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O35" i="9"/>
  <c r="AM35" i="9"/>
  <c r="CO34" i="9"/>
  <c r="BW34" i="9"/>
  <c r="BW35" i="9" s="1"/>
  <c r="BW36" i="9" s="1"/>
  <c r="BW37" i="9" s="1"/>
  <c r="BW38" i="9" s="1"/>
  <c r="BW39"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<sst xmlns="http://schemas.openxmlformats.org/spreadsheetml/2006/main" count="1060" uniqueCount="562">
  <si>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</si>
  <si>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</si>
  <si>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</si>
  <si>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</si>
  <si>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</si>
  <si>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</si>
  <si>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</si>
  <si>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</si>
  <si>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</si>
  <si>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</si>
  <si>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</si>
  <si>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</si>
  <si>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</si>
  <si>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</si>
  <si>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</si>
  <si>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</si>
  <si>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</si>
  <si>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</si>
  <si>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</si>
  <si>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</si>
  <si>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</si>
  <si>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</si>
  <si>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</si>
  <si>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</si>
  <si>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</si>
  <si>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</si>
  <si>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</si>
  <si>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</si>
  <si>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</si>
  <si>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</si>
  <si>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</si>
  <si>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</si>
  <si>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</si>
  <si>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</si>
  <si>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</si>
  <si>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</si>
  <si>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</si>
  <si>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</si>
  <si>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</si>
  <si>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</si>
  <si>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</si>
  <si>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</si>
  <si>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</si>
  <si>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</si>
  <si>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</si>
  <si>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</si>
  <si>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</si>
  <si>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</si>
  <si>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</si>
  <si>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</si>
  <si>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</si>
  <si>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</si>
  <si>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</si>
  <si>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</si>
  <si>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</si>
  <si>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</si>
  <si>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</si>
  <si>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</si>
  <si>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</si>
  <si>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</si>
  <si>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</si>
  <si>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</si>
  <si>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</si>
  <si>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</si>
  <si>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</si>
  <si>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</si>
  <si>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</si>
  <si>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</si>
  <si>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</si>
  <si>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</si>
  <si>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</si>
  <si>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</si>
  <si>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</si>
  <si>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</si>
  <si>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</si>
  <si>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</si>
  <si>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</si>
  <si>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</si>
  <si>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</si>
  <si>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</si>
  <si>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</si>
  <si>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</si>
  <si>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</si>
  <si>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</si>
  <si>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</si>
  <si>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</si>
  <si>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</si>
  <si>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</si>
  <si>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</si>
  <si>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</si>
  <si>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</si>
  <si>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</si>
  <si>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</si>
  <si>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</si>
  <si>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</si>
  <si>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</si>
  <si>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</si>
  <si>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</si>
  <si>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</si>
  <si>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</si>
  <si>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</si>
  <si>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</si>
  <si>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</si>
  <si>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</si>
  <si>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</si>
  <si>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</si>
  <si>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</si>
  <si>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</si>
  <si>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</si>
  <si>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</si>
  <si>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</si>
  <si>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</si>
  <si>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</si>
  <si>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</si>
  <si>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</si>
  <si>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</si>
  <si>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</si>
  <si>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</si>
  <si>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</si>
  <si>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</si>
  <si>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</si>
  <si>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</si>
  <si>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</si>
  <si>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</si>
  <si>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</si>
  <si>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</si>
  <si>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</si>
  <si>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</si>
  <si>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</si>
  <si>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</si>
  <si>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</si>
  <si>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</si>
  <si>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</si>
  <si>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</si>
  <si>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</si>
  <si>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</si>
  <si>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</si>
  <si>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</si>
  <si>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</si>
  <si>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</si>
  <si>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</si>
  <si>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</si>
  <si>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</si>
  <si>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</si>
  <si>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</si>
  <si>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</si>
  <si>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</si>
  <si>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</si>
  <si>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</si>
  <si>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</si>
  <si>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</si>
  <si>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</si>
  <si>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</si>
  <si>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</si>
  <si>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</si>
  <si>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</si>
  <si>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</si>
  <si>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</si>
  <si>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</si>
  <si>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</si>
  <si>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</si>
  <si>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</si>
  <si>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</si>
  <si>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</si>
  <si>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</si>
  <si>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</si>
  <si>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</si>
  <si>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</si>
  <si>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</si>
  <si>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</si>
  <si>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</si>
  <si>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</si>
  <si>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</si>
  <si>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</si>
  <si>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</si>
  <si>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</si>
  <si>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</si>
  <si>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</si>
  <si>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</si>
  <si>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</si>
  <si>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</si>
  <si>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</si>
  <si>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</si>
  <si>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</si>
  <si>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</si>
  <si>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</si>
  <si>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</si>
  <si>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</si>
  <si>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</si>
  <si>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</si>
  <si>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</si>
  <si>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</si>
  <si>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</si>
  <si>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</si>
  <si>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</si>
  <si>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</si>
  <si>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</si>
  <si>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静岡県小山町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</si>
  <si>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</si>
  <si>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</si>
  <si>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</si>
  <si>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</si>
  <si>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</si>
  <si>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</si>
  <si>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</si>
  <si>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</si>
  <si>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</si>
  <si>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</si>
  <si>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</si>
  <si>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</si>
  <si>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</si>
  <si>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</si>
  <si>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</si>
  <si>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</si>
  <si>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</si>
  <si>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</si>
  <si>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</si>
  <si>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</si>
  <si>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</si>
  <si>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</si>
  <si>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</si>
  <si>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</si>
  <si>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</si>
  <si>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</si>
  <si>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</si>
  <si>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</si>
  <si>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</si>
  <si>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</si>
  <si>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</si>
  <si>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</si>
  <si>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</si>
  <si>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</si>
  <si>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</si>
  <si>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</si>
  <si>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</si>
  <si>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</si>
  <si>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</si>
  <si>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</si>
  <si>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</si>
  <si>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</si>
  <si>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</si>
  <si>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</si>
  <si>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</si>
  <si>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</si>
  <si>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</si>
  <si>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</si>
  <si>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</si>
  <si>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</si>
  <si>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</si>
  <si>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</si>
  <si>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</si>
  <si>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</si>
  <si>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</si>
  <si>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</si>
  <si>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</si>
  <si>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</si>
  <si>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</si>
  <si>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</si>
  <si>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</si>
  <si>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</si>
  <si>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</si>
  <si>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</si>
  <si>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</si>
  <si>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</si>
  <si>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</si>
  <si>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</si>
  <si>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</si>
  <si>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</si>
  <si>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</si>
  <si>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</si>
  <si>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</si>
  <si>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</si>
  <si>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</si>
  <si>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</si>
  <si>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</si>
  <si>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</si>
  <si>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</si>
  <si>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</si>
  <si>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</si>
  <si>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</si>
  <si>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</si>
  <si>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</si>
  <si>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</si>
  <si>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</si>
  <si>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</si>
  <si>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</si>
  <si>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</si>
  <si>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</si>
  <si>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</si>
  <si>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</si>
  <si>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</si>
  <si>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</si>
  <si>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</si>
  <si>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</si>
  <si>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</si>
  <si>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</si>
  <si>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</si>
  <si>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</si>
  <si>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</si>
  <si>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</si>
  <si>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</si>
  <si>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</si>
  <si>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</si>
  <si>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</si>
  <si>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</si>
  <si>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</si>
  <si>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</si>
  <si>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</si>
  <si>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</si>
  <si>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</si>
  <si>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</si>
  <si>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</si>
  <si>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</si>
  <si>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</si>
  <si>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</si>
  <si>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</si>
  <si>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</si>
  <si>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</si>
  <si>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</si>
  <si>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</si>
  <si>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</si>
  <si>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</si>
  <si>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</si>
  <si>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</si>
  <si>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</si>
  <si>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</si>
  <si>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</si>
  <si>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</si>
  <si>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</si>
  <si>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</si>
  <si>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</si>
  <si>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</si>
  <si>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</si>
  <si>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</si>
  <si>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</si>
  <si>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</si>
  <si>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</si>
  <si>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</si>
  <si>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</si>
  <si>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</si>
  <si>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</si>
  <si>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</si>
  <si>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</si>
  <si>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</si>
  <si>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</si>
  <si>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</si>
  <si>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静岡県小山町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</si>
  <si>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</si>
  <si>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</si>
  <si>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</si>
  <si>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</si>
  <si>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</si>
  <si>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</si>
  <si>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</si>
  <si>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</si>
  <si>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</si>
  <si>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</si>
  <si>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</si>
  <si>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</si>
  <si>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</si>
  <si>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</si>
  <si>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</si>
  <si>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</si>
  <si>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</si>
  <si>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</si>
  <si>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</si>
  <si>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</si>
  <si>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</si>
  <si>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</si>
  <si>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</si>
  <si>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</si>
  <si>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</si>
  <si>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</si>
  <si>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</si>
  <si>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</si>
  <si>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</si>
  <si>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</si>
  <si>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</si>
  <si>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</si>
  <si>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</si>
  <si>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</si>
  <si>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</si>
  <si>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</si>
  <si>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</si>
  <si>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</si>
  <si>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</si>
  <si>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</si>
  <si>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</si>
  <si>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</si>
  <si>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新産業集積エリア造成事業特別会計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</si>
  <si>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</si>
  <si>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</si>
  <si>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</si>
  <si>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</si>
  <si>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</si>
  <si>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</si>
  <si>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</si>
  <si>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</si>
  <si>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</si>
  <si>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</si>
  <si>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</si>
  <si>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</si>
  <si>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</si>
  <si>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</si>
  <si>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</si>
  <si>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</si>
  <si>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</si>
  <si>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</si>
  <si>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</si>
  <si>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</si>
  <si>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</si>
  <si>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</si>
  <si>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</si>
  <si>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</si>
  <si>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</si>
  <si>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</si>
  <si>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</si>
  <si>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</si>
  <si>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</si>
  <si>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</si>
  <si>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</si>
  <si>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</si>
  <si>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</si>
  <si>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</si>
  <si>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</si>
  <si>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</si>
  <si>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</si>
  <si>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</si>
  <si>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</si>
  <si>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</si>
  <si>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</si>
  <si>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</si>
  <si>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</si>
  <si>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</si>
  <si>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</si>
  <si>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</si>
  <si>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</si>
  <si>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</si>
  <si>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</si>
  <si>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</si>
  <si>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</si>
  <si>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</si>
  <si>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</si>
  <si>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</si>
  <si>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</si>
  <si>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</si>
  <si>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</si>
  <si>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</si>
  <si>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</si>
  <si>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</si>
  <si>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</si>
  <si>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</si>
  <si>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</si>
  <si>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</si>
  <si>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</si>
  <si>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</si>
  <si>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</si>
  <si>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</si>
  <si>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</si>
  <si>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</si>
  <si>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</si>
  <si>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</si>
  <si>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</si>
  <si>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</si>
  <si>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</si>
  <si>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</si>
  <si>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</si>
  <si>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</si>
  <si>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</si>
  <si>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</si>
  <si>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</si>
  <si>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</si>
  <si>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</si>
  <si>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</si>
  <si>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</si>
  <si>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</si>
  <si>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</si>
  <si>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</si>
  <si>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</si>
  <si>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</si>
  <si>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</si>
  <si>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</si>
  <si>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</si>
  <si>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</si>
  <si>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</si>
  <si>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</si>
  <si>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</si>
  <si>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</si>
  <si>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</si>
  <si>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</si>
  <si>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</si>
  <si>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</si>
  <si>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</si>
  <si>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</si>
  <si>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</si>
  <si>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</si>
  <si>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</si>
  <si>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</si>
  <si>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</si>
  <si>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</si>
  <si>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</si>
  <si>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</si>
  <si>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</si>
  <si>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</si>
  <si>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</si>
  <si>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</si>
  <si>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</si>
  <si>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</si>
  <si>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</si>
  <si>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</si>
  <si>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</si>
  <si>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</si>
  <si>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</si>
  <si>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</si>
  <si>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</si>
  <si>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</si>
  <si>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</si>
  <si>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</si>
  <si>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</si>
  <si>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</si>
  <si>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</si>
  <si>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</si>
  <si>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</si>
  <si>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</si>
  <si>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</si>
  <si>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</si>
  <si>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</si>
  <si>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一般会計</t>
  </si>
  <si>
    <t>水道事業会計</t>
  </si>
  <si>
    <t>国民健康保険特別会計</t>
  </si>
  <si>
    <t>介護保険特別会計</t>
  </si>
  <si>
    <t>後期高齢者医療特別会計</t>
  </si>
  <si>
    <t>下水道事業特別会計</t>
  </si>
  <si>
    <t>育英奨学資金特別会計</t>
  </si>
  <si>
    <t>新産業集積エリア造成事業特別会計</t>
  </si>
  <si>
    <t>その他会計（赤字）</t>
  </si>
  <si>
    <t>その他会計（黒字）</t>
  </si>
  <si>
    <t>-</t>
    <phoneticPr fontId="2"/>
  </si>
  <si>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</si>
  <si>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</si>
  <si>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</si>
  <si>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</si>
  <si>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</si>
  <si>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</si>
  <si>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御殿場市小山町土地開発公社</t>
    <rPh sb="0" eb="4">
      <t>ゴテンバシ</t>
    </rPh>
    <rPh sb="4" eb="7">
      <t>オヤマチョウ</t>
    </rPh>
    <rPh sb="7" eb="9">
      <t>トチ</t>
    </rPh>
    <rPh sb="9" eb="11">
      <t>カイハツ</t>
    </rPh>
    <rPh sb="11" eb="13">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</si>
  <si>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</si>
  <si>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</si>
  <si>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</si>
  <si>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</si>
  <si>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</si>
  <si>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</si>
  <si>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</si>
  <si>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</si>
  <si>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</si>
  <si>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</si>
  <si>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</si>
  <si>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</si>
  <si>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</si>
  <si>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</si>
  <si>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</si>
  <si>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</si>
  <si>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類似団体と比較して、いずれも高い数値となっている。特に将来負担比率は、充当可能基金が少ないことによる影響が大きいが、平成２２年の台風災害により、僅少していた財政調整基金の積立を計画的に行ってきていることから、数値は減少傾向に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</si>
</sst>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69870</c:v>
                </c:pt>
                <c:pt idx="1">
                  <c:v>96390</c:v>
                </c:pt>
                <c:pt idx="2">
                  <c:v>88539</c:v>
                </c:pt>
                <c:pt idx="3">
                  <c:v>80175</c:v>
                </c:pt>
                <c:pt idx="4">
                  <c:v>96257</c:v>
                </c:pt>
              </c:numCache>
            </c:numRef>
          </c:val>
          <c:smooth val="0"/>
        </c:ser>
        <c:dLbls>
          <c:showLegendKey val="0"/>
          <c:showVal val="0"/>
          <c:showCatName val="0"/>
          <c:showSerName val="0"/>
          <c:showPercent val="0"/>
          <c:showBubbleSize val="0"/>
        </c:dLbls>
        <c:marker val="1"/>
        <c:smooth val="0"/>
        <c:axId val="108554496"/>
        <c:axId val="108564864"/>
      </c:lineChart>
      <c:catAx>
        <c:axId val="10855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4864"/>
        <c:crosses val="autoZero"/>
        <c:auto val="1"/>
        <c:lblAlgn val="ctr"/>
        <c:lblOffset val="100"/>
        <c:tickLblSkip val="1"/>
        <c:tickMarkSkip val="1"/>
        <c:noMultiLvlLbl val="0"/>
      </c:catAx>
      <c:valAx>
        <c:axId val="108564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5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2.88</c:v>
                </c:pt>
                <c:pt idx="1">
                  <c:v>6.35</c:v>
                </c:pt>
                <c:pt idx="2">
                  <c:v>3.63</c:v>
                </c:pt>
                <c:pt idx="3">
                  <c:v>6.47</c:v>
                </c:pt>
                <c:pt idx="4">
                  <c:v>7.08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3.45</c:v>
                </c:pt>
                <c:pt idx="1">
                  <c:v>5.03</c:v>
                </c:pt>
                <c:pt idx="2">
                  <c:v>6.42</c:v>
                </c:pt>
                <c:pt idx="3">
                  <c:v>11.52</c:v>
                </c:pt>
                <c:pt idx="4">
                  <c:v>11.39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5473152"/>
        <c:axId val="10547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2.06</c:v>
                </c:pt>
                <c:pt idx="1">
                  <c:v>5.12</c:v>
                </c:pt>
                <c:pt idx="2">
                  <c:v>-1.25</c:v>
                </c:pt>
                <c:pt idx="3">
                  <c:v>8.02</c:v>
                </c:pt>
                <c:pt idx="4">
                  <c:v>0.33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5473152"/>
        <c:axId val="105475072"/>
      </c:lineChart>
      <c:catAx>
        <c:axId val="10547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75072"/>
        <c:crosses val="autoZero"/>
        <c:auto val="1"/>
        <c:lblAlgn val="ctr"/>
        <c:lblOffset val="100"/>
        <c:tickLblSkip val="1"/>
        <c:tickMarkSkip val="1"/>
        <c:noMultiLvlLbl val="0"/>
      </c:catAx>
      <c:valAx>
        <c:axId val="1054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7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新産業集積エリア造成事業特別会計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c:v>
                </c:pt>
                <c:pt idx="4">
                  <c:v>#N/A</c:v>
                </c:pt>
                <c:pt idx="5">
                  <c:v>0</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0.97</c:v>
                </c:pt>
                <c:pt idx="4">
                  <c:v>#N/A</c:v>
                </c:pt>
                <c:pt idx="5">
                  <c:v>2.16</c:v>
                </c:pt>
                <c:pt idx="6">
                  <c:v>#N/A</c:v>
                </c:pt>
                <c:pt idx="7">
                  <c:v>1.43</c:v>
                </c:pt>
                <c:pt idx="8">
                  <c:v>#N/A</c:v>
                </c:pt>
                <c:pt idx="9">
                  <c:v>0.98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3.18</c:v>
                </c:pt>
                <c:pt idx="2">
                  <c:v>#N/A</c:v>
                </c:pt>
                <c:pt idx="3">
                  <c:v>4.26</c:v>
                </c:pt>
                <c:pt idx="4">
                  <c:v>#N/A</c:v>
                </c:pt>
                <c:pt idx="5">
                  <c:v>3.39</c:v>
                </c:pt>
                <c:pt idx="6">
                  <c:v>#N/A</c:v>
                </c:pt>
                <c:pt idx="7">
                  <c:v>4.76</c:v>
                </c:pt>
                <c:pt idx="8">
                  <c:v>#N/A</c:v>
                </c:pt>
                <c:pt idx="9">
                  <c:v>3.64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7.31</c:v>
                </c:pt>
                <c:pt idx="2">
                  <c:v>#N/A</c:v>
                </c:pt>
                <c:pt idx="3">
                  <c:v>7.14</c:v>
                </c:pt>
                <c:pt idx="4">
                  <c:v>#N/A</c:v>
                </c:pt>
                <c:pt idx="5">
                  <c:v>7.18</c:v>
                </c:pt>
                <c:pt idx="6">
                  <c:v>#N/A</c:v>
                </c:pt>
                <c:pt idx="7">
                  <c:v>7.15</c:v>
                </c:pt>
                <c:pt idx="8">
                  <c:v>#N/A</c:v>
                </c:pt>
                <c:pt idx="9">
                  <c:v>6.48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2.85</c:v>
                </c:pt>
                <c:pt idx="2">
                  <c:v>#N/A</c:v>
                </c:pt>
                <c:pt idx="3">
                  <c:v>6.33</c:v>
                </c:pt>
                <c:pt idx="4">
                  <c:v>#N/A</c:v>
                </c:pt>
                <c:pt idx="5">
                  <c:v>3.62</c:v>
                </c:pt>
                <c:pt idx="6">
                  <c:v>#N/A</c:v>
                </c:pt>
                <c:pt idx="7">
                  <c:v>6.46</c:v>
                </c:pt>
                <c:pt idx="8">
                  <c:v>#N/A</c:v>
                </c:pt>
                <c:pt idx="9">
                  <c:v>7.05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624576"/>
        <c:axId val="115630464"/>
      </c:barChart>
      <c:catAx>
        <c:axId val="1156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30464"/>
        <c:crosses val="autoZero"/>
        <c:auto val="1"/>
        <c:lblAlgn val="ctr"/>
        <c:lblOffset val="100"/>
        <c:tickLblSkip val="1"/>
        <c:tickMarkSkip val="1"/>
        <c:noMultiLvlLbl val="0"/>
      </c:catAx>
      <c:valAx>
        <c:axId val="1156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2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500</c:v>
                </c:pt>
                <c:pt idx="5">
                  <c:v>524</c:v>
                </c:pt>
                <c:pt idx="8">
                  <c:v>582</c:v>
                </c:pt>
                <c:pt idx="11">
                  <c:v>536</c:v>
                </c:pt>
                <c:pt idx="14">
                  <c:v>552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7</c:v>
                </c:pt>
                <c:pt idx="6">
                  <c:v>7</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92</c:v>
                </c:pt>
                <c:pt idx="3">
                  <c:v>89</c:v>
                </c:pt>
                <c:pt idx="6">
                  <c:v>37</c:v>
                </c:pt>
                <c:pt idx="9">
                  <c:v>42</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c:v>
                </c:pt>
                <c:pt idx="3">
                  <c:v>52</c:v>
                </c:pt>
                <c:pt idx="6">
                  <c:v>50</c:v>
                </c:pt>
                <c:pt idx="9">
                  <c:v>53</c:v>
                </c:pt>
                <c:pt idx="12">
                  <c:v>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862</c:v>
                </c:pt>
                <c:pt idx="3">
                  <c:v>883</c:v>
                </c:pt>
                <c:pt idx="6">
                  <c:v>916</c:v>
                </c:pt>
                <c:pt idx="9">
                  <c:v>897</c:v>
                </c:pt>
                <c:pt idx="12">
                  <c:v>890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113472"/>
        <c:axId val="11567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522</c:v>
                </c:pt>
                <c:pt idx="2">
                  <c:v>#N/A</c:v>
                </c:pt>
                <c:pt idx="3">
                  <c:v>#N/A</c:v>
                </c:pt>
                <c:pt idx="4">
                  <c:v>507</c:v>
                </c:pt>
                <c:pt idx="5">
                  <c:v>#N/A</c:v>
                </c:pt>
                <c:pt idx="6">
                  <c:v>#N/A</c:v>
                </c:pt>
                <c:pt idx="7">
                  <c:v>428</c:v>
                </c:pt>
                <c:pt idx="8">
                  <c:v>#N/A</c:v>
                </c:pt>
                <c:pt idx="9">
                  <c:v>#N/A</c:v>
                </c:pt>
                <c:pt idx="10">
                  <c:v>456</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113472"/>
        <c:axId val="115675136"/>
      </c:lineChart>
      <c:catAx>
        <c:axId val="1051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75136"/>
        <c:crosses val="autoZero"/>
        <c:auto val="1"/>
        <c:lblAlgn val="ctr"/>
        <c:lblOffset val="100"/>
        <c:tickLblSkip val="1"/>
        <c:tickMarkSkip val="1"/>
        <c:noMultiLvlLbl val="0"/>
      </c:catAx>
      <c:valAx>
        <c:axId val="11567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5909</c:v>
                </c:pt>
                <c:pt idx="5">
                  <c:v>6214</c:v>
                </c:pt>
                <c:pt idx="8">
                  <c:v>6224</c:v>
                </c:pt>
                <c:pt idx="11">
                  <c:v>6312</c:v>
                </c:pt>
                <c:pt idx="14">
                  <c:v>6361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c:v>
                </c:pt>
                <c:pt idx="5">
                  <c:v>19</c:v>
                </c:pt>
                <c:pt idx="8">
                  <c:v>16</c:v>
                </c:pt>
                <c:pt idx="11">
                  <c:v>14</c:v>
                </c:pt>
                <c:pt idx="14">
                  <c:v>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636</c:v>
                </c:pt>
                <c:pt idx="5">
                  <c:v>832</c:v>
                </c:pt>
                <c:pt idx="8">
                  <c:v>523</c:v>
                </c:pt>
                <c:pt idx="11">
                  <c:v>1196</c:v>
                </c:pt>
                <c:pt idx="14">
                  <c:v>1706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2724</c:v>
                </c:pt>
                <c:pt idx="3">
                  <c:v>2731</c:v>
                </c:pt>
                <c:pt idx="6">
                  <c:v>2645</c:v>
                </c:pt>
                <c:pt idx="9">
                  <c:v>2936</c:v>
                </c:pt>
                <c:pt idx="12">
                  <c:v>2792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277</c:v>
                </c:pt>
                <c:pt idx="3">
                  <c:v>187</c:v>
                </c:pt>
                <c:pt idx="6">
                  <c:v>223</c:v>
                </c:pt>
                <c:pt idx="9">
                  <c:v>242</c:v>
                </c:pt>
                <c:pt idx="12">
                  <c:v>223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615</c:v>
                </c:pt>
                <c:pt idx="3">
                  <c:v>585</c:v>
                </c:pt>
                <c:pt idx="6">
                  <c:v>571</c:v>
                </c:pt>
                <c:pt idx="9">
                  <c:v>554</c:v>
                </c:pt>
                <c:pt idx="12">
                  <c:v>565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c:v>
                </c:pt>
                <c:pt idx="3">
                  <c:v>20</c:v>
                </c:pt>
                <c:pt idx="6">
                  <c:v>14</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8167</c:v>
                </c:pt>
                <c:pt idx="3">
                  <c:v>8340</c:v>
                </c:pt>
                <c:pt idx="6">
                  <c:v>8317</c:v>
                </c:pt>
                <c:pt idx="9">
                  <c:v>8228</c:v>
                </c:pt>
                <c:pt idx="12">
                  <c:v>8155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825536"/>
        <c:axId val="121827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5242</c:v>
                </c:pt>
                <c:pt idx="2">
                  <c:v>#N/A</c:v>
                </c:pt>
                <c:pt idx="3">
                  <c:v>#N/A</c:v>
                </c:pt>
                <c:pt idx="4">
                  <c:v>4799</c:v>
                </c:pt>
                <c:pt idx="5">
                  <c:v>#N/A</c:v>
                </c:pt>
                <c:pt idx="6">
                  <c:v>#N/A</c:v>
                </c:pt>
                <c:pt idx="7">
                  <c:v>5008</c:v>
                </c:pt>
                <c:pt idx="8">
                  <c:v>#N/A</c:v>
                </c:pt>
                <c:pt idx="9">
                  <c:v>#N/A</c:v>
                </c:pt>
                <c:pt idx="10">
                  <c:v>4438</c:v>
                </c:pt>
                <c:pt idx="11">
                  <c:v>#N/A</c:v>
                </c:pt>
                <c:pt idx="12">
                  <c:v>#N/A</c:v>
                </c:pt>
                <c:pt idx="13">
                  <c:v>3657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825536"/>
        <c:axId val="121827712"/>
      </c:lineChart>
      <c:catAx>
        <c:axId val="1218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827712"/>
        <c:crosses val="autoZero"/>
        <c:auto val="1"/>
        <c:lblAlgn val="ctr"/>
        <c:lblOffset val="100"/>
        <c:tickLblSkip val="1"/>
        <c:tickMarkSkip val="1"/>
        <c:noMultiLvlLbl val="0"/>
      </c:catAx>
      <c:valAx>
        <c:axId val="12182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{438BDCB2-327E-4368-A8C3-4F57B41C5288}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{2F192E35-C60F-45DF-AC85-5F49EB403D6B}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{0A4C7CA6-D792-4937-8215-D373D029D5B9}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{61AC4A6A-BCBC-4873-9C22-9DD6E5AD87D6}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{CE985CFC-5411-4411-9991-BC24FBF419D2}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{68817E4B-F793-4EA3-83FA-93C545B5880A}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{740C088F-69AF-419D-B65B-6E0024015BCE}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{BD980BF3-DCA1-4AB7-A8FC-86348C41E36C}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{B0D206F1-14D8-4DF1-8F67-EF7B04E960AA}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{396E5A04-2798-478B-9613-FD570A63C9A3}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592832"/>
        <c:axId val="121595008"/>
      </c:scatterChart>
      <c:valAx>
        <c:axId val="12159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95008"/>
        <c:crosses val="autoZero"/>
        <c:crossBetween val="midCat"/>
      </c:valAx>
      <c:valAx>
        <c:axId val="121595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9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{CE726D7D-A687-4CD8-A78C-C0B956EE4D69}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{531FCB3D-A35D-4A02-8EB1-0F6B8393A4A4}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{01B8F1FF-14FE-49AF-94B9-0C587CAE59D4}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{1640CE60-EBAE-4282-8E42-41538DC74B47}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{E23E046C-277E-4D53-A694-9B16BFF84DEE}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11.5</c:v>
                </c:pt>
                <c:pt idx="2">
                  <c:v>10.3</c:v>
                </c:pt>
                <c:pt idx="3">
                  <c:v>9.6999999999999993</c:v>
                </c:pt>
                <c:pt idx="4">
                  <c:v>9.1</c:v>
                </c:pt>
              </c:numCache>
            </c:numRef>
          </c:xVal>
          <c:yVal>
            <c:numRef>
              <c:f>公会計指標分析・財政指標組合せ分析表!$K$73:$O$73</c:f>
              <c:numCache>
                <c:formatCode>#,##0.0;"▲ "#,##0.0</c:formatCode>
                <c:ptCount val="5"/>
                <c:pt idx="0">
                  <c:v>111.8</c:v>
                </c:pt>
                <c:pt idx="1">
                  <c:v>101.7</c:v>
                </c:pt>
                <c:pt idx="2">
                  <c:v>106.5</c:v>
                </c:pt>
                <c:pt idx="3">
                  <c:v>92.7</c:v>
                </c:pt>
                <c:pt idx="4">
                  <c:v>77.3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{7DBE707A-30F7-4504-90FE-229107862905}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{3B68459B-461D-4D30-AE6D-4F312D9CB94F}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{7B110A3E-9CCE-4FBD-9019-1FF1A12DABFF}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{327D512B-3437-411E-9364-502D80C1E22C}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{883FD1F3-56A7-4A1F-9BB8-A4B90EF0605C}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760192"/>
        <c:axId val="122774656"/>
      </c:scatterChart>
      <c:valAx>
        <c:axId val="122760192"/>
        <c:scaling>
          <c:orientation val="minMax"/>
          <c:max val="13.1"/>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74656"/>
        <c:crosses val="autoZero"/>
        <c:crossBetween val="midCat"/>
      </c:valAx>
      <c:valAx>
        <c:axId val="122774656"/>
        <c:scaling>
          <c:orientation val="minMax"/>
          <c:max val="1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60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平成２</a:t>
          </a:r>
          <a:r>
            <a:rPr kumimoji="1" lang="ja-JP" altLang="en-US" sz="1400" b="0" i="0" baseline="0">
              <a:solidFill>
                <a:schemeClr val="dk1"/>
              </a:solidFill>
              <a:effectLst/>
              <a:latin typeface="+mn-lt"/>
              <a:ea typeface="+mn-ea"/>
              <a:cs typeface="+mn-cs"/>
            </a:rPr>
            <a:t>８</a:t>
          </a:r>
          <a:r>
            <a:rPr kumimoji="1" lang="ja-JP" altLang="ja-JP" sz="1400" b="0" i="0" baseline="0">
              <a:solidFill>
                <a:schemeClr val="dk1"/>
              </a:solidFill>
              <a:effectLst/>
              <a:latin typeface="+mn-lt"/>
              <a:ea typeface="+mn-ea"/>
              <a:cs typeface="+mn-cs"/>
            </a:rPr>
            <a:t>年度は、新規起債を抑制していることもあり起債の元</a:t>
          </a:r>
          <a:r>
            <a:rPr kumimoji="1" lang="ja-JP" altLang="en-US" sz="1400" b="0" i="0" baseline="0">
              <a:solidFill>
                <a:schemeClr val="dk1"/>
              </a:solidFill>
              <a:effectLst/>
              <a:latin typeface="+mn-lt"/>
              <a:ea typeface="+mn-ea"/>
              <a:cs typeface="+mn-cs"/>
            </a:rPr>
            <a:t>利</a:t>
          </a:r>
          <a:r>
            <a:rPr kumimoji="1" lang="ja-JP" altLang="ja-JP" sz="1400" b="0" i="0" baseline="0">
              <a:solidFill>
                <a:schemeClr val="dk1"/>
              </a:solidFill>
              <a:effectLst/>
              <a:latin typeface="+mn-lt"/>
              <a:ea typeface="+mn-ea"/>
              <a:cs typeface="+mn-cs"/>
            </a:rPr>
            <a:t>償還金が減少した</a:t>
          </a:r>
          <a:r>
            <a:rPr kumimoji="1" lang="ja-JP" altLang="en-US" sz="1400" b="0" i="0" baseline="0">
              <a:solidFill>
                <a:schemeClr val="dk1"/>
              </a:solidFill>
              <a:effectLst/>
              <a:latin typeface="+mn-lt"/>
              <a:ea typeface="+mn-ea"/>
              <a:cs typeface="+mn-cs"/>
            </a:rPr>
            <a:t>。</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また、</a:t>
          </a:r>
          <a:r>
            <a:rPr kumimoji="1" lang="ja-JP" altLang="ja-JP" sz="1400" b="0" i="0" baseline="0">
              <a:solidFill>
                <a:schemeClr val="dk1"/>
              </a:solidFill>
              <a:effectLst/>
              <a:latin typeface="+mn-lt"/>
              <a:ea typeface="+mn-ea"/>
              <a:cs typeface="+mn-cs"/>
            </a:rPr>
            <a:t>算入公債費</a:t>
          </a:r>
          <a:r>
            <a:rPr kumimoji="1" lang="ja-JP" altLang="en-US" sz="1400" b="0" i="0" baseline="0">
              <a:solidFill>
                <a:schemeClr val="dk1"/>
              </a:solidFill>
              <a:effectLst/>
              <a:latin typeface="+mn-lt"/>
              <a:ea typeface="+mn-ea"/>
              <a:cs typeface="+mn-cs"/>
            </a:rPr>
            <a:t>も増加</a:t>
          </a:r>
          <a:r>
            <a:rPr kumimoji="1" lang="ja-JP" altLang="ja-JP" sz="1400" b="0" i="0" baseline="0">
              <a:solidFill>
                <a:schemeClr val="dk1"/>
              </a:solidFill>
              <a:effectLst/>
              <a:latin typeface="+mn-lt"/>
              <a:ea typeface="+mn-ea"/>
              <a:cs typeface="+mn-cs"/>
            </a:rPr>
            <a:t>しているため、</a:t>
          </a:r>
          <a:r>
            <a:rPr kumimoji="1" lang="ja-JP" altLang="en-US" sz="1400" b="0" i="0" baseline="0">
              <a:solidFill>
                <a:schemeClr val="dk1"/>
              </a:solidFill>
              <a:effectLst/>
              <a:latin typeface="+mn-lt"/>
              <a:ea typeface="+mn-ea"/>
              <a:cs typeface="+mn-cs"/>
            </a:rPr>
            <a:t>実質公債費比率は減少</a:t>
          </a:r>
          <a:r>
            <a:rPr kumimoji="1" lang="ja-JP" altLang="ja-JP" sz="14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平成２</a:t>
          </a:r>
          <a:r>
            <a:rPr kumimoji="1" lang="ja-JP" altLang="en-US" sz="1400" b="0" i="0" baseline="0">
              <a:solidFill>
                <a:schemeClr val="dk1"/>
              </a:solidFill>
              <a:effectLst/>
              <a:latin typeface="+mn-lt"/>
              <a:ea typeface="+mn-ea"/>
              <a:cs typeface="+mn-cs"/>
            </a:rPr>
            <a:t>８</a:t>
          </a:r>
          <a:r>
            <a:rPr kumimoji="1" lang="ja-JP" altLang="ja-JP" sz="1400" b="0" i="0" baseline="0">
              <a:solidFill>
                <a:schemeClr val="dk1"/>
              </a:solidFill>
              <a:effectLst/>
              <a:latin typeface="+mn-lt"/>
              <a:ea typeface="+mn-ea"/>
              <a:cs typeface="+mn-cs"/>
            </a:rPr>
            <a:t>年度は町債の現在高</a:t>
          </a:r>
          <a:r>
            <a:rPr kumimoji="1" lang="ja-JP" altLang="en-US" sz="1400" b="0" i="0" baseline="0">
              <a:solidFill>
                <a:schemeClr val="dk1"/>
              </a:solidFill>
              <a:effectLst/>
              <a:latin typeface="+mn-lt"/>
              <a:ea typeface="+mn-ea"/>
              <a:cs typeface="+mn-cs"/>
            </a:rPr>
            <a:t>や</a:t>
          </a:r>
          <a:r>
            <a:rPr kumimoji="1" lang="ja-JP" altLang="ja-JP" sz="1400" b="0" i="0" baseline="0">
              <a:solidFill>
                <a:schemeClr val="dk1"/>
              </a:solidFill>
              <a:effectLst/>
              <a:latin typeface="+mn-lt"/>
              <a:ea typeface="+mn-ea"/>
              <a:cs typeface="+mn-cs"/>
            </a:rPr>
            <a:t>退職手当負担見込</a:t>
          </a:r>
          <a:r>
            <a:rPr kumimoji="1" lang="ja-JP" altLang="en-US" sz="1400" b="0" i="0" baseline="0">
              <a:solidFill>
                <a:schemeClr val="dk1"/>
              </a:solidFill>
              <a:effectLst/>
              <a:latin typeface="+mn-lt"/>
              <a:ea typeface="+mn-ea"/>
              <a:cs typeface="+mn-cs"/>
            </a:rPr>
            <a:t>が減少したことと</a:t>
          </a:r>
          <a:r>
            <a:rPr kumimoji="1" lang="ja-JP" altLang="ja-JP" sz="1400" b="0" i="0" baseline="0">
              <a:solidFill>
                <a:schemeClr val="dk1"/>
              </a:solidFill>
              <a:effectLst/>
              <a:latin typeface="+mn-lt"/>
              <a:ea typeface="+mn-ea"/>
              <a:cs typeface="+mn-cs"/>
            </a:rPr>
            <a:t>充当可能基金（総合計画推進基金等）の積立を行ったため、、将来負担額</a:t>
          </a:r>
          <a:r>
            <a:rPr kumimoji="1" lang="ja-JP" altLang="en-US" sz="1400" b="0" i="0" baseline="0">
              <a:solidFill>
                <a:schemeClr val="dk1"/>
              </a:solidFill>
              <a:effectLst/>
              <a:latin typeface="+mn-lt"/>
              <a:ea typeface="+mn-ea"/>
              <a:cs typeface="+mn-cs"/>
            </a:rPr>
            <a:t>比率</a:t>
          </a:r>
          <a:r>
            <a:rPr kumimoji="1" lang="ja-JP" altLang="ja-JP" sz="1400" b="0" i="0" baseline="0">
              <a:solidFill>
                <a:schemeClr val="dk1"/>
              </a:solidFill>
              <a:effectLst/>
              <a:latin typeface="+mn-lt"/>
              <a:ea typeface="+mn-ea"/>
              <a:cs typeface="+mn-cs"/>
            </a:rPr>
            <a:t>は</a:t>
          </a:r>
          <a:r>
            <a:rPr kumimoji="1" lang="ja-JP" altLang="en-US" sz="1400" b="0" i="0" baseline="0">
              <a:solidFill>
                <a:schemeClr val="dk1"/>
              </a:solidFill>
              <a:effectLst/>
              <a:latin typeface="+mn-lt"/>
              <a:ea typeface="+mn-ea"/>
              <a:cs typeface="+mn-cs"/>
            </a:rPr>
            <a:t>減少</a:t>
          </a:r>
          <a:r>
            <a:rPr kumimoji="1" lang="ja-JP" altLang="ja-JP" sz="14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国政調査人口が平成２７年人口速報値になったことから、人口の減により、基準財政需要額が減少したことに伴い、財政力指数が単年度で減少した。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今後の見通しは、町税が伸び悩みしていることから、同程度で推移していくと予想される。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91622</xdr:rowOff>
    </xdr:from>
    <xdr:to>
      <xdr:col>7</xdr:col>
      <xdr:colOff>152400</xdr:colOff>
      <xdr:row>39</xdr:row>
      <xdr:rowOff>91622</xdr:rowOff>
    </xdr:to>
    <xdr:cxnSp macro="">
      <xdr:nvCxnSpPr>
        <xdr:cNvPr id="69" name="直線コネクタ 68"/>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80131</xdr:rowOff>
    </xdr:from>
    <xdr:to>
      <xdr:col>6</xdr:col>
      <xdr:colOff>0</xdr:colOff>
      <xdr:row>39</xdr:row>
      <xdr:rowOff>91622</xdr:rowOff>
    </xdr:to>
    <xdr:cxnSp macro="">
      <xdr:nvCxnSpPr>
        <xdr:cNvPr id="72" name="直線コネクタ 71"/>
        <xdr:cNvCxnSpPr/>
      </xdr:nvCxnSpPr>
      <xdr:spPr>
        <a:xfrm>
          <a:off x="3225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80131</xdr:rowOff>
    </xdr:from>
    <xdr:to>
      <xdr:col>4</xdr:col>
      <xdr:colOff>482600</xdr:colOff>
      <xdr:row>39</xdr:row>
      <xdr:rowOff>91622</xdr:rowOff>
    </xdr:to>
    <xdr:cxnSp macro="">
      <xdr:nvCxnSpPr>
        <xdr:cNvPr id="75" name="直線コネクタ 74"/>
        <xdr:cNvCxnSpPr/>
      </xdr:nvCxnSpPr>
      <xdr:spPr>
        <a:xfrm flipV="1">
          <a:off x="2336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7" name="テキスト ボックス 76"/>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80131</xdr:rowOff>
    </xdr:from>
    <xdr:to>
      <xdr:col>3</xdr:col>
      <xdr:colOff>279400</xdr:colOff>
      <xdr:row>39</xdr:row>
      <xdr:rowOff>91622</xdr:rowOff>
    </xdr:to>
    <xdr:cxnSp macro="">
      <xdr:nvCxnSpPr>
        <xdr:cNvPr id="78" name="直線コネクタ 77"/>
        <xdr:cNvCxnSpPr/>
      </xdr:nvCxnSpPr>
      <xdr:spPr>
        <a:xfrm>
          <a:off x="1447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40822</xdr:rowOff>
    </xdr:from>
    <xdr:to>
      <xdr:col>7</xdr:col>
      <xdr:colOff>203200</xdr:colOff>
      <xdr:row>39</xdr:row>
      <xdr:rowOff>142422</xdr:rowOff>
    </xdr:to>
    <xdr:sp macro="" textlink="">
      <xdr:nvSpPr>
        <xdr:cNvPr id="88" name="円/楕円 87"/>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57349</xdr:rowOff>
    </xdr:from>
    <xdr:ext cx="762000" cy="259045"/>
    <xdr:sp macro="" textlink="">
      <xdr:nvSpPr>
        <xdr:cNvPr id="89"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40822</xdr:rowOff>
    </xdr:from>
    <xdr:to>
      <xdr:col>6</xdr:col>
      <xdr:colOff>50800</xdr:colOff>
      <xdr:row>39</xdr:row>
      <xdr:rowOff>142422</xdr:rowOff>
    </xdr:to>
    <xdr:sp macro="" textlink="">
      <xdr:nvSpPr>
        <xdr:cNvPr id="90" name="円/楕円 89"/>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152599</xdr:rowOff>
    </xdr:from>
    <xdr:ext cx="736600" cy="259045"/>
    <xdr:sp macro="" textlink="">
      <xdr:nvSpPr>
        <xdr:cNvPr id="91" name="テキスト ボックス 90"/>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29331</xdr:rowOff>
    </xdr:from>
    <xdr:to>
      <xdr:col>4</xdr:col>
      <xdr:colOff>533400</xdr:colOff>
      <xdr:row>39</xdr:row>
      <xdr:rowOff>130931</xdr:rowOff>
    </xdr:to>
    <xdr:sp macro="" textlink="">
      <xdr:nvSpPr>
        <xdr:cNvPr id="92" name="円/楕円 91"/>
        <xdr:cNvSpPr/>
      </xdr:nvSpPr>
      <xdr:spPr>
        <a:xfrm>
          <a:off x="3175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141108</xdr:rowOff>
    </xdr:from>
    <xdr:ext cx="762000" cy="259045"/>
    <xdr:sp macro="" textlink="">
      <xdr:nvSpPr>
        <xdr:cNvPr id="93" name="テキスト ボックス 92"/>
        <xdr:cNvSpPr txBox="1"/>
      </xdr:nvSpPr>
      <xdr:spPr>
        <a:xfrm>
          <a:off x="2844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40822</xdr:rowOff>
    </xdr:from>
    <xdr:to>
      <xdr:col>3</xdr:col>
      <xdr:colOff>330200</xdr:colOff>
      <xdr:row>39</xdr:row>
      <xdr:rowOff>142422</xdr:rowOff>
    </xdr:to>
    <xdr:sp macro="" textlink="">
      <xdr:nvSpPr>
        <xdr:cNvPr id="94" name="円/楕円 93"/>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152599</xdr:rowOff>
    </xdr:from>
    <xdr:ext cx="762000" cy="259045"/>
    <xdr:sp macro="" textlink="">
      <xdr:nvSpPr>
        <xdr:cNvPr id="95" name="テキスト ボックス 94"/>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29331</xdr:rowOff>
    </xdr:from>
    <xdr:to>
      <xdr:col>2</xdr:col>
      <xdr:colOff>127000</xdr:colOff>
      <xdr:row>39</xdr:row>
      <xdr:rowOff>130931</xdr:rowOff>
    </xdr:to>
    <xdr:sp macro="" textlink="">
      <xdr:nvSpPr>
        <xdr:cNvPr id="96" name="円/楕円 95"/>
        <xdr:cNvSpPr/>
      </xdr:nvSpPr>
      <xdr:spPr>
        <a:xfrm>
          <a:off x="1397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141108</xdr:rowOff>
    </xdr:from>
    <xdr:ext cx="762000" cy="259045"/>
    <xdr:sp macro="" textlink="">
      <xdr:nvSpPr>
        <xdr:cNvPr id="97" name="テキスト ボックス 96"/>
        <xdr:cNvSpPr txBox="1"/>
      </xdr:nvSpPr>
      <xdr:spPr>
        <a:xfrm>
          <a:off x="1066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町税の減少により収入が減少したことと、扶助</a:t>
          </a:r>
          <a:r>
            <a:rPr kumimoji="1" lang="ja-JP" altLang="en-US" sz="1300">
              <a:solidFill>
                <a:schemeClr val="dk1"/>
              </a:solidFill>
              <a:effectLst/>
              <a:latin typeface="+mn-lt"/>
              <a:ea typeface="+mn-ea"/>
              <a:cs typeface="+mn-cs"/>
            </a:rPr>
            <a:t>費や補助費等</a:t>
          </a:r>
          <a:r>
            <a:rPr kumimoji="1" lang="ja-JP" altLang="ja-JP" sz="1300">
              <a:solidFill>
                <a:schemeClr val="dk1"/>
              </a:solidFill>
              <a:effectLst/>
              <a:latin typeface="+mn-lt"/>
              <a:ea typeface="+mn-ea"/>
              <a:cs typeface="+mn-cs"/>
            </a:rPr>
            <a:t>にかかる経常経費が増加したため、経常収支比率は</a:t>
          </a:r>
          <a:r>
            <a:rPr kumimoji="1" lang="ja-JP" altLang="en-US" sz="1300">
              <a:solidFill>
                <a:schemeClr val="dk1"/>
              </a:solidFill>
              <a:effectLst/>
              <a:latin typeface="+mn-lt"/>
              <a:ea typeface="+mn-ea"/>
              <a:cs typeface="+mn-cs"/>
            </a:rPr>
            <a:t>１．４</a:t>
          </a:r>
          <a:r>
            <a:rPr kumimoji="1" lang="ja-JP" altLang="ja-JP" sz="1300">
              <a:solidFill>
                <a:schemeClr val="dk1"/>
              </a:solidFill>
              <a:effectLst/>
              <a:latin typeface="+mn-lt"/>
              <a:ea typeface="+mn-ea"/>
              <a:cs typeface="+mn-cs"/>
            </a:rPr>
            <a:t>％悪化した。</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県平均や全国平均と比べ数値は良いところを推移しているが、</a:t>
          </a:r>
          <a:r>
            <a:rPr lang="ja-JP" altLang="ja-JP" sz="1300" b="0" i="0" baseline="0">
              <a:solidFill>
                <a:schemeClr val="dk1"/>
              </a:solidFill>
              <a:effectLst/>
              <a:latin typeface="+mn-lt"/>
              <a:ea typeface="+mn-ea"/>
              <a:cs typeface="+mn-cs"/>
            </a:rPr>
            <a:t>今後更に事務の効率化、公共施設の整理・統合等を進め、経常経費の節減に努める必要がある。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50006</xdr:rowOff>
    </xdr:from>
    <xdr:to>
      <xdr:col>7</xdr:col>
      <xdr:colOff>152400</xdr:colOff>
      <xdr:row>61</xdr:row>
      <xdr:rowOff>92234</xdr:rowOff>
    </xdr:to>
    <xdr:cxnSp macro="">
      <xdr:nvCxnSpPr>
        <xdr:cNvPr id="136" name="直線コネクタ 135"/>
        <xdr:cNvCxnSpPr/>
      </xdr:nvCxnSpPr>
      <xdr:spPr>
        <a:xfrm>
          <a:off x="4114800" y="1050845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50006</xdr:rowOff>
    </xdr:to>
    <xdr:cxnSp macro="">
      <xdr:nvCxnSpPr>
        <xdr:cNvPr id="139" name="直線コネクタ 138"/>
        <xdr:cNvCxnSpPr/>
      </xdr:nvCxnSpPr>
      <xdr:spPr>
        <a:xfrm>
          <a:off x="3225800" y="1048131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88741</xdr:rowOff>
    </xdr:from>
    <xdr:to>
      <xdr:col>4</xdr:col>
      <xdr:colOff>482600</xdr:colOff>
      <xdr:row>61</xdr:row>
      <xdr:rowOff>22860</xdr:rowOff>
    </xdr:to>
    <xdr:cxnSp macro="">
      <xdr:nvCxnSpPr>
        <xdr:cNvPr id="142" name="直線コネクタ 141"/>
        <xdr:cNvCxnSpPr/>
      </xdr:nvCxnSpPr>
      <xdr:spPr>
        <a:xfrm>
          <a:off x="2336800" y="1037574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44" name="テキスト ボックス 14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88741</xdr:rowOff>
    </xdr:from>
    <xdr:to>
      <xdr:col>3</xdr:col>
      <xdr:colOff>279400</xdr:colOff>
      <xdr:row>60</xdr:row>
      <xdr:rowOff>97790</xdr:rowOff>
    </xdr:to>
    <xdr:cxnSp macro="">
      <xdr:nvCxnSpPr>
        <xdr:cNvPr id="145" name="直線コネクタ 144"/>
        <xdr:cNvCxnSpPr/>
      </xdr:nvCxnSpPr>
      <xdr:spPr>
        <a:xfrm flipV="1">
          <a:off x="1447800" y="1037574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7" name="テキスト ボックス 146"/>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116222</xdr:rowOff>
    </xdr:from>
    <xdr:ext cx="762000" cy="259045"/>
    <xdr:sp macro="" textlink="">
      <xdr:nvSpPr>
        <xdr:cNvPr id="149" name="テキスト ボックス 148"/>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41434</xdr:rowOff>
    </xdr:from>
    <xdr:to>
      <xdr:col>7</xdr:col>
      <xdr:colOff>203200</xdr:colOff>
      <xdr:row>61</xdr:row>
      <xdr:rowOff>143034</xdr:rowOff>
    </xdr:to>
    <xdr:sp macro="" textlink="">
      <xdr:nvSpPr>
        <xdr:cNvPr id="155" name="円/楕円 154"/>
        <xdr:cNvSpPr/>
      </xdr:nvSpPr>
      <xdr:spPr>
        <a:xfrm>
          <a:off x="49022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57961</xdr:rowOff>
    </xdr:from>
    <xdr:ext cx="762000" cy="259045"/>
    <xdr:sp macro="" textlink="">
      <xdr:nvSpPr>
        <xdr:cNvPr id="156" name="財政構造の弾力性該当値テキスト"/>
        <xdr:cNvSpPr txBox="1"/>
      </xdr:nvSpPr>
      <xdr:spPr>
        <a:xfrm>
          <a:off x="5041900" y="103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170656</xdr:rowOff>
    </xdr:from>
    <xdr:to>
      <xdr:col>6</xdr:col>
      <xdr:colOff>50800</xdr:colOff>
      <xdr:row>61</xdr:row>
      <xdr:rowOff>100806</xdr:rowOff>
    </xdr:to>
    <xdr:sp macro="" textlink="">
      <xdr:nvSpPr>
        <xdr:cNvPr id="157" name="円/楕円 156"/>
        <xdr:cNvSpPr/>
      </xdr:nvSpPr>
      <xdr:spPr>
        <a:xfrm>
          <a:off x="4064000" y="10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110983</xdr:rowOff>
    </xdr:from>
    <xdr:ext cx="736600" cy="259045"/>
    <xdr:sp macro="" textlink="">
      <xdr:nvSpPr>
        <xdr:cNvPr id="158" name="テキスト ボックス 157"/>
        <xdr:cNvSpPr txBox="1"/>
      </xdr:nvSpPr>
      <xdr:spPr>
        <a:xfrm>
          <a:off x="3733800" y="102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9" name="円/楕円 158"/>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60" name="テキスト ボックス 159"/>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37941</xdr:rowOff>
    </xdr:from>
    <xdr:to>
      <xdr:col>3</xdr:col>
      <xdr:colOff>330200</xdr:colOff>
      <xdr:row>60</xdr:row>
      <xdr:rowOff>139541</xdr:rowOff>
    </xdr:to>
    <xdr:sp macro="" textlink="">
      <xdr:nvSpPr>
        <xdr:cNvPr id="161" name="円/楕円 160"/>
        <xdr:cNvSpPr/>
      </xdr:nvSpPr>
      <xdr:spPr>
        <a:xfrm>
          <a:off x="2286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149718</xdr:rowOff>
    </xdr:from>
    <xdr:ext cx="762000" cy="259045"/>
    <xdr:sp macro="" textlink="">
      <xdr:nvSpPr>
        <xdr:cNvPr id="162" name="テキスト ボックス 161"/>
        <xdr:cNvSpPr txBox="1"/>
      </xdr:nvSpPr>
      <xdr:spPr>
        <a:xfrm>
          <a:off x="1955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63" name="円/楕円 162"/>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64" name="テキスト ボックス 163"/>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[218,770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町域が東西方向に長く伸びているなどの地理的要因などから、支所、保育園、幼稚園、小中学校などの公共施設数が類似団体に比べ多い。また恒常的な人口減少に伴い、１人当たりの決算額は高く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また、ふるさと寄附をしていただいた方</a:t>
          </a:r>
          <a:r>
            <a:rPr lang="ja-JP" altLang="en-US" sz="1300" b="0" i="0" baseline="0">
              <a:solidFill>
                <a:schemeClr val="dk1"/>
              </a:solidFill>
              <a:effectLst/>
              <a:latin typeface="+mn-lt"/>
              <a:ea typeface="+mn-ea"/>
              <a:cs typeface="+mn-cs"/>
            </a:rPr>
            <a:t>への</a:t>
          </a:r>
          <a:r>
            <a:rPr lang="ja-JP" altLang="ja-JP" sz="1300" b="0" i="0" baseline="0">
              <a:solidFill>
                <a:schemeClr val="dk1"/>
              </a:solidFill>
              <a:effectLst/>
              <a:latin typeface="+mn-lt"/>
              <a:ea typeface="+mn-ea"/>
              <a:cs typeface="+mn-cs"/>
            </a:rPr>
            <a:t>、町のＰＲを行う振興事業</a:t>
          </a:r>
          <a:r>
            <a:rPr lang="ja-JP" altLang="en-US" sz="1300" b="0" i="0" baseline="0">
              <a:solidFill>
                <a:schemeClr val="dk1"/>
              </a:solidFill>
              <a:effectLst/>
              <a:latin typeface="+mn-lt"/>
              <a:ea typeface="+mn-ea"/>
              <a:cs typeface="+mn-cs"/>
            </a:rPr>
            <a:t>の増額により</a:t>
          </a:r>
          <a:r>
            <a:rPr lang="ja-JP" altLang="ja-JP" sz="1300" b="0" i="0" baseline="0">
              <a:solidFill>
                <a:schemeClr val="dk1"/>
              </a:solidFill>
              <a:effectLst/>
              <a:latin typeface="+mn-lt"/>
              <a:ea typeface="+mn-ea"/>
              <a:cs typeface="+mn-cs"/>
            </a:rPr>
            <a:t>物件費が増加した。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今後は行政改革の推進などにより、物件費を中心に削減に努めていく。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80992</xdr:rowOff>
    </xdr:from>
    <xdr:to>
      <xdr:col>7</xdr:col>
      <xdr:colOff>152400</xdr:colOff>
      <xdr:row>84</xdr:row>
      <xdr:rowOff>52484</xdr:rowOff>
    </xdr:to>
    <xdr:cxnSp macro="">
      <xdr:nvCxnSpPr>
        <xdr:cNvPr id="197" name="直線コネクタ 196"/>
        <xdr:cNvCxnSpPr/>
      </xdr:nvCxnSpPr>
      <xdr:spPr>
        <a:xfrm>
          <a:off x="4114800" y="14311342"/>
          <a:ext cx="838200" cy="1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111799</xdr:rowOff>
    </xdr:from>
    <xdr:to>
      <xdr:col>6</xdr:col>
      <xdr:colOff>0</xdr:colOff>
      <xdr:row>83</xdr:row>
      <xdr:rowOff>80992</xdr:rowOff>
    </xdr:to>
    <xdr:cxnSp macro="">
      <xdr:nvCxnSpPr>
        <xdr:cNvPr id="200" name="直線コネクタ 199"/>
        <xdr:cNvCxnSpPr/>
      </xdr:nvCxnSpPr>
      <xdr:spPr>
        <a:xfrm>
          <a:off x="3225800" y="14170699"/>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94005</xdr:rowOff>
    </xdr:from>
    <xdr:to>
      <xdr:col>4</xdr:col>
      <xdr:colOff>482600</xdr:colOff>
      <xdr:row>82</xdr:row>
      <xdr:rowOff>111799</xdr:rowOff>
    </xdr:to>
    <xdr:cxnSp macro="">
      <xdr:nvCxnSpPr>
        <xdr:cNvPr id="203" name="直線コネクタ 202"/>
        <xdr:cNvCxnSpPr/>
      </xdr:nvCxnSpPr>
      <xdr:spPr>
        <a:xfrm>
          <a:off x="2336800" y="14152905"/>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204" name="フローチャート : 判断 203"/>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205" name="テキスト ボックス 204"/>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66951</xdr:rowOff>
    </xdr:from>
    <xdr:to>
      <xdr:col>3</xdr:col>
      <xdr:colOff>279400</xdr:colOff>
      <xdr:row>82</xdr:row>
      <xdr:rowOff>94005</xdr:rowOff>
    </xdr:to>
    <xdr:cxnSp macro="">
      <xdr:nvCxnSpPr>
        <xdr:cNvPr id="206" name="直線コネクタ 205"/>
        <xdr:cNvCxnSpPr/>
      </xdr:nvCxnSpPr>
      <xdr:spPr>
        <a:xfrm>
          <a:off x="1447800" y="14125851"/>
          <a:ext cx="8890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7" name="フローチャート : 判断 206"/>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8" name="テキスト ボックス 207"/>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9" name="フローチャート : 判断 208"/>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10" name="テキスト ボックス 209"/>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1684</xdr:rowOff>
    </xdr:from>
    <xdr:to>
      <xdr:col>7</xdr:col>
      <xdr:colOff>203200</xdr:colOff>
      <xdr:row>84</xdr:row>
      <xdr:rowOff>103284</xdr:rowOff>
    </xdr:to>
    <xdr:sp macro="" textlink="">
      <xdr:nvSpPr>
        <xdr:cNvPr id="216" name="円/楕円 215"/>
        <xdr:cNvSpPr/>
      </xdr:nvSpPr>
      <xdr:spPr>
        <a:xfrm>
          <a:off x="4902200" y="144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145211</xdr:rowOff>
    </xdr:from>
    <xdr:ext cx="762000" cy="259045"/>
    <xdr:sp macro="" textlink="">
      <xdr:nvSpPr>
        <xdr:cNvPr id="217" name="人件費・物件費等の状況該当値テキスト"/>
        <xdr:cNvSpPr txBox="1"/>
      </xdr:nvSpPr>
      <xdr:spPr>
        <a:xfrm>
          <a:off x="5041900" y="1437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30192</xdr:rowOff>
    </xdr:from>
    <xdr:to>
      <xdr:col>6</xdr:col>
      <xdr:colOff>50800</xdr:colOff>
      <xdr:row>83</xdr:row>
      <xdr:rowOff>131792</xdr:rowOff>
    </xdr:to>
    <xdr:sp macro="" textlink="">
      <xdr:nvSpPr>
        <xdr:cNvPr id="218" name="円/楕円 217"/>
        <xdr:cNvSpPr/>
      </xdr:nvSpPr>
      <xdr:spPr>
        <a:xfrm>
          <a:off x="4064000" y="142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116569</xdr:rowOff>
    </xdr:from>
    <xdr:ext cx="736600" cy="259045"/>
    <xdr:sp macro="" textlink="">
      <xdr:nvSpPr>
        <xdr:cNvPr id="219" name="テキスト ボックス 218"/>
        <xdr:cNvSpPr txBox="1"/>
      </xdr:nvSpPr>
      <xdr:spPr>
        <a:xfrm>
          <a:off x="3733800" y="1434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60999</xdr:rowOff>
    </xdr:from>
    <xdr:to>
      <xdr:col>4</xdr:col>
      <xdr:colOff>533400</xdr:colOff>
      <xdr:row>82</xdr:row>
      <xdr:rowOff>162599</xdr:rowOff>
    </xdr:to>
    <xdr:sp macro="" textlink="">
      <xdr:nvSpPr>
        <xdr:cNvPr id="220" name="円/楕円 219"/>
        <xdr:cNvSpPr/>
      </xdr:nvSpPr>
      <xdr:spPr>
        <a:xfrm>
          <a:off x="3175000" y="141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147376</xdr:rowOff>
    </xdr:from>
    <xdr:ext cx="762000" cy="259045"/>
    <xdr:sp macro="" textlink="">
      <xdr:nvSpPr>
        <xdr:cNvPr id="221" name="テキスト ボックス 220"/>
        <xdr:cNvSpPr txBox="1"/>
      </xdr:nvSpPr>
      <xdr:spPr>
        <a:xfrm>
          <a:off x="2844800" y="142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43205</xdr:rowOff>
    </xdr:from>
    <xdr:to>
      <xdr:col>3</xdr:col>
      <xdr:colOff>330200</xdr:colOff>
      <xdr:row>82</xdr:row>
      <xdr:rowOff>144805</xdr:rowOff>
    </xdr:to>
    <xdr:sp macro="" textlink="">
      <xdr:nvSpPr>
        <xdr:cNvPr id="222" name="円/楕円 221"/>
        <xdr:cNvSpPr/>
      </xdr:nvSpPr>
      <xdr:spPr>
        <a:xfrm>
          <a:off x="2286000" y="141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129582</xdr:rowOff>
    </xdr:from>
    <xdr:ext cx="762000" cy="259045"/>
    <xdr:sp macro="" textlink="">
      <xdr:nvSpPr>
        <xdr:cNvPr id="223" name="テキスト ボックス 222"/>
        <xdr:cNvSpPr txBox="1"/>
      </xdr:nvSpPr>
      <xdr:spPr>
        <a:xfrm>
          <a:off x="1955800" y="1418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16151</xdr:rowOff>
    </xdr:from>
    <xdr:to>
      <xdr:col>2</xdr:col>
      <xdr:colOff>127000</xdr:colOff>
      <xdr:row>82</xdr:row>
      <xdr:rowOff>117751</xdr:rowOff>
    </xdr:to>
    <xdr:sp macro="" textlink="">
      <xdr:nvSpPr>
        <xdr:cNvPr id="224" name="円/楕円 223"/>
        <xdr:cNvSpPr/>
      </xdr:nvSpPr>
      <xdr:spPr>
        <a:xfrm>
          <a:off x="1397000" y="140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102528</xdr:rowOff>
    </xdr:from>
    <xdr:ext cx="762000" cy="259045"/>
    <xdr:sp macro="" textlink="">
      <xdr:nvSpPr>
        <xdr:cNvPr id="225" name="テキスト ボックス 224"/>
        <xdr:cNvSpPr txBox="1"/>
      </xdr:nvSpPr>
      <xdr:spPr>
        <a:xfrm>
          <a:off x="1066800" y="1416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年度は１０１．２ポイントと依然１００ポイントを上回っている。平成２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年度比べと同水準であるが、今後も、国家公務員の給与制度に準ずることを基本に、引き続き給与の適正化に努める。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104139</xdr:rowOff>
    </xdr:to>
    <xdr:cxnSp macro="">
      <xdr:nvCxnSpPr>
        <xdr:cNvPr id="255" name="直線コネクタ 254"/>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85</xdr:row>
      <xdr:rowOff>104139</xdr:rowOff>
    </xdr:to>
    <xdr:cxnSp macro="">
      <xdr:nvCxnSpPr>
        <xdr:cNvPr id="258" name="直線コネクタ 257"/>
        <xdr:cNvCxnSpPr/>
      </xdr:nvCxnSpPr>
      <xdr:spPr>
        <a:xfrm>
          <a:off x="15290800" y="1467135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92075</xdr:rowOff>
    </xdr:from>
    <xdr:to>
      <xdr:col>22</xdr:col>
      <xdr:colOff>203200</xdr:colOff>
      <xdr:row>85</xdr:row>
      <xdr:rowOff>98107</xdr:rowOff>
    </xdr:to>
    <xdr:cxnSp macro="">
      <xdr:nvCxnSpPr>
        <xdr:cNvPr id="261" name="直線コネクタ 260"/>
        <xdr:cNvCxnSpPr/>
      </xdr:nvCxnSpPr>
      <xdr:spPr>
        <a:xfrm>
          <a:off x="14401800" y="1466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62" name="フローチャート : 判断 261"/>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3" name="テキスト ボックス 262"/>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88</xdr:row>
      <xdr:rowOff>36195</xdr:rowOff>
    </xdr:to>
    <xdr:cxnSp macro="">
      <xdr:nvCxnSpPr>
        <xdr:cNvPr id="264" name="直線コネクタ 263"/>
        <xdr:cNvCxnSpPr/>
      </xdr:nvCxnSpPr>
      <xdr:spPr>
        <a:xfrm flipV="1">
          <a:off x="13512800" y="14665325"/>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124777</xdr:rowOff>
    </xdr:from>
    <xdr:to>
      <xdr:col>21</xdr:col>
      <xdr:colOff>50800</xdr:colOff>
      <xdr:row>84</xdr:row>
      <xdr:rowOff>54927</xdr:rowOff>
    </xdr:to>
    <xdr:sp macro="" textlink="">
      <xdr:nvSpPr>
        <xdr:cNvPr id="265" name="フローチャート : 判断 264"/>
        <xdr:cNvSpPr/>
      </xdr:nvSpPr>
      <xdr:spPr>
        <a:xfrm>
          <a:off x="14351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65104</xdr:rowOff>
    </xdr:from>
    <xdr:ext cx="762000" cy="259045"/>
    <xdr:sp macro="" textlink="">
      <xdr:nvSpPr>
        <xdr:cNvPr id="266" name="テキスト ボックス 265"/>
        <xdr:cNvSpPr txBox="1"/>
      </xdr:nvSpPr>
      <xdr:spPr>
        <a:xfrm>
          <a:off x="14020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80963</xdr:rowOff>
    </xdr:from>
    <xdr:to>
      <xdr:col>19</xdr:col>
      <xdr:colOff>533400</xdr:colOff>
      <xdr:row>87</xdr:row>
      <xdr:rowOff>11113</xdr:rowOff>
    </xdr:to>
    <xdr:sp macro="" textlink="">
      <xdr:nvSpPr>
        <xdr:cNvPr id="267" name="フローチャート : 判断 266"/>
        <xdr:cNvSpPr/>
      </xdr:nvSpPr>
      <xdr:spPr>
        <a:xfrm>
          <a:off x="13462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21290</xdr:rowOff>
    </xdr:from>
    <xdr:ext cx="762000" cy="259045"/>
    <xdr:sp macro="" textlink="">
      <xdr:nvSpPr>
        <xdr:cNvPr id="268" name="テキスト ボックス 267"/>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5"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78" name="円/楕円 277"/>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133684</xdr:rowOff>
    </xdr:from>
    <xdr:ext cx="762000" cy="259045"/>
    <xdr:sp macro="" textlink="">
      <xdr:nvSpPr>
        <xdr:cNvPr id="279" name="テキスト ボックス 278"/>
        <xdr:cNvSpPr txBox="1"/>
      </xdr:nvSpPr>
      <xdr:spPr>
        <a:xfrm>
          <a:off x="14909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41275</xdr:rowOff>
    </xdr:from>
    <xdr:to>
      <xdr:col>21</xdr:col>
      <xdr:colOff>50800</xdr:colOff>
      <xdr:row>85</xdr:row>
      <xdr:rowOff>142875</xdr:rowOff>
    </xdr:to>
    <xdr:sp macro="" textlink="">
      <xdr:nvSpPr>
        <xdr:cNvPr id="280" name="円/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156845</xdr:rowOff>
    </xdr:from>
    <xdr:to>
      <xdr:col>19</xdr:col>
      <xdr:colOff>533400</xdr:colOff>
      <xdr:row>88</xdr:row>
      <xdr:rowOff>86995</xdr:rowOff>
    </xdr:to>
    <xdr:sp macro="" textlink="">
      <xdr:nvSpPr>
        <xdr:cNvPr id="282" name="円/楕円 281"/>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71772</xdr:rowOff>
    </xdr:from>
    <xdr:ext cx="762000" cy="259045"/>
    <xdr:sp macro="" textlink="">
      <xdr:nvSpPr>
        <xdr:cNvPr id="283" name="テキスト ボックス 282"/>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町内の保育所、幼稚園をすべて町立として運営しているため、民生及び教育部門で多くなっている。また町域が広く管理町道等が多いため、土木部門で多くなっている。</a:t>
          </a:r>
          <a:br>
            <a:rPr lang="ja-JP" altLang="ja-JP" sz="1300">
              <a:solidFill>
                <a:schemeClr val="dk1"/>
              </a:solidFill>
              <a:effectLst/>
              <a:latin typeface="+mn-lt"/>
              <a:ea typeface="+mn-ea"/>
              <a:cs typeface="+mn-cs"/>
            </a:rPr>
          </a:br>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新東名関連などの</a:t>
          </a:r>
          <a:r>
            <a:rPr lang="ja-JP" altLang="ja-JP" sz="1300">
              <a:solidFill>
                <a:schemeClr val="dk1"/>
              </a:solidFill>
              <a:effectLst/>
              <a:latin typeface="+mn-lt"/>
              <a:ea typeface="+mn-ea"/>
              <a:cs typeface="+mn-cs"/>
            </a:rPr>
            <a:t>大規模プロジェクトや移住・定住の推進など新たな事務の増大により</a:t>
          </a:r>
          <a:r>
            <a:rPr lang="ja-JP" altLang="en-US" sz="1300">
              <a:solidFill>
                <a:schemeClr val="dk1"/>
              </a:solidFill>
              <a:effectLst/>
              <a:latin typeface="+mn-lt"/>
              <a:ea typeface="+mn-ea"/>
              <a:cs typeface="+mn-cs"/>
            </a:rPr>
            <a:t>、新規採用を増やしており、しばらくは増加傾向にある。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159355</xdr:rowOff>
    </xdr:from>
    <xdr:to>
      <xdr:col>24</xdr:col>
      <xdr:colOff>558800</xdr:colOff>
      <xdr:row>63</xdr:row>
      <xdr:rowOff>54549</xdr:rowOff>
    </xdr:to>
    <xdr:cxnSp macro="">
      <xdr:nvCxnSpPr>
        <xdr:cNvPr id="320" name="直線コネクタ 319"/>
        <xdr:cNvCxnSpPr/>
      </xdr:nvCxnSpPr>
      <xdr:spPr>
        <a:xfrm>
          <a:off x="16179800" y="10789255"/>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1"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62</xdr:row>
      <xdr:rowOff>159355</xdr:rowOff>
    </xdr:to>
    <xdr:cxnSp macro="">
      <xdr:nvCxnSpPr>
        <xdr:cNvPr id="323" name="直線コネクタ 322"/>
        <xdr:cNvCxnSpPr/>
      </xdr:nvCxnSpPr>
      <xdr:spPr>
        <a:xfrm>
          <a:off x="15290800" y="107869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5" name="テキスト ボックス 324"/>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157056</xdr:rowOff>
    </xdr:to>
    <xdr:cxnSp macro="">
      <xdr:nvCxnSpPr>
        <xdr:cNvPr id="326" name="直線コネクタ 325"/>
        <xdr:cNvCxnSpPr/>
      </xdr:nvCxnSpPr>
      <xdr:spPr>
        <a:xfrm>
          <a:off x="14401800" y="10750187"/>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27" name="フローチャート : 判断 326"/>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28" name="テキスト ボックス 327"/>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120287</xdr:rowOff>
    </xdr:from>
    <xdr:to>
      <xdr:col>21</xdr:col>
      <xdr:colOff>0</xdr:colOff>
      <xdr:row>62</xdr:row>
      <xdr:rowOff>121436</xdr:rowOff>
    </xdr:to>
    <xdr:cxnSp macro="">
      <xdr:nvCxnSpPr>
        <xdr:cNvPr id="329" name="直線コネクタ 328"/>
        <xdr:cNvCxnSpPr/>
      </xdr:nvCxnSpPr>
      <xdr:spPr>
        <a:xfrm flipV="1">
          <a:off x="13512800" y="107501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0" name="フローチャート : 判断 329"/>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1" name="テキスト ボックス 330"/>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2" name="フローチャート : 判断 331"/>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3" name="テキスト ボックス 332"/>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3749</xdr:rowOff>
    </xdr:from>
    <xdr:to>
      <xdr:col>24</xdr:col>
      <xdr:colOff>609600</xdr:colOff>
      <xdr:row>63</xdr:row>
      <xdr:rowOff>105349</xdr:rowOff>
    </xdr:to>
    <xdr:sp macro="" textlink="">
      <xdr:nvSpPr>
        <xdr:cNvPr id="339" name="円/楕円 338"/>
        <xdr:cNvSpPr/>
      </xdr:nvSpPr>
      <xdr:spPr>
        <a:xfrm>
          <a:off x="169672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147276</xdr:rowOff>
    </xdr:from>
    <xdr:ext cx="762000" cy="259045"/>
    <xdr:sp macro="" textlink="">
      <xdr:nvSpPr>
        <xdr:cNvPr id="340" name="定員管理の状況該当値テキスト"/>
        <xdr:cNvSpPr txBox="1"/>
      </xdr:nvSpPr>
      <xdr:spPr>
        <a:xfrm>
          <a:off x="17106900" y="107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108555</xdr:rowOff>
    </xdr:from>
    <xdr:to>
      <xdr:col>23</xdr:col>
      <xdr:colOff>457200</xdr:colOff>
      <xdr:row>63</xdr:row>
      <xdr:rowOff>38705</xdr:rowOff>
    </xdr:to>
    <xdr:sp macro="" textlink="">
      <xdr:nvSpPr>
        <xdr:cNvPr id="341" name="円/楕円 340"/>
        <xdr:cNvSpPr/>
      </xdr:nvSpPr>
      <xdr:spPr>
        <a:xfrm>
          <a:off x="16129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23482</xdr:rowOff>
    </xdr:from>
    <xdr:ext cx="736600" cy="259045"/>
    <xdr:sp macro="" textlink="">
      <xdr:nvSpPr>
        <xdr:cNvPr id="342" name="テキスト ボックス 341"/>
        <xdr:cNvSpPr txBox="1"/>
      </xdr:nvSpPr>
      <xdr:spPr>
        <a:xfrm>
          <a:off x="15798800" y="1082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3" name="円/楕円 342"/>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21183</xdr:rowOff>
    </xdr:from>
    <xdr:ext cx="762000" cy="259045"/>
    <xdr:sp macro="" textlink="">
      <xdr:nvSpPr>
        <xdr:cNvPr id="344" name="テキスト ボックス 343"/>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69487</xdr:rowOff>
    </xdr:from>
    <xdr:to>
      <xdr:col>21</xdr:col>
      <xdr:colOff>50800</xdr:colOff>
      <xdr:row>62</xdr:row>
      <xdr:rowOff>171087</xdr:rowOff>
    </xdr:to>
    <xdr:sp macro="" textlink="">
      <xdr:nvSpPr>
        <xdr:cNvPr id="345" name="円/楕円 344"/>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155864</xdr:rowOff>
    </xdr:from>
    <xdr:ext cx="762000" cy="259045"/>
    <xdr:sp macro="" textlink="">
      <xdr:nvSpPr>
        <xdr:cNvPr id="346" name="テキスト ボックス 345"/>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70636</xdr:rowOff>
    </xdr:from>
    <xdr:to>
      <xdr:col>19</xdr:col>
      <xdr:colOff>533400</xdr:colOff>
      <xdr:row>63</xdr:row>
      <xdr:rowOff>786</xdr:rowOff>
    </xdr:to>
    <xdr:sp macro="" textlink="">
      <xdr:nvSpPr>
        <xdr:cNvPr id="347" name="円/楕円 346"/>
        <xdr:cNvSpPr/>
      </xdr:nvSpPr>
      <xdr:spPr>
        <a:xfrm>
          <a:off x="13462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157013</xdr:rowOff>
    </xdr:from>
    <xdr:ext cx="762000" cy="259045"/>
    <xdr:sp macro="" textlink="">
      <xdr:nvSpPr>
        <xdr:cNvPr id="348" name="テキスト ボックス 347"/>
        <xdr:cNvSpPr txBox="1"/>
      </xdr:nvSpPr>
      <xdr:spPr>
        <a:xfrm>
          <a:off x="13131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元利償還金</a:t>
          </a:r>
          <a:r>
            <a:rPr lang="ja-JP" altLang="ja-JP" sz="1300" b="0" i="0" baseline="0">
              <a:solidFill>
                <a:schemeClr val="dk1"/>
              </a:solidFill>
              <a:effectLst/>
              <a:latin typeface="+mn-lt"/>
              <a:ea typeface="+mn-ea"/>
              <a:cs typeface="+mn-cs"/>
            </a:rPr>
            <a:t>の減少により、単年度実質公債費比率は</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８．９</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３カ年の平均では、０．６ポイント向上し９．</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％になった。しかし、県平均を見てもまだまだ下位につけているため、今後もできる限り新規発行の抑制に努めて地方債残高の減少を図っていく。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108903</xdr:rowOff>
    </xdr:to>
    <xdr:cxnSp macro="">
      <xdr:nvCxnSpPr>
        <xdr:cNvPr id="378" name="直線コネクタ 377"/>
        <xdr:cNvCxnSpPr/>
      </xdr:nvCxnSpPr>
      <xdr:spPr>
        <a:xfrm flipV="1">
          <a:off x="16179800" y="693070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79"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145097</xdr:rowOff>
    </xdr:to>
    <xdr:cxnSp macro="">
      <xdr:nvCxnSpPr>
        <xdr:cNvPr id="381" name="直線コネクタ 380"/>
        <xdr:cNvCxnSpPr/>
      </xdr:nvCxnSpPr>
      <xdr:spPr>
        <a:xfrm flipV="1">
          <a:off x="15290800" y="696690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41</xdr:row>
      <xdr:rowOff>46038</xdr:rowOff>
    </xdr:to>
    <xdr:cxnSp macro="">
      <xdr:nvCxnSpPr>
        <xdr:cNvPr id="384" name="直線コネクタ 383"/>
        <xdr:cNvCxnSpPr/>
      </xdr:nvCxnSpPr>
      <xdr:spPr>
        <a:xfrm flipV="1">
          <a:off x="14401800" y="70030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5" name="フローチャート : 判断 384"/>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86" name="テキスト ボックス 385"/>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112395</xdr:rowOff>
    </xdr:to>
    <xdr:cxnSp macro="">
      <xdr:nvCxnSpPr>
        <xdr:cNvPr id="387" name="直線コネクタ 386"/>
        <xdr:cNvCxnSpPr/>
      </xdr:nvCxnSpPr>
      <xdr:spPr>
        <a:xfrm flipV="1">
          <a:off x="13512800" y="70754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8" name="フローチャート : 判断 387"/>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9" name="テキスト ボックス 388"/>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0" name="フローチャート : 判断 389"/>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391" name="テキスト ボックス 390"/>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7" name="円/楕円 396"/>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8"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9" name="円/楕円 398"/>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400" name="テキスト ボックス 399"/>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401" name="円/楕円 400"/>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402" name="テキスト ボックス 401"/>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3" name="円/楕円 402"/>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404" name="テキスト ボックス 403"/>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5" name="円/楕円 404"/>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406" name="テキスト ボックス 405"/>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起債残高が減少したことに加えて、充当可能基金も増加したため、</a:t>
          </a:r>
          <a:r>
            <a:rPr lang="ja-JP" altLang="en-US" sz="1300" b="0" i="0" baseline="0">
              <a:solidFill>
                <a:schemeClr val="dk1"/>
              </a:solidFill>
              <a:effectLst/>
              <a:latin typeface="+mn-lt"/>
              <a:ea typeface="+mn-ea"/>
              <a:cs typeface="+mn-cs"/>
            </a:rPr>
            <a:t>１５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ポイント改善した。今後は新規発行債の抑制を行うとともに一般財源の確保、基金の積み立て等に努め、全国平均や県内平均に近づけるよう財政の健全化を図る。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80950</xdr:rowOff>
    </xdr:from>
    <xdr:to>
      <xdr:col>24</xdr:col>
      <xdr:colOff>558800</xdr:colOff>
      <xdr:row>16</xdr:row>
      <xdr:rowOff>155270</xdr:rowOff>
    </xdr:to>
    <xdr:cxnSp macro="">
      <xdr:nvCxnSpPr>
        <xdr:cNvPr id="438" name="直線コネクタ 437"/>
        <xdr:cNvCxnSpPr/>
      </xdr:nvCxnSpPr>
      <xdr:spPr>
        <a:xfrm flipV="1">
          <a:off x="16179800" y="2824150"/>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155270</xdr:rowOff>
    </xdr:from>
    <xdr:to>
      <xdr:col>23</xdr:col>
      <xdr:colOff>406400</xdr:colOff>
      <xdr:row>17</xdr:row>
      <xdr:rowOff>50419</xdr:rowOff>
    </xdr:to>
    <xdr:cxnSp macro="">
      <xdr:nvCxnSpPr>
        <xdr:cNvPr id="441" name="直線コネクタ 440"/>
        <xdr:cNvCxnSpPr/>
      </xdr:nvCxnSpPr>
      <xdr:spPr>
        <a:xfrm flipV="1">
          <a:off x="15290800" y="2898470"/>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27254</xdr:rowOff>
    </xdr:from>
    <xdr:to>
      <xdr:col>22</xdr:col>
      <xdr:colOff>203200</xdr:colOff>
      <xdr:row>17</xdr:row>
      <xdr:rowOff>50419</xdr:rowOff>
    </xdr:to>
    <xdr:cxnSp macro="">
      <xdr:nvCxnSpPr>
        <xdr:cNvPr id="444" name="直線コネクタ 443"/>
        <xdr:cNvCxnSpPr/>
      </xdr:nvCxnSpPr>
      <xdr:spPr>
        <a:xfrm>
          <a:off x="14401800" y="2941904"/>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97968</xdr:rowOff>
    </xdr:from>
    <xdr:to>
      <xdr:col>22</xdr:col>
      <xdr:colOff>254000</xdr:colOff>
      <xdr:row>15</xdr:row>
      <xdr:rowOff>28118</xdr:rowOff>
    </xdr:to>
    <xdr:sp macro="" textlink="">
      <xdr:nvSpPr>
        <xdr:cNvPr id="445" name="フローチャート : 判断 444"/>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46" name="テキスト ボックス 445"/>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27254</xdr:rowOff>
    </xdr:from>
    <xdr:to>
      <xdr:col>21</xdr:col>
      <xdr:colOff>0</xdr:colOff>
      <xdr:row>17</xdr:row>
      <xdr:rowOff>75997</xdr:rowOff>
    </xdr:to>
    <xdr:cxnSp macro="">
      <xdr:nvCxnSpPr>
        <xdr:cNvPr id="447" name="直線コネクタ 446"/>
        <xdr:cNvCxnSpPr/>
      </xdr:nvCxnSpPr>
      <xdr:spPr>
        <a:xfrm flipV="1">
          <a:off x="13512800" y="294190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107620</xdr:rowOff>
    </xdr:from>
    <xdr:to>
      <xdr:col>21</xdr:col>
      <xdr:colOff>50800</xdr:colOff>
      <xdr:row>15</xdr:row>
      <xdr:rowOff>37770</xdr:rowOff>
    </xdr:to>
    <xdr:sp macro="" textlink="">
      <xdr:nvSpPr>
        <xdr:cNvPr id="448" name="フローチャート : 判断 447"/>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49" name="テキスト ボックス 448"/>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0" name="フローチャート : 判断 449"/>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1" name="テキスト ボックス 450"/>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30150</xdr:rowOff>
    </xdr:from>
    <xdr:to>
      <xdr:col>24</xdr:col>
      <xdr:colOff>609600</xdr:colOff>
      <xdr:row>16</xdr:row>
      <xdr:rowOff>131750</xdr:rowOff>
    </xdr:to>
    <xdr:sp macro="" textlink="">
      <xdr:nvSpPr>
        <xdr:cNvPr id="457" name="円/楕円 456"/>
        <xdr:cNvSpPr/>
      </xdr:nvSpPr>
      <xdr:spPr>
        <a:xfrm>
          <a:off x="16967200" y="27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2227</xdr:rowOff>
    </xdr:from>
    <xdr:ext cx="762000" cy="259045"/>
    <xdr:sp macro="" textlink="">
      <xdr:nvSpPr>
        <xdr:cNvPr id="458" name="将来負担の状況該当値テキスト"/>
        <xdr:cNvSpPr txBox="1"/>
      </xdr:nvSpPr>
      <xdr:spPr>
        <a:xfrm>
          <a:off x="17106900" y="27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104470</xdr:rowOff>
    </xdr:from>
    <xdr:to>
      <xdr:col>23</xdr:col>
      <xdr:colOff>457200</xdr:colOff>
      <xdr:row>17</xdr:row>
      <xdr:rowOff>34620</xdr:rowOff>
    </xdr:to>
    <xdr:sp macro="" textlink="">
      <xdr:nvSpPr>
        <xdr:cNvPr id="459" name="円/楕円 458"/>
        <xdr:cNvSpPr/>
      </xdr:nvSpPr>
      <xdr:spPr>
        <a:xfrm>
          <a:off x="16129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19397</xdr:rowOff>
    </xdr:from>
    <xdr:ext cx="736600" cy="259045"/>
    <xdr:sp macro="" textlink="">
      <xdr:nvSpPr>
        <xdr:cNvPr id="460" name="テキスト ボックス 459"/>
        <xdr:cNvSpPr txBox="1"/>
      </xdr:nvSpPr>
      <xdr:spPr>
        <a:xfrm>
          <a:off x="15798800" y="293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171069</xdr:rowOff>
    </xdr:from>
    <xdr:to>
      <xdr:col>22</xdr:col>
      <xdr:colOff>254000</xdr:colOff>
      <xdr:row>17</xdr:row>
      <xdr:rowOff>101219</xdr:rowOff>
    </xdr:to>
    <xdr:sp macro="" textlink="">
      <xdr:nvSpPr>
        <xdr:cNvPr id="461" name="円/楕円 460"/>
        <xdr:cNvSpPr/>
      </xdr:nvSpPr>
      <xdr:spPr>
        <a:xfrm>
          <a:off x="15240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85996</xdr:rowOff>
    </xdr:from>
    <xdr:ext cx="762000" cy="259045"/>
    <xdr:sp macro="" textlink="">
      <xdr:nvSpPr>
        <xdr:cNvPr id="462" name="テキスト ボックス 461"/>
        <xdr:cNvSpPr txBox="1"/>
      </xdr:nvSpPr>
      <xdr:spPr>
        <a:xfrm>
          <a:off x="14909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147904</xdr:rowOff>
    </xdr:from>
    <xdr:to>
      <xdr:col>21</xdr:col>
      <xdr:colOff>50800</xdr:colOff>
      <xdr:row>17</xdr:row>
      <xdr:rowOff>78054</xdr:rowOff>
    </xdr:to>
    <xdr:sp macro="" textlink="">
      <xdr:nvSpPr>
        <xdr:cNvPr id="463" name="円/楕円 462"/>
        <xdr:cNvSpPr/>
      </xdr:nvSpPr>
      <xdr:spPr>
        <a:xfrm>
          <a:off x="143510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62831</xdr:rowOff>
    </xdr:from>
    <xdr:ext cx="762000" cy="259045"/>
    <xdr:sp macro="" textlink="">
      <xdr:nvSpPr>
        <xdr:cNvPr id="464" name="テキスト ボックス 463"/>
        <xdr:cNvSpPr txBox="1"/>
      </xdr:nvSpPr>
      <xdr:spPr>
        <a:xfrm>
          <a:off x="14020800" y="29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25197</xdr:rowOff>
    </xdr:from>
    <xdr:to>
      <xdr:col>19</xdr:col>
      <xdr:colOff>533400</xdr:colOff>
      <xdr:row>17</xdr:row>
      <xdr:rowOff>126797</xdr:rowOff>
    </xdr:to>
    <xdr:sp macro="" textlink="">
      <xdr:nvSpPr>
        <xdr:cNvPr id="465" name="円/楕円 464"/>
        <xdr:cNvSpPr/>
      </xdr:nvSpPr>
      <xdr:spPr>
        <a:xfrm>
          <a:off x="13462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111574</xdr:rowOff>
    </xdr:from>
    <xdr:ext cx="762000" cy="259045"/>
    <xdr:sp macro="" textlink="">
      <xdr:nvSpPr>
        <xdr:cNvPr id="466" name="テキスト ボックス 465"/>
        <xdr:cNvSpPr txBox="1"/>
      </xdr:nvSpPr>
      <xdr:spPr>
        <a:xfrm>
          <a:off x="13131800" y="30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人件費の決算額は前年比２．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している。しかし、経常一般財源の額が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しているため、数値は</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している。今後、行政改革の推進などにより、平均に近づくように努めていく。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27940</xdr:rowOff>
    </xdr:to>
    <xdr:cxnSp macro="">
      <xdr:nvCxnSpPr>
        <xdr:cNvPr id="66" name="直線コネクタ 65"/>
        <xdr:cNvCxnSpPr/>
      </xdr:nvCxnSpPr>
      <xdr:spPr>
        <a:xfrm>
          <a:off x="3987800" y="6466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12700</xdr:rowOff>
    </xdr:to>
    <xdr:cxnSp macro="">
      <xdr:nvCxnSpPr>
        <xdr:cNvPr id="69" name="直線コネクタ 68"/>
        <xdr:cNvCxnSpPr/>
      </xdr:nvCxnSpPr>
      <xdr:spPr>
        <a:xfrm flipV="1">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38</xdr:row>
      <xdr:rowOff>12700</xdr:rowOff>
    </xdr:to>
    <xdr:cxnSp macro="">
      <xdr:nvCxnSpPr>
        <xdr:cNvPr id="72" name="直線コネクタ 71"/>
        <xdr:cNvCxnSpPr/>
      </xdr:nvCxnSpPr>
      <xdr:spPr>
        <a:xfrm>
          <a:off x="2209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130810</xdr:rowOff>
    </xdr:to>
    <xdr:cxnSp macro="">
      <xdr:nvCxnSpPr>
        <xdr:cNvPr id="75" name="直線コネクタ 74"/>
        <xdr:cNvCxnSpPr/>
      </xdr:nvCxnSpPr>
      <xdr:spPr>
        <a:xfrm flipV="1">
          <a:off x="1320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物件費の経常収支比率は、平成２７年度は、ふるさと寄附をしていただいた方に、町のＰＲを行う振興事業を行ったことから大幅に増加した。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平成２８年度以降、内陸のフロンティアを拓く取組関連の大型事業にかかる委託料等が控えているため上昇していく見込である。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127000</xdr:rowOff>
    </xdr:to>
    <xdr:cxnSp macro="">
      <xdr:nvCxnSpPr>
        <xdr:cNvPr id="127" name="直線コネクタ 126"/>
        <xdr:cNvCxnSpPr/>
      </xdr:nvCxnSpPr>
      <xdr:spPr>
        <a:xfrm flipV="1">
          <a:off x="15671800" y="3022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18</xdr:row>
      <xdr:rowOff>127000</xdr:rowOff>
    </xdr:to>
    <xdr:cxnSp macro="">
      <xdr:nvCxnSpPr>
        <xdr:cNvPr id="130" name="直線コネクタ 129"/>
        <xdr:cNvCxnSpPr/>
      </xdr:nvCxnSpPr>
      <xdr:spPr>
        <a:xfrm>
          <a:off x="14782800" y="276352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20320</xdr:rowOff>
    </xdr:to>
    <xdr:cxnSp macro="">
      <xdr:nvCxnSpPr>
        <xdr:cNvPr id="133" name="直線コネクタ 132"/>
        <xdr:cNvCxnSpPr/>
      </xdr:nvCxnSpPr>
      <xdr:spPr>
        <a:xfrm>
          <a:off x="13893800" y="276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35560</xdr:rowOff>
    </xdr:to>
    <xdr:cxnSp macro="">
      <xdr:nvCxnSpPr>
        <xdr:cNvPr id="136" name="直線コネクタ 135"/>
        <xdr:cNvCxnSpPr/>
      </xdr:nvCxnSpPr>
      <xdr:spPr>
        <a:xfrm flipV="1">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40" name="テキスト ボックス 139"/>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8" name="円/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50" name="円/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2" name="円/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扶助費の経常収支比率は、類似団体と比較して大きく下回っている。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しかし、町内人口の高齢化により今後更なる社会保障費の拡大が予想されるため、上昇していくと考えられる。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54</xdr:row>
      <xdr:rowOff>45357</xdr:rowOff>
    </xdr:to>
    <xdr:cxnSp macro="">
      <xdr:nvCxnSpPr>
        <xdr:cNvPr id="190" name="直線コネクタ 189"/>
        <xdr:cNvCxnSpPr/>
      </xdr:nvCxnSpPr>
      <xdr:spPr>
        <a:xfrm>
          <a:off x="3987800" y="92056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55</xdr:row>
      <xdr:rowOff>69850</xdr:rowOff>
    </xdr:to>
    <xdr:cxnSp macro="">
      <xdr:nvCxnSpPr>
        <xdr:cNvPr id="193" name="直線コネクタ 192"/>
        <xdr:cNvCxnSpPr/>
      </xdr:nvCxnSpPr>
      <xdr:spPr>
        <a:xfrm flipV="1">
          <a:off x="3098800" y="92056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55</xdr:row>
      <xdr:rowOff>69850</xdr:rowOff>
    </xdr:to>
    <xdr:cxnSp macro="">
      <xdr:nvCxnSpPr>
        <xdr:cNvPr id="196" name="直線コネクタ 195"/>
        <xdr:cNvCxnSpPr/>
      </xdr:nvCxnSpPr>
      <xdr:spPr>
        <a:xfrm>
          <a:off x="2209800" y="9238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151493</xdr:rowOff>
    </xdr:to>
    <xdr:cxnSp macro="">
      <xdr:nvCxnSpPr>
        <xdr:cNvPr id="199" name="直線コネクタ 198"/>
        <xdr:cNvCxnSpPr/>
      </xdr:nvCxnSpPr>
      <xdr:spPr>
        <a:xfrm>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11" name="円/楕円 210"/>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2" name="テキスト ボックス 211"/>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7" name="円/楕円 216"/>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8" name="テキスト ボックス 217"/>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類似団体と比較して下回っているのは、他会計への繰出金が少ないことがあげられるが、今後は厳しい財政運営の国民健康保険に対する繰出金の増加が見込まれる。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60</xdr:row>
      <xdr:rowOff>30988</xdr:rowOff>
    </xdr:to>
    <xdr:cxnSp macro="">
      <xdr:nvCxnSpPr>
        <xdr:cNvPr id="243" name="直線コネクタ 242"/>
        <xdr:cNvCxnSpPr/>
      </xdr:nvCxnSpPr>
      <xdr:spPr>
        <a:xfrm flipV="1">
          <a:off x="16510000" y="9412732"/>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3065</xdr:rowOff>
    </xdr:from>
    <xdr:ext cx="762000" cy="259045"/>
    <xdr:sp macro="" textlink="">
      <xdr:nvSpPr>
        <xdr:cNvPr id="244"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60</xdr:row>
      <xdr:rowOff>30988</xdr:rowOff>
    </xdr:from>
    <xdr:to>
      <xdr:col>24</xdr:col>
      <xdr:colOff>120650</xdr:colOff>
      <xdr:row>60</xdr:row>
      <xdr:rowOff>30988</xdr:rowOff>
    </xdr:to>
    <xdr:cxnSp macro="">
      <xdr:nvCxnSpPr>
        <xdr:cNvPr id="245" name="直線コネクタ 244"/>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6"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7" name="直線コネクタ 246"/>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163576</xdr:rowOff>
    </xdr:from>
    <xdr:to>
      <xdr:col>24</xdr:col>
      <xdr:colOff>31750</xdr:colOff>
      <xdr:row>54</xdr:row>
      <xdr:rowOff>168148</xdr:rowOff>
    </xdr:to>
    <xdr:cxnSp macro="">
      <xdr:nvCxnSpPr>
        <xdr:cNvPr id="248" name="直線コネクタ 247"/>
        <xdr:cNvCxnSpPr/>
      </xdr:nvCxnSpPr>
      <xdr:spPr>
        <a:xfrm flipV="1">
          <a:off x="15671800" y="9421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153433</xdr:rowOff>
    </xdr:from>
    <xdr:ext cx="762000" cy="259045"/>
    <xdr:sp macro="" textlink="">
      <xdr:nvSpPr>
        <xdr:cNvPr id="249" name="その他平均値テキスト"/>
        <xdr:cNvSpPr txBox="1"/>
      </xdr:nvSpPr>
      <xdr:spPr>
        <a:xfrm>
          <a:off x="16598900" y="9754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0" name="フローチャート : 判断 249"/>
        <xdr:cNvSpPr/>
      </xdr:nvSpPr>
      <xdr:spPr>
        <a:xfrm>
          <a:off x="164592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168148</xdr:rowOff>
    </xdr:to>
    <xdr:cxnSp macro="">
      <xdr:nvCxnSpPr>
        <xdr:cNvPr id="251" name="直線コネクタ 250"/>
        <xdr:cNvCxnSpPr/>
      </xdr:nvCxnSpPr>
      <xdr:spPr>
        <a:xfrm>
          <a:off x="14782800" y="9408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158496</xdr:rowOff>
    </xdr:from>
    <xdr:to>
      <xdr:col>22</xdr:col>
      <xdr:colOff>615950</xdr:colOff>
      <xdr:row>57</xdr:row>
      <xdr:rowOff>88646</xdr:rowOff>
    </xdr:to>
    <xdr:sp macro="" textlink="">
      <xdr:nvSpPr>
        <xdr:cNvPr id="252" name="フローチャート : 判断 251"/>
        <xdr:cNvSpPr/>
      </xdr:nvSpPr>
      <xdr:spPr>
        <a:xfrm>
          <a:off x="15621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53" name="テキスト ボックス 252"/>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1270</xdr:rowOff>
    </xdr:to>
    <xdr:cxnSp macro="">
      <xdr:nvCxnSpPr>
        <xdr:cNvPr id="254" name="直線コネクタ 253"/>
        <xdr:cNvCxnSpPr/>
      </xdr:nvCxnSpPr>
      <xdr:spPr>
        <a:xfrm flipV="1">
          <a:off x="13893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5" name="フローチャート : 判断 254"/>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6" name="テキスト ボックス 255"/>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1270</xdr:rowOff>
    </xdr:to>
    <xdr:cxnSp macro="">
      <xdr:nvCxnSpPr>
        <xdr:cNvPr id="257" name="直線コネクタ 256"/>
        <xdr:cNvCxnSpPr/>
      </xdr:nvCxnSpPr>
      <xdr:spPr>
        <a:xfrm>
          <a:off x="13004800" y="9394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112776</xdr:rowOff>
    </xdr:from>
    <xdr:to>
      <xdr:col>24</xdr:col>
      <xdr:colOff>82550</xdr:colOff>
      <xdr:row>55</xdr:row>
      <xdr:rowOff>42926</xdr:rowOff>
    </xdr:to>
    <xdr:sp macro="" textlink="">
      <xdr:nvSpPr>
        <xdr:cNvPr id="267" name="円/楕円 266"/>
        <xdr:cNvSpPr/>
      </xdr:nvSpPr>
      <xdr:spPr>
        <a:xfrm>
          <a:off x="16459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21353</xdr:rowOff>
    </xdr:from>
    <xdr:ext cx="762000" cy="259045"/>
    <xdr:sp macro="" textlink="">
      <xdr:nvSpPr>
        <xdr:cNvPr id="268" name="その他該当値テキスト"/>
        <xdr:cNvSpPr txBox="1"/>
      </xdr:nvSpPr>
      <xdr:spPr>
        <a:xfrm>
          <a:off x="16598900" y="927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117348</xdr:rowOff>
    </xdr:from>
    <xdr:to>
      <xdr:col>22</xdr:col>
      <xdr:colOff>615950</xdr:colOff>
      <xdr:row>55</xdr:row>
      <xdr:rowOff>47498</xdr:rowOff>
    </xdr:to>
    <xdr:sp macro="" textlink="">
      <xdr:nvSpPr>
        <xdr:cNvPr id="269" name="円/楕円 268"/>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57675</xdr:rowOff>
    </xdr:from>
    <xdr:ext cx="736600" cy="259045"/>
    <xdr:sp macro="" textlink="">
      <xdr:nvSpPr>
        <xdr:cNvPr id="270" name="テキスト ボックス 269"/>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1" name="円/楕円 270"/>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2" name="テキスト ボックス 271"/>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3" name="円/楕円 272"/>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4" name="テキスト ボックス 273"/>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85344</xdr:rowOff>
    </xdr:from>
    <xdr:to>
      <xdr:col>19</xdr:col>
      <xdr:colOff>6350</xdr:colOff>
      <xdr:row>55</xdr:row>
      <xdr:rowOff>15494</xdr:rowOff>
    </xdr:to>
    <xdr:sp macro="" textlink="">
      <xdr:nvSpPr>
        <xdr:cNvPr id="275" name="円/楕円 274"/>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25671</xdr:rowOff>
    </xdr:from>
    <xdr:ext cx="762000" cy="259045"/>
    <xdr:sp macro="" textlink="">
      <xdr:nvSpPr>
        <xdr:cNvPr id="276" name="テキスト ボックス 275"/>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補助費等の経常収支比率は各種団体への補助金見直し等により、近年減少している。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しかし御殿場市と共に運営している一部事務組合への負担金が補助費の約７割ほどを占めており、ごみ・し尿処理、消防、斎場業務について、両市町で人口割等により支出している。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進出企業に対する地域産業立地事業費補助金（４億円）か</a:t>
          </a:r>
          <a:r>
            <a:rPr lang="ja-JP" altLang="ja-JP" sz="1300" b="0" i="0" baseline="0">
              <a:solidFill>
                <a:schemeClr val="dk1"/>
              </a:solidFill>
              <a:effectLst/>
              <a:latin typeface="+mn-lt"/>
              <a:ea typeface="+mn-ea"/>
              <a:cs typeface="+mn-cs"/>
            </a:rPr>
            <a:t>ら、</a:t>
          </a:r>
          <a:r>
            <a:rPr lang="ja-JP" altLang="en-US" sz="1300" b="0" i="0" baseline="0">
              <a:solidFill>
                <a:schemeClr val="dk1"/>
              </a:solidFill>
              <a:effectLst/>
              <a:latin typeface="+mn-lt"/>
              <a:ea typeface="+mn-ea"/>
              <a:cs typeface="+mn-cs"/>
            </a:rPr>
            <a:t>２．１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した。</a:t>
          </a:r>
          <a:endParaRPr lang="ja-JP" altLang="ja-JP" sz="1300">
            <a:effectLst/>
          </a:endParaRPr>
        </a:p>
        <a:p>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1" name="直線コネクタ 300"/>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2"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3" name="直線コネクタ 302"/>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4"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5" name="直線コネクタ 304"/>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51562</xdr:rowOff>
    </xdr:to>
    <xdr:cxnSp macro="">
      <xdr:nvCxnSpPr>
        <xdr:cNvPr id="306" name="直線コネクタ 305"/>
        <xdr:cNvCxnSpPr/>
      </xdr:nvCxnSpPr>
      <xdr:spPr>
        <a:xfrm>
          <a:off x="15671800" y="62992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24130</xdr:rowOff>
    </xdr:to>
    <xdr:cxnSp macro="">
      <xdr:nvCxnSpPr>
        <xdr:cNvPr id="309" name="直線コネクタ 308"/>
        <xdr:cNvCxnSpPr/>
      </xdr:nvCxnSpPr>
      <xdr:spPr>
        <a:xfrm flipV="1">
          <a:off x="14782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1" name="テキスト ボックス 31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33274</xdr:rowOff>
    </xdr:to>
    <xdr:cxnSp macro="">
      <xdr:nvCxnSpPr>
        <xdr:cNvPr id="312" name="直線コネクタ 311"/>
        <xdr:cNvCxnSpPr/>
      </xdr:nvCxnSpPr>
      <xdr:spPr>
        <a:xfrm flipV="1">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3" name="フローチャート : 判断 31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4" name="テキスト ボックス 313"/>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65278</xdr:rowOff>
    </xdr:to>
    <xdr:cxnSp macro="">
      <xdr:nvCxnSpPr>
        <xdr:cNvPr id="315" name="直線コネクタ 314"/>
        <xdr:cNvCxnSpPr/>
      </xdr:nvCxnSpPr>
      <xdr:spPr>
        <a:xfrm flipV="1">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6" name="フローチャート : 判断 315"/>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7" name="テキスト ボックス 31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8" name="フローチャート :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5" name="円/楕円 324"/>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6"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7" name="円/楕円 326"/>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8" name="テキスト ボックス 32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9" name="円/楕円 328"/>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0" name="テキスト ボックス 32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1" name="円/楕円 330"/>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2" name="テキスト ボックス 33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3" name="円/楕円 332"/>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4" name="テキスト ボックス 333"/>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公債費の</a:t>
          </a:r>
          <a:r>
            <a:rPr lang="ja-JP" altLang="en-US" sz="1300" b="0" i="0" baseline="0">
              <a:solidFill>
                <a:schemeClr val="dk1"/>
              </a:solidFill>
              <a:effectLst/>
              <a:latin typeface="+mn-lt"/>
              <a:ea typeface="+mn-ea"/>
              <a:cs typeface="+mn-cs"/>
            </a:rPr>
            <a:t>金額</a:t>
          </a:r>
          <a:r>
            <a:rPr lang="ja-JP" altLang="ja-JP" sz="1300" b="0" i="0" baseline="0">
              <a:solidFill>
                <a:schemeClr val="dk1"/>
              </a:solidFill>
              <a:effectLst/>
              <a:latin typeface="+mn-lt"/>
              <a:ea typeface="+mn-ea"/>
              <a:cs typeface="+mn-cs"/>
            </a:rPr>
            <a:t>は、減少</a:t>
          </a:r>
          <a:r>
            <a:rPr lang="ja-JP" altLang="en-US" sz="1300" b="0" i="0" baseline="0">
              <a:solidFill>
                <a:schemeClr val="dk1"/>
              </a:solidFill>
              <a:effectLst/>
              <a:latin typeface="+mn-lt"/>
              <a:ea typeface="+mn-ea"/>
              <a:cs typeface="+mn-cs"/>
            </a:rPr>
            <a:t>しているが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経常一般財源が減少しているため増加となった</a:t>
          </a:r>
          <a:r>
            <a:rPr lang="ja-JP" altLang="ja-JP" sz="1300" b="0" i="0" baseline="0">
              <a:solidFill>
                <a:schemeClr val="dk1"/>
              </a:solidFill>
              <a:effectLst/>
              <a:latin typeface="+mn-lt"/>
              <a:ea typeface="+mn-ea"/>
              <a:cs typeface="+mn-cs"/>
            </a:rPr>
            <a:t>。今後、新東名関連事業などの大型事業が控えており、事務事業等の見直し、一般財源の確保に努め財政の健全化を図っていく。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9" name="直線コネクタ 358"/>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0"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1" name="直線コネクタ 360"/>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2"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3" name="直線コネクタ 362"/>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97282</xdr:rowOff>
    </xdr:to>
    <xdr:cxnSp macro="">
      <xdr:nvCxnSpPr>
        <xdr:cNvPr id="364" name="直線コネクタ 363"/>
        <xdr:cNvCxnSpPr/>
      </xdr:nvCxnSpPr>
      <xdr:spPr>
        <a:xfrm>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5"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6" name="フローチャート : 判断 365"/>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143002</xdr:rowOff>
    </xdr:to>
    <xdr:cxnSp macro="">
      <xdr:nvCxnSpPr>
        <xdr:cNvPr id="367" name="直線コネクタ 366"/>
        <xdr:cNvCxnSpPr/>
      </xdr:nvCxnSpPr>
      <xdr:spPr>
        <a:xfrm flipV="1">
          <a:off x="3098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8" name="フローチャート : 判断 36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69" name="テキスト ボックス 36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143002</xdr:rowOff>
    </xdr:to>
    <xdr:cxnSp macro="">
      <xdr:nvCxnSpPr>
        <xdr:cNvPr id="370" name="直線コネクタ 369"/>
        <xdr:cNvCxnSpPr/>
      </xdr:nvCxnSpPr>
      <xdr:spPr>
        <a:xfrm>
          <a:off x="2209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1" name="フローチャート : 判断 370"/>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72" name="テキスト ボックス 371"/>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83565</xdr:rowOff>
    </xdr:to>
    <xdr:cxnSp macro="">
      <xdr:nvCxnSpPr>
        <xdr:cNvPr id="373" name="直線コネクタ 372"/>
        <xdr:cNvCxnSpPr/>
      </xdr:nvCxnSpPr>
      <xdr:spPr>
        <a:xfrm flipV="1">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4" name="フローチャート : 判断 373"/>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75" name="テキスト ボックス 374"/>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6" name="フローチャート : 判断 37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7" name="テキスト ボックス 37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3" name="円/楕円 382"/>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84"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5" name="円/楕円 384"/>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6" name="テキスト ボックス 38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7" name="円/楕円 386"/>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88" name="テキスト ボックス 38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9" name="円/楕円 388"/>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90" name="テキスト ボックス 389"/>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1" name="円/楕円 390"/>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119142</xdr:rowOff>
    </xdr:from>
    <xdr:ext cx="762000" cy="259045"/>
    <xdr:sp macro="" textlink="">
      <xdr:nvSpPr>
        <xdr:cNvPr id="392" name="テキスト ボックス 391"/>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扶助費、繰出金は県平均・全国平均と比べ大きく下回っている。しかし、今後物件費や補助費等が増加していく見込みであるため、一般財源の確保や事務の見直しを行い財政の健全化を図っていく。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0" name="直線コネクタ 419"/>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1"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2" name="直線コネクタ 421"/>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3"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4" name="直線コネクタ 423"/>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62230</xdr:rowOff>
    </xdr:to>
    <xdr:cxnSp macro="">
      <xdr:nvCxnSpPr>
        <xdr:cNvPr id="425" name="直線コネクタ 424"/>
        <xdr:cNvCxnSpPr/>
      </xdr:nvCxnSpPr>
      <xdr:spPr>
        <a:xfrm>
          <a:off x="15671800" y="12707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6"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7" name="フローチャート : 判断 426"/>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107950</xdr:rowOff>
    </xdr:from>
    <xdr:to>
      <xdr:col>22</xdr:col>
      <xdr:colOff>565150</xdr:colOff>
      <xdr:row>74</xdr:row>
      <xdr:rowOff>20320</xdr:rowOff>
    </xdr:to>
    <xdr:cxnSp macro="">
      <xdr:nvCxnSpPr>
        <xdr:cNvPr id="428" name="直線コネクタ 427"/>
        <xdr:cNvCxnSpPr/>
      </xdr:nvCxnSpPr>
      <xdr:spPr>
        <a:xfrm>
          <a:off x="14782800" y="12623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9" name="フローチャート : 判断 428"/>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0" name="テキスト ボックス 429"/>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27940</xdr:rowOff>
    </xdr:from>
    <xdr:to>
      <xdr:col>21</xdr:col>
      <xdr:colOff>361950</xdr:colOff>
      <xdr:row>73</xdr:row>
      <xdr:rowOff>107950</xdr:rowOff>
    </xdr:to>
    <xdr:cxnSp macro="">
      <xdr:nvCxnSpPr>
        <xdr:cNvPr id="431" name="直線コネクタ 430"/>
        <xdr:cNvCxnSpPr/>
      </xdr:nvCxnSpPr>
      <xdr:spPr>
        <a:xfrm>
          <a:off x="13893800" y="125437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2" name="フローチャート : 判断 431"/>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33" name="テキスト ボックス 432"/>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27940</xdr:rowOff>
    </xdr:from>
    <xdr:to>
      <xdr:col>20</xdr:col>
      <xdr:colOff>158750</xdr:colOff>
      <xdr:row>73</xdr:row>
      <xdr:rowOff>35560</xdr:rowOff>
    </xdr:to>
    <xdr:cxnSp macro="">
      <xdr:nvCxnSpPr>
        <xdr:cNvPr id="434" name="直線コネクタ 433"/>
        <xdr:cNvCxnSpPr/>
      </xdr:nvCxnSpPr>
      <xdr:spPr>
        <a:xfrm flipV="1">
          <a:off x="13004800" y="12543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5" name="フローチャート : 判断 434"/>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36" name="テキスト ボックス 435"/>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7" name="フローチャート : 判断 436"/>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38" name="テキスト ボックス 437"/>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xdr:rowOff>
    </xdr:from>
    <xdr:to>
      <xdr:col>24</xdr:col>
      <xdr:colOff>82550</xdr:colOff>
      <xdr:row>74</xdr:row>
      <xdr:rowOff>113030</xdr:rowOff>
    </xdr:to>
    <xdr:sp macro="" textlink="">
      <xdr:nvSpPr>
        <xdr:cNvPr id="444" name="円/楕円 443"/>
        <xdr:cNvSpPr/>
      </xdr:nvSpPr>
      <xdr:spPr>
        <a:xfrm>
          <a:off x="16459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27957</xdr:rowOff>
    </xdr:from>
    <xdr:ext cx="762000" cy="259045"/>
    <xdr:sp macro="" textlink="">
      <xdr:nvSpPr>
        <xdr:cNvPr id="445" name="公債費以外該当値テキスト"/>
        <xdr:cNvSpPr txBox="1"/>
      </xdr:nvSpPr>
      <xdr:spPr>
        <a:xfrm>
          <a:off x="165989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6" name="円/楕円 445"/>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47" name="テキスト ボックス 446"/>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57150</xdr:rowOff>
    </xdr:from>
    <xdr:to>
      <xdr:col>21</xdr:col>
      <xdr:colOff>412750</xdr:colOff>
      <xdr:row>73</xdr:row>
      <xdr:rowOff>158750</xdr:rowOff>
    </xdr:to>
    <xdr:sp macro="" textlink="">
      <xdr:nvSpPr>
        <xdr:cNvPr id="448" name="円/楕円 447"/>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168927</xdr:rowOff>
    </xdr:from>
    <xdr:ext cx="762000" cy="259045"/>
    <xdr:sp macro="" textlink="">
      <xdr:nvSpPr>
        <xdr:cNvPr id="449" name="テキスト ボックス 448"/>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148590</xdr:rowOff>
    </xdr:from>
    <xdr:to>
      <xdr:col>20</xdr:col>
      <xdr:colOff>209550</xdr:colOff>
      <xdr:row>73</xdr:row>
      <xdr:rowOff>78740</xdr:rowOff>
    </xdr:to>
    <xdr:sp macro="" textlink="">
      <xdr:nvSpPr>
        <xdr:cNvPr id="450" name="円/楕円 449"/>
        <xdr:cNvSpPr/>
      </xdr:nvSpPr>
      <xdr:spPr>
        <a:xfrm>
          <a:off x="13843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88917</xdr:rowOff>
    </xdr:from>
    <xdr:ext cx="762000" cy="259045"/>
    <xdr:sp macro="" textlink="">
      <xdr:nvSpPr>
        <xdr:cNvPr id="451" name="テキスト ボックス 450"/>
        <xdr:cNvSpPr txBox="1"/>
      </xdr:nvSpPr>
      <xdr:spPr>
        <a:xfrm>
          <a:off x="13512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156210</xdr:rowOff>
    </xdr:from>
    <xdr:to>
      <xdr:col>19</xdr:col>
      <xdr:colOff>6350</xdr:colOff>
      <xdr:row>73</xdr:row>
      <xdr:rowOff>86360</xdr:rowOff>
    </xdr:to>
    <xdr:sp macro="" textlink="">
      <xdr:nvSpPr>
        <xdr:cNvPr id="452" name="円/楕円 451"/>
        <xdr:cNvSpPr/>
      </xdr:nvSpPr>
      <xdr:spPr>
        <a:xfrm>
          <a:off x="12954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96537</xdr:rowOff>
    </xdr:from>
    <xdr:ext cx="762000" cy="259045"/>
    <xdr:sp macro="" textlink="">
      <xdr:nvSpPr>
        <xdr:cNvPr id="453" name="テキスト ボックス 452"/>
        <xdr:cNvSpPr txBox="1"/>
      </xdr:nvSpPr>
      <xdr:spPr>
        <a:xfrm>
          <a:off x="12623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静岡県小山町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17593</xdr:rowOff>
    </xdr:from>
    <xdr:to>
      <xdr:col>4</xdr:col>
      <xdr:colOff>1117600</xdr:colOff>
      <xdr:row>15</xdr:row>
      <xdr:rowOff>49238</xdr:rowOff>
    </xdr:to>
    <xdr:cxnSp macro="">
      <xdr:nvCxnSpPr>
        <xdr:cNvPr id="52" name="直線コネクタ 51"/>
        <xdr:cNvCxnSpPr/>
      </xdr:nvCxnSpPr>
      <xdr:spPr bwMode="auto">
        <a:xfrm flipV="1">
          <a:off x="5003800" y="2636968"/>
          <a:ext cx="6477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49238</xdr:rowOff>
    </xdr:from>
    <xdr:to>
      <xdr:col>4</xdr:col>
      <xdr:colOff>469900</xdr:colOff>
      <xdr:row>15</xdr:row>
      <xdr:rowOff>69485</xdr:rowOff>
    </xdr:to>
    <xdr:cxnSp macro="">
      <xdr:nvCxnSpPr>
        <xdr:cNvPr id="55" name="直線コネクタ 54"/>
        <xdr:cNvCxnSpPr/>
      </xdr:nvCxnSpPr>
      <xdr:spPr bwMode="auto">
        <a:xfrm flipV="1">
          <a:off x="4305300" y="2668613"/>
          <a:ext cx="6985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69485</xdr:rowOff>
    </xdr:from>
    <xdr:to>
      <xdr:col>3</xdr:col>
      <xdr:colOff>904875</xdr:colOff>
      <xdr:row>15</xdr:row>
      <xdr:rowOff>141217</xdr:rowOff>
    </xdr:to>
    <xdr:cxnSp macro="">
      <xdr:nvCxnSpPr>
        <xdr:cNvPr id="58" name="直線コネクタ 57"/>
        <xdr:cNvCxnSpPr/>
      </xdr:nvCxnSpPr>
      <xdr:spPr bwMode="auto">
        <a:xfrm flipV="1">
          <a:off x="3606800" y="2688860"/>
          <a:ext cx="698500" cy="7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141217</xdr:rowOff>
    </xdr:from>
    <xdr:to>
      <xdr:col>3</xdr:col>
      <xdr:colOff>206375</xdr:colOff>
      <xdr:row>16</xdr:row>
      <xdr:rowOff>1101</xdr:rowOff>
    </xdr:to>
    <xdr:cxnSp macro="">
      <xdr:nvCxnSpPr>
        <xdr:cNvPr id="61" name="直線コネクタ 60"/>
        <xdr:cNvCxnSpPr/>
      </xdr:nvCxnSpPr>
      <xdr:spPr bwMode="auto">
        <a:xfrm flipV="1">
          <a:off x="2908300" y="2760592"/>
          <a:ext cx="698500" cy="3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138243</xdr:rowOff>
    </xdr:from>
    <xdr:to>
      <xdr:col>5</xdr:col>
      <xdr:colOff>34925</xdr:colOff>
      <xdr:row>15</xdr:row>
      <xdr:rowOff>68393</xdr:rowOff>
    </xdr:to>
    <xdr:sp macro="" textlink="">
      <xdr:nvSpPr>
        <xdr:cNvPr id="71" name="円/楕円 70"/>
        <xdr:cNvSpPr/>
      </xdr:nvSpPr>
      <xdr:spPr bwMode="auto">
        <a:xfrm>
          <a:off x="5600700" y="258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154770</xdr:rowOff>
    </xdr:from>
    <xdr:ext cx="762000" cy="259045"/>
    <xdr:sp macro="" textlink="">
      <xdr:nvSpPr>
        <xdr:cNvPr id="72" name="人口1人当たり決算額の推移該当値テキスト130"/>
        <xdr:cNvSpPr txBox="1"/>
      </xdr:nvSpPr>
      <xdr:spPr>
        <a:xfrm>
          <a:off x="5740400" y="2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119,617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169888</xdr:rowOff>
    </xdr:from>
    <xdr:to>
      <xdr:col>4</xdr:col>
      <xdr:colOff>520700</xdr:colOff>
      <xdr:row>15</xdr:row>
      <xdr:rowOff>100038</xdr:rowOff>
    </xdr:to>
    <xdr:sp macro="" textlink="">
      <xdr:nvSpPr>
        <xdr:cNvPr id="73" name="円/楕円 72"/>
        <xdr:cNvSpPr/>
      </xdr:nvSpPr>
      <xdr:spPr bwMode="auto">
        <a:xfrm>
          <a:off x="4953000" y="261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110215</xdr:rowOff>
    </xdr:from>
    <xdr:ext cx="736600" cy="259045"/>
    <xdr:sp macro="" textlink="">
      <xdr:nvSpPr>
        <xdr:cNvPr id="74" name="テキスト ボックス 73"/>
        <xdr:cNvSpPr txBox="1"/>
      </xdr:nvSpPr>
      <xdr:spPr>
        <a:xfrm>
          <a:off x="4622800" y="238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18685</xdr:rowOff>
    </xdr:from>
    <xdr:to>
      <xdr:col>3</xdr:col>
      <xdr:colOff>955675</xdr:colOff>
      <xdr:row>15</xdr:row>
      <xdr:rowOff>120285</xdr:rowOff>
    </xdr:to>
    <xdr:sp macro="" textlink="">
      <xdr:nvSpPr>
        <xdr:cNvPr id="75" name="円/楕円 74"/>
        <xdr:cNvSpPr/>
      </xdr:nvSpPr>
      <xdr:spPr bwMode="auto">
        <a:xfrm>
          <a:off x="4254500" y="263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130462</xdr:rowOff>
    </xdr:from>
    <xdr:ext cx="762000" cy="259045"/>
    <xdr:sp macro="" textlink="">
      <xdr:nvSpPr>
        <xdr:cNvPr id="76" name="テキスト ボックス 75"/>
        <xdr:cNvSpPr txBox="1"/>
      </xdr:nvSpPr>
      <xdr:spPr>
        <a:xfrm>
          <a:off x="3924300" y="24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116,439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90417</xdr:rowOff>
    </xdr:from>
    <xdr:to>
      <xdr:col>3</xdr:col>
      <xdr:colOff>257175</xdr:colOff>
      <xdr:row>16</xdr:row>
      <xdr:rowOff>20567</xdr:rowOff>
    </xdr:to>
    <xdr:sp macro="" textlink="">
      <xdr:nvSpPr>
        <xdr:cNvPr id="77" name="円/楕円 76"/>
        <xdr:cNvSpPr/>
      </xdr:nvSpPr>
      <xdr:spPr bwMode="auto">
        <a:xfrm>
          <a:off x="3556000" y="27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30744</xdr:rowOff>
    </xdr:from>
    <xdr:ext cx="762000" cy="259045"/>
    <xdr:sp macro="" textlink="">
      <xdr:nvSpPr>
        <xdr:cNvPr id="78" name="テキスト ボックス 77"/>
        <xdr:cNvSpPr txBox="1"/>
      </xdr:nvSpPr>
      <xdr:spPr>
        <a:xfrm>
          <a:off x="3225800" y="24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121751</xdr:rowOff>
    </xdr:from>
    <xdr:to>
      <xdr:col>2</xdr:col>
      <xdr:colOff>692150</xdr:colOff>
      <xdr:row>16</xdr:row>
      <xdr:rowOff>51901</xdr:rowOff>
    </xdr:to>
    <xdr:sp macro="" textlink="">
      <xdr:nvSpPr>
        <xdr:cNvPr id="79" name="円/楕円 78"/>
        <xdr:cNvSpPr/>
      </xdr:nvSpPr>
      <xdr:spPr bwMode="auto">
        <a:xfrm>
          <a:off x="2857500" y="274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62078</xdr:rowOff>
    </xdr:from>
    <xdr:ext cx="762000" cy="259045"/>
    <xdr:sp macro="" textlink="">
      <xdr:nvSpPr>
        <xdr:cNvPr id="80" name="テキスト ボックス 79"/>
        <xdr:cNvSpPr txBox="1"/>
      </xdr:nvSpPr>
      <xdr:spPr>
        <a:xfrm>
          <a:off x="2527300" y="2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115456</xdr:rowOff>
    </xdr:from>
    <xdr:to>
      <xdr:col>4</xdr:col>
      <xdr:colOff>1117600</xdr:colOff>
      <xdr:row>35</xdr:row>
      <xdr:rowOff>145193</xdr:rowOff>
    </xdr:to>
    <xdr:cxnSp macro="">
      <xdr:nvCxnSpPr>
        <xdr:cNvPr id="113" name="直線コネクタ 112"/>
        <xdr:cNvCxnSpPr/>
      </xdr:nvCxnSpPr>
      <xdr:spPr bwMode="auto">
        <a:xfrm>
          <a:off x="5003800" y="6725806"/>
          <a:ext cx="6477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129970</xdr:rowOff>
    </xdr:from>
    <xdr:ext cx="762000" cy="259045"/>
    <xdr:sp macro="" textlink="">
      <xdr:nvSpPr>
        <xdr:cNvPr id="114" name="人口1人当たり決算額の推移平均値テキスト445"/>
        <xdr:cNvSpPr txBox="1"/>
      </xdr:nvSpPr>
      <xdr:spPr>
        <a:xfrm>
          <a:off x="5740400" y="674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115456</xdr:rowOff>
    </xdr:from>
    <xdr:to>
      <xdr:col>4</xdr:col>
      <xdr:colOff>469900</xdr:colOff>
      <xdr:row>35</xdr:row>
      <xdr:rowOff>148660</xdr:rowOff>
    </xdr:to>
    <xdr:cxnSp macro="">
      <xdr:nvCxnSpPr>
        <xdr:cNvPr id="116" name="直線コネクタ 115"/>
        <xdr:cNvCxnSpPr/>
      </xdr:nvCxnSpPr>
      <xdr:spPr bwMode="auto">
        <a:xfrm flipV="1">
          <a:off x="4305300" y="6725806"/>
          <a:ext cx="6985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79966</xdr:rowOff>
    </xdr:from>
    <xdr:to>
      <xdr:col>3</xdr:col>
      <xdr:colOff>904875</xdr:colOff>
      <xdr:row>35</xdr:row>
      <xdr:rowOff>148660</xdr:rowOff>
    </xdr:to>
    <xdr:cxnSp macro="">
      <xdr:nvCxnSpPr>
        <xdr:cNvPr id="119" name="直線コネクタ 118"/>
        <xdr:cNvCxnSpPr/>
      </xdr:nvCxnSpPr>
      <xdr:spPr bwMode="auto">
        <a:xfrm>
          <a:off x="3606800" y="6690316"/>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21" name="テキスト ボックス 120"/>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66897</xdr:rowOff>
    </xdr:from>
    <xdr:to>
      <xdr:col>3</xdr:col>
      <xdr:colOff>206375</xdr:colOff>
      <xdr:row>35</xdr:row>
      <xdr:rowOff>79966</xdr:rowOff>
    </xdr:to>
    <xdr:cxnSp macro="">
      <xdr:nvCxnSpPr>
        <xdr:cNvPr id="122" name="直線コネクタ 121"/>
        <xdr:cNvCxnSpPr/>
      </xdr:nvCxnSpPr>
      <xdr:spPr bwMode="auto">
        <a:xfrm>
          <a:off x="2908300" y="6677247"/>
          <a:ext cx="698500" cy="1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4" name="テキスト ボックス 123"/>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6" name="テキスト ボックス 125"/>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94393</xdr:rowOff>
    </xdr:from>
    <xdr:to>
      <xdr:col>5</xdr:col>
      <xdr:colOff>34925</xdr:colOff>
      <xdr:row>35</xdr:row>
      <xdr:rowOff>195993</xdr:rowOff>
    </xdr:to>
    <xdr:sp macro="" textlink="">
      <xdr:nvSpPr>
        <xdr:cNvPr id="132" name="円/楕円 131"/>
        <xdr:cNvSpPr/>
      </xdr:nvSpPr>
      <xdr:spPr bwMode="auto">
        <a:xfrm>
          <a:off x="56007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282370</xdr:rowOff>
    </xdr:from>
    <xdr:ext cx="762000" cy="259045"/>
    <xdr:sp macro="" textlink="">
      <xdr:nvSpPr>
        <xdr:cNvPr id="133" name="人口1人当たり決算額の推移該当値テキスト445"/>
        <xdr:cNvSpPr txBox="1"/>
      </xdr:nvSpPr>
      <xdr:spPr>
        <a:xfrm>
          <a:off x="5740400" y="65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64656</xdr:rowOff>
    </xdr:from>
    <xdr:to>
      <xdr:col>4</xdr:col>
      <xdr:colOff>520700</xdr:colOff>
      <xdr:row>35</xdr:row>
      <xdr:rowOff>166256</xdr:rowOff>
    </xdr:to>
    <xdr:sp macro="" textlink="">
      <xdr:nvSpPr>
        <xdr:cNvPr id="134" name="円/楕円 133"/>
        <xdr:cNvSpPr/>
      </xdr:nvSpPr>
      <xdr:spPr bwMode="auto">
        <a:xfrm>
          <a:off x="49530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176433</xdr:rowOff>
    </xdr:from>
    <xdr:ext cx="736600" cy="259045"/>
    <xdr:sp macro="" textlink="">
      <xdr:nvSpPr>
        <xdr:cNvPr id="135" name="テキスト ボックス 134"/>
        <xdr:cNvSpPr txBox="1"/>
      </xdr:nvSpPr>
      <xdr:spPr>
        <a:xfrm>
          <a:off x="4622800" y="644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97860</xdr:rowOff>
    </xdr:from>
    <xdr:to>
      <xdr:col>3</xdr:col>
      <xdr:colOff>955675</xdr:colOff>
      <xdr:row>35</xdr:row>
      <xdr:rowOff>199460</xdr:rowOff>
    </xdr:to>
    <xdr:sp macro="" textlink="">
      <xdr:nvSpPr>
        <xdr:cNvPr id="136" name="円/楕円 135"/>
        <xdr:cNvSpPr/>
      </xdr:nvSpPr>
      <xdr:spPr bwMode="auto">
        <a:xfrm>
          <a:off x="4254500" y="670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209637</xdr:rowOff>
    </xdr:from>
    <xdr:ext cx="762000" cy="259045"/>
    <xdr:sp macro="" textlink="">
      <xdr:nvSpPr>
        <xdr:cNvPr id="137" name="テキスト ボックス 136"/>
        <xdr:cNvSpPr txBox="1"/>
      </xdr:nvSpPr>
      <xdr:spPr>
        <a:xfrm>
          <a:off x="3924300" y="64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29166</xdr:rowOff>
    </xdr:from>
    <xdr:to>
      <xdr:col>3</xdr:col>
      <xdr:colOff>257175</xdr:colOff>
      <xdr:row>35</xdr:row>
      <xdr:rowOff>130766</xdr:rowOff>
    </xdr:to>
    <xdr:sp macro="" textlink="">
      <xdr:nvSpPr>
        <xdr:cNvPr id="138" name="円/楕円 137"/>
        <xdr:cNvSpPr/>
      </xdr:nvSpPr>
      <xdr:spPr bwMode="auto">
        <a:xfrm>
          <a:off x="3556000" y="663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140943</xdr:rowOff>
    </xdr:from>
    <xdr:ext cx="762000" cy="259045"/>
    <xdr:sp macro="" textlink="">
      <xdr:nvSpPr>
        <xdr:cNvPr id="139" name="テキスト ボックス 138"/>
        <xdr:cNvSpPr txBox="1"/>
      </xdr:nvSpPr>
      <xdr:spPr>
        <a:xfrm>
          <a:off x="3225800" y="64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16097</xdr:rowOff>
    </xdr:from>
    <xdr:to>
      <xdr:col>2</xdr:col>
      <xdr:colOff>692150</xdr:colOff>
      <xdr:row>35</xdr:row>
      <xdr:rowOff>117697</xdr:rowOff>
    </xdr:to>
    <xdr:sp macro="" textlink="">
      <xdr:nvSpPr>
        <xdr:cNvPr id="140" name="円/楕円 139"/>
        <xdr:cNvSpPr/>
      </xdr:nvSpPr>
      <xdr:spPr bwMode="auto">
        <a:xfrm>
          <a:off x="2857500" y="66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127874</xdr:rowOff>
    </xdr:from>
    <xdr:ext cx="762000" cy="259045"/>
    <xdr:sp macro="" textlink="">
      <xdr:nvSpPr>
        <xdr:cNvPr id="141" name="テキスト ボックス 140"/>
        <xdr:cNvSpPr txBox="1"/>
      </xdr:nvSpPr>
      <xdr:spPr>
        <a:xfrm>
          <a:off x="2527300" y="639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65911</xdr:rowOff>
    </xdr:from>
    <xdr:to>
      <xdr:col>6</xdr:col>
      <xdr:colOff>511175</xdr:colOff>
      <xdr:row>34</xdr:row>
      <xdr:rowOff>83269</xdr:rowOff>
    </xdr:to>
    <xdr:cxnSp macro="">
      <xdr:nvCxnSpPr>
        <xdr:cNvPr id="63" name="直線コネクタ 62"/>
        <xdr:cNvCxnSpPr/>
      </xdr:nvCxnSpPr>
      <xdr:spPr>
        <a:xfrm>
          <a:off x="3797300" y="5895211"/>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65911</xdr:rowOff>
    </xdr:from>
    <xdr:to>
      <xdr:col>5</xdr:col>
      <xdr:colOff>358775</xdr:colOff>
      <xdr:row>34</xdr:row>
      <xdr:rowOff>104839</xdr:rowOff>
    </xdr:to>
    <xdr:cxnSp macro="">
      <xdr:nvCxnSpPr>
        <xdr:cNvPr id="66" name="直線コネクタ 65"/>
        <xdr:cNvCxnSpPr/>
      </xdr:nvCxnSpPr>
      <xdr:spPr>
        <a:xfrm flipV="1">
          <a:off x="2908300" y="5895211"/>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104839</xdr:rowOff>
    </xdr:from>
    <xdr:to>
      <xdr:col>4</xdr:col>
      <xdr:colOff>155575</xdr:colOff>
      <xdr:row>34</xdr:row>
      <xdr:rowOff>108235</xdr:rowOff>
    </xdr:to>
    <xdr:cxnSp macro="">
      <xdr:nvCxnSpPr>
        <xdr:cNvPr id="69" name="直線コネクタ 68"/>
        <xdr:cNvCxnSpPr/>
      </xdr:nvCxnSpPr>
      <xdr:spPr>
        <a:xfrm flipV="1">
          <a:off x="2019300" y="593413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108235</xdr:rowOff>
    </xdr:from>
    <xdr:to>
      <xdr:col>2</xdr:col>
      <xdr:colOff>638175</xdr:colOff>
      <xdr:row>34</xdr:row>
      <xdr:rowOff>170381</xdr:rowOff>
    </xdr:to>
    <xdr:cxnSp macro="">
      <xdr:nvCxnSpPr>
        <xdr:cNvPr id="72" name="直線コネクタ 71"/>
        <xdr:cNvCxnSpPr/>
      </xdr:nvCxnSpPr>
      <xdr:spPr>
        <a:xfrm flipV="1">
          <a:off x="1130300" y="5937535"/>
          <a:ext cx="8890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32469</xdr:rowOff>
    </xdr:from>
    <xdr:to>
      <xdr:col>6</xdr:col>
      <xdr:colOff>561975</xdr:colOff>
      <xdr:row>34</xdr:row>
      <xdr:rowOff>134069</xdr:rowOff>
    </xdr:to>
    <xdr:sp macro="" textlink="">
      <xdr:nvSpPr>
        <xdr:cNvPr id="82" name="円/楕円 81"/>
        <xdr:cNvSpPr/>
      </xdr:nvSpPr>
      <xdr:spPr>
        <a:xfrm>
          <a:off x="4584700" y="5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55346</xdr:rowOff>
    </xdr:from>
    <xdr:ext cx="534377" cy="259045"/>
    <xdr:sp macro="" textlink="">
      <xdr:nvSpPr>
        <xdr:cNvPr id="83" name="人件費該当値テキスト"/>
        <xdr:cNvSpPr txBox="1"/>
      </xdr:nvSpPr>
      <xdr:spPr>
        <a:xfrm>
          <a:off x="4686300" y="57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15111</xdr:rowOff>
    </xdr:from>
    <xdr:to>
      <xdr:col>5</xdr:col>
      <xdr:colOff>409575</xdr:colOff>
      <xdr:row>34</xdr:row>
      <xdr:rowOff>116711</xdr:rowOff>
    </xdr:to>
    <xdr:sp macro="" textlink="">
      <xdr:nvSpPr>
        <xdr:cNvPr id="84" name="円/楕円 83"/>
        <xdr:cNvSpPr/>
      </xdr:nvSpPr>
      <xdr:spPr>
        <a:xfrm>
          <a:off x="3746500" y="5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133238</xdr:rowOff>
    </xdr:from>
    <xdr:ext cx="534377" cy="259045"/>
    <xdr:sp macro="" textlink="">
      <xdr:nvSpPr>
        <xdr:cNvPr id="85" name="テキスト ボックス 84"/>
        <xdr:cNvSpPr txBox="1"/>
      </xdr:nvSpPr>
      <xdr:spPr>
        <a:xfrm>
          <a:off x="3530111" y="56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54039</xdr:rowOff>
    </xdr:from>
    <xdr:to>
      <xdr:col>4</xdr:col>
      <xdr:colOff>206375</xdr:colOff>
      <xdr:row>34</xdr:row>
      <xdr:rowOff>155639</xdr:rowOff>
    </xdr:to>
    <xdr:sp macro="" textlink="">
      <xdr:nvSpPr>
        <xdr:cNvPr id="86" name="円/楕円 85"/>
        <xdr:cNvSpPr/>
      </xdr:nvSpPr>
      <xdr:spPr>
        <a:xfrm>
          <a:off x="2857500" y="5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716</xdr:rowOff>
    </xdr:from>
    <xdr:ext cx="534377" cy="259045"/>
    <xdr:sp macro="" textlink="">
      <xdr:nvSpPr>
        <xdr:cNvPr id="87" name="テキスト ボックス 86"/>
        <xdr:cNvSpPr txBox="1"/>
      </xdr:nvSpPr>
      <xdr:spPr>
        <a:xfrm>
          <a:off x="2641111" y="56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57435</xdr:rowOff>
    </xdr:from>
    <xdr:to>
      <xdr:col>3</xdr:col>
      <xdr:colOff>3175</xdr:colOff>
      <xdr:row>34</xdr:row>
      <xdr:rowOff>159035</xdr:rowOff>
    </xdr:to>
    <xdr:sp macro="" textlink="">
      <xdr:nvSpPr>
        <xdr:cNvPr id="88" name="円/楕円 87"/>
        <xdr:cNvSpPr/>
      </xdr:nvSpPr>
      <xdr:spPr>
        <a:xfrm>
          <a:off x="1968500" y="58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4112</xdr:rowOff>
    </xdr:from>
    <xdr:ext cx="534377" cy="259045"/>
    <xdr:sp macro="" textlink="">
      <xdr:nvSpPr>
        <xdr:cNvPr id="89" name="テキスト ボックス 88"/>
        <xdr:cNvSpPr txBox="1"/>
      </xdr:nvSpPr>
      <xdr:spPr>
        <a:xfrm>
          <a:off x="1752111" y="56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119581</xdr:rowOff>
    </xdr:from>
    <xdr:to>
      <xdr:col>1</xdr:col>
      <xdr:colOff>485775</xdr:colOff>
      <xdr:row>35</xdr:row>
      <xdr:rowOff>49731</xdr:rowOff>
    </xdr:to>
    <xdr:sp macro="" textlink="">
      <xdr:nvSpPr>
        <xdr:cNvPr id="90" name="円/楕円 89"/>
        <xdr:cNvSpPr/>
      </xdr:nvSpPr>
      <xdr:spPr>
        <a:xfrm>
          <a:off x="1079500" y="59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66258</xdr:rowOff>
    </xdr:from>
    <xdr:ext cx="534377" cy="259045"/>
    <xdr:sp macro="" textlink="">
      <xdr:nvSpPr>
        <xdr:cNvPr id="91" name="テキスト ボックス 90"/>
        <xdr:cNvSpPr txBox="1"/>
      </xdr:nvSpPr>
      <xdr:spPr>
        <a:xfrm>
          <a:off x="863111" y="572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156106</xdr:rowOff>
    </xdr:from>
    <xdr:to>
      <xdr:col>6</xdr:col>
      <xdr:colOff>511175</xdr:colOff>
      <xdr:row>57</xdr:row>
      <xdr:rowOff>48214</xdr:rowOff>
    </xdr:to>
    <xdr:cxnSp macro="">
      <xdr:nvCxnSpPr>
        <xdr:cNvPr id="121" name="直線コネクタ 120"/>
        <xdr:cNvCxnSpPr/>
      </xdr:nvCxnSpPr>
      <xdr:spPr>
        <a:xfrm flipV="1">
          <a:off x="3797300" y="9585856"/>
          <a:ext cx="838200" cy="2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48214</xdr:rowOff>
    </xdr:from>
    <xdr:to>
      <xdr:col>5</xdr:col>
      <xdr:colOff>358775</xdr:colOff>
      <xdr:row>58</xdr:row>
      <xdr:rowOff>71973</xdr:rowOff>
    </xdr:to>
    <xdr:cxnSp macro="">
      <xdr:nvCxnSpPr>
        <xdr:cNvPr id="124" name="直線コネクタ 123"/>
        <xdr:cNvCxnSpPr/>
      </xdr:nvCxnSpPr>
      <xdr:spPr>
        <a:xfrm flipV="1">
          <a:off x="2908300" y="9820864"/>
          <a:ext cx="889000" cy="1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71973</xdr:rowOff>
    </xdr:from>
    <xdr:to>
      <xdr:col>4</xdr:col>
      <xdr:colOff>155575</xdr:colOff>
      <xdr:row>58</xdr:row>
      <xdr:rowOff>115034</xdr:rowOff>
    </xdr:to>
    <xdr:cxnSp macro="">
      <xdr:nvCxnSpPr>
        <xdr:cNvPr id="127" name="直線コネクタ 126"/>
        <xdr:cNvCxnSpPr/>
      </xdr:nvCxnSpPr>
      <xdr:spPr>
        <a:xfrm flipV="1">
          <a:off x="2019300" y="10016073"/>
          <a:ext cx="8890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129538</xdr:rowOff>
    </xdr:from>
    <xdr:to>
      <xdr:col>4</xdr:col>
      <xdr:colOff>206375</xdr:colOff>
      <xdr:row>59</xdr:row>
      <xdr:rowOff>59688</xdr:rowOff>
    </xdr:to>
    <xdr:sp macro="" textlink="">
      <xdr:nvSpPr>
        <xdr:cNvPr id="128" name="フローチャート : 判断 127"/>
        <xdr:cNvSpPr/>
      </xdr:nvSpPr>
      <xdr:spPr>
        <a:xfrm>
          <a:off x="2857500" y="10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50815</xdr:rowOff>
    </xdr:from>
    <xdr:ext cx="534377" cy="259045"/>
    <xdr:sp macro="" textlink="">
      <xdr:nvSpPr>
        <xdr:cNvPr id="129" name="テキスト ボックス 128"/>
        <xdr:cNvSpPr txBox="1"/>
      </xdr:nvSpPr>
      <xdr:spPr>
        <a:xfrm>
          <a:off x="2641111" y="101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115034</xdr:rowOff>
    </xdr:from>
    <xdr:to>
      <xdr:col>2</xdr:col>
      <xdr:colOff>638175</xdr:colOff>
      <xdr:row>58</xdr:row>
      <xdr:rowOff>124803</xdr:rowOff>
    </xdr:to>
    <xdr:cxnSp macro="">
      <xdr:nvCxnSpPr>
        <xdr:cNvPr id="130" name="直線コネクタ 129"/>
        <xdr:cNvCxnSpPr/>
      </xdr:nvCxnSpPr>
      <xdr:spPr>
        <a:xfrm flipV="1">
          <a:off x="1130300" y="1005913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152283</xdr:rowOff>
    </xdr:from>
    <xdr:to>
      <xdr:col>3</xdr:col>
      <xdr:colOff>3175</xdr:colOff>
      <xdr:row>59</xdr:row>
      <xdr:rowOff>82433</xdr:rowOff>
    </xdr:to>
    <xdr:sp macro="" textlink="">
      <xdr:nvSpPr>
        <xdr:cNvPr id="131" name="フローチャート : 判断 130"/>
        <xdr:cNvSpPr/>
      </xdr:nvSpPr>
      <xdr:spPr>
        <a:xfrm>
          <a:off x="1968500" y="1009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73560</xdr:rowOff>
    </xdr:from>
    <xdr:ext cx="534377" cy="259045"/>
    <xdr:sp macro="" textlink="">
      <xdr:nvSpPr>
        <xdr:cNvPr id="132" name="テキスト ボックス 131"/>
        <xdr:cNvSpPr txBox="1"/>
      </xdr:nvSpPr>
      <xdr:spPr>
        <a:xfrm>
          <a:off x="1752111" y="10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157648</xdr:rowOff>
    </xdr:from>
    <xdr:to>
      <xdr:col>1</xdr:col>
      <xdr:colOff>485775</xdr:colOff>
      <xdr:row>59</xdr:row>
      <xdr:rowOff>87798</xdr:rowOff>
    </xdr:to>
    <xdr:sp macro="" textlink="">
      <xdr:nvSpPr>
        <xdr:cNvPr id="133" name="フローチャート : 判断 132"/>
        <xdr:cNvSpPr/>
      </xdr:nvSpPr>
      <xdr:spPr>
        <a:xfrm>
          <a:off x="1079500" y="101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78925</xdr:rowOff>
    </xdr:from>
    <xdr:ext cx="534377" cy="259045"/>
    <xdr:sp macro="" textlink="">
      <xdr:nvSpPr>
        <xdr:cNvPr id="134" name="テキスト ボックス 133"/>
        <xdr:cNvSpPr txBox="1"/>
      </xdr:nvSpPr>
      <xdr:spPr>
        <a:xfrm>
          <a:off x="863111" y="101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105306</xdr:rowOff>
    </xdr:from>
    <xdr:to>
      <xdr:col>6</xdr:col>
      <xdr:colOff>561975</xdr:colOff>
      <xdr:row>56</xdr:row>
      <xdr:rowOff>35456</xdr:rowOff>
    </xdr:to>
    <xdr:sp macro="" textlink="">
      <xdr:nvSpPr>
        <xdr:cNvPr id="140" name="円/楕円 139"/>
        <xdr:cNvSpPr/>
      </xdr:nvSpPr>
      <xdr:spPr>
        <a:xfrm>
          <a:off x="4584700" y="95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128183</xdr:rowOff>
    </xdr:from>
    <xdr:ext cx="599010" cy="259045"/>
    <xdr:sp macro="" textlink="">
      <xdr:nvSpPr>
        <xdr:cNvPr id="141" name="物件費該当値テキスト"/>
        <xdr:cNvSpPr txBox="1"/>
      </xdr:nvSpPr>
      <xdr:spPr>
        <a:xfrm>
          <a:off x="4686300" y="93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168864</xdr:rowOff>
    </xdr:from>
    <xdr:to>
      <xdr:col>5</xdr:col>
      <xdr:colOff>409575</xdr:colOff>
      <xdr:row>57</xdr:row>
      <xdr:rowOff>99014</xdr:rowOff>
    </xdr:to>
    <xdr:sp macro="" textlink="">
      <xdr:nvSpPr>
        <xdr:cNvPr id="142" name="円/楕円 141"/>
        <xdr:cNvSpPr/>
      </xdr:nvSpPr>
      <xdr:spPr>
        <a:xfrm>
          <a:off x="3746500" y="977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115541</xdr:rowOff>
    </xdr:from>
    <xdr:ext cx="534377" cy="259045"/>
    <xdr:sp macro="" textlink="">
      <xdr:nvSpPr>
        <xdr:cNvPr id="143" name="テキスト ボックス 142"/>
        <xdr:cNvSpPr txBox="1"/>
      </xdr:nvSpPr>
      <xdr:spPr>
        <a:xfrm>
          <a:off x="3530111" y="954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21173</xdr:rowOff>
    </xdr:from>
    <xdr:to>
      <xdr:col>4</xdr:col>
      <xdr:colOff>206375</xdr:colOff>
      <xdr:row>58</xdr:row>
      <xdr:rowOff>122773</xdr:rowOff>
    </xdr:to>
    <xdr:sp macro="" textlink="">
      <xdr:nvSpPr>
        <xdr:cNvPr id="144" name="円/楕円 143"/>
        <xdr:cNvSpPr/>
      </xdr:nvSpPr>
      <xdr:spPr>
        <a:xfrm>
          <a:off x="2857500" y="99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139300</xdr:rowOff>
    </xdr:from>
    <xdr:ext cx="534377" cy="259045"/>
    <xdr:sp macro="" textlink="">
      <xdr:nvSpPr>
        <xdr:cNvPr id="145" name="テキスト ボックス 144"/>
        <xdr:cNvSpPr txBox="1"/>
      </xdr:nvSpPr>
      <xdr:spPr>
        <a:xfrm>
          <a:off x="2641111" y="974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64234</xdr:rowOff>
    </xdr:from>
    <xdr:to>
      <xdr:col>3</xdr:col>
      <xdr:colOff>3175</xdr:colOff>
      <xdr:row>58</xdr:row>
      <xdr:rowOff>165834</xdr:rowOff>
    </xdr:to>
    <xdr:sp macro="" textlink="">
      <xdr:nvSpPr>
        <xdr:cNvPr id="146" name="円/楕円 145"/>
        <xdr:cNvSpPr/>
      </xdr:nvSpPr>
      <xdr:spPr>
        <a:xfrm>
          <a:off x="1968500" y="10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10911</xdr:rowOff>
    </xdr:from>
    <xdr:ext cx="534377" cy="259045"/>
    <xdr:sp macro="" textlink="">
      <xdr:nvSpPr>
        <xdr:cNvPr id="147" name="テキスト ボックス 146"/>
        <xdr:cNvSpPr txBox="1"/>
      </xdr:nvSpPr>
      <xdr:spPr>
        <a:xfrm>
          <a:off x="1752111" y="97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74003</xdr:rowOff>
    </xdr:from>
    <xdr:to>
      <xdr:col>1</xdr:col>
      <xdr:colOff>485775</xdr:colOff>
      <xdr:row>59</xdr:row>
      <xdr:rowOff>4153</xdr:rowOff>
    </xdr:to>
    <xdr:sp macro="" textlink="">
      <xdr:nvSpPr>
        <xdr:cNvPr id="148" name="円/楕円 147"/>
        <xdr:cNvSpPr/>
      </xdr:nvSpPr>
      <xdr:spPr>
        <a:xfrm>
          <a:off x="1079500" y="100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20680</xdr:rowOff>
    </xdr:from>
    <xdr:ext cx="534377" cy="259045"/>
    <xdr:sp macro="" textlink="">
      <xdr:nvSpPr>
        <xdr:cNvPr id="149" name="テキスト ボックス 148"/>
        <xdr:cNvSpPr txBox="1"/>
      </xdr:nvSpPr>
      <xdr:spPr>
        <a:xfrm>
          <a:off x="863111" y="97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144081</xdr:rowOff>
    </xdr:from>
    <xdr:to>
      <xdr:col>6</xdr:col>
      <xdr:colOff>511175</xdr:colOff>
      <xdr:row>77</xdr:row>
      <xdr:rowOff>149034</xdr:rowOff>
    </xdr:to>
    <xdr:cxnSp macro="">
      <xdr:nvCxnSpPr>
        <xdr:cNvPr id="178" name="直線コネクタ 177"/>
        <xdr:cNvCxnSpPr/>
      </xdr:nvCxnSpPr>
      <xdr:spPr>
        <a:xfrm flipV="1">
          <a:off x="3797300" y="1334573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149034</xdr:rowOff>
    </xdr:from>
    <xdr:to>
      <xdr:col>5</xdr:col>
      <xdr:colOff>358775</xdr:colOff>
      <xdr:row>78</xdr:row>
      <xdr:rowOff>13666</xdr:rowOff>
    </xdr:to>
    <xdr:cxnSp macro="">
      <xdr:nvCxnSpPr>
        <xdr:cNvPr id="181" name="直線コネクタ 180"/>
        <xdr:cNvCxnSpPr/>
      </xdr:nvCxnSpPr>
      <xdr:spPr>
        <a:xfrm flipV="1">
          <a:off x="2908300" y="13350684"/>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91123</xdr:rowOff>
    </xdr:from>
    <xdr:to>
      <xdr:col>4</xdr:col>
      <xdr:colOff>155575</xdr:colOff>
      <xdr:row>78</xdr:row>
      <xdr:rowOff>13666</xdr:rowOff>
    </xdr:to>
    <xdr:cxnSp macro="">
      <xdr:nvCxnSpPr>
        <xdr:cNvPr id="184" name="直線コネクタ 183"/>
        <xdr:cNvCxnSpPr/>
      </xdr:nvCxnSpPr>
      <xdr:spPr>
        <a:xfrm>
          <a:off x="2019300" y="13292773"/>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5" name="フローチャート : 判断 184"/>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115333</xdr:rowOff>
    </xdr:from>
    <xdr:ext cx="469744" cy="259045"/>
    <xdr:sp macro="" textlink="">
      <xdr:nvSpPr>
        <xdr:cNvPr id="186" name="テキスト ボックス 185"/>
        <xdr:cNvSpPr txBox="1"/>
      </xdr:nvSpPr>
      <xdr:spPr>
        <a:xfrm>
          <a:off x="2673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91123</xdr:rowOff>
    </xdr:from>
    <xdr:to>
      <xdr:col>2</xdr:col>
      <xdr:colOff>638175</xdr:colOff>
      <xdr:row>78</xdr:row>
      <xdr:rowOff>9703</xdr:rowOff>
    </xdr:to>
    <xdr:cxnSp macro="">
      <xdr:nvCxnSpPr>
        <xdr:cNvPr id="187" name="直線コネクタ 186"/>
        <xdr:cNvCxnSpPr/>
      </xdr:nvCxnSpPr>
      <xdr:spPr>
        <a:xfrm flipV="1">
          <a:off x="1130300" y="13292773"/>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8" name="フローチャート : 判断 187"/>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123868</xdr:rowOff>
    </xdr:from>
    <xdr:ext cx="469744" cy="259045"/>
    <xdr:sp macro="" textlink="">
      <xdr:nvSpPr>
        <xdr:cNvPr id="189" name="テキスト ボックス 188"/>
        <xdr:cNvSpPr txBox="1"/>
      </xdr:nvSpPr>
      <xdr:spPr>
        <a:xfrm>
          <a:off x="1784427"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0" name="フローチャート : 判断 189"/>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118800</xdr:rowOff>
    </xdr:from>
    <xdr:ext cx="469744" cy="259045"/>
    <xdr:sp macro="" textlink="">
      <xdr:nvSpPr>
        <xdr:cNvPr id="191" name="テキスト ボックス 190"/>
        <xdr:cNvSpPr txBox="1"/>
      </xdr:nvSpPr>
      <xdr:spPr>
        <a:xfrm>
          <a:off x="895427"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93281</xdr:rowOff>
    </xdr:from>
    <xdr:to>
      <xdr:col>6</xdr:col>
      <xdr:colOff>561975</xdr:colOff>
      <xdr:row>78</xdr:row>
      <xdr:rowOff>23431</xdr:rowOff>
    </xdr:to>
    <xdr:sp macro="" textlink="">
      <xdr:nvSpPr>
        <xdr:cNvPr id="197" name="円/楕円 196"/>
        <xdr:cNvSpPr/>
      </xdr:nvSpPr>
      <xdr:spPr>
        <a:xfrm>
          <a:off x="45847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116158</xdr:rowOff>
    </xdr:from>
    <xdr:ext cx="469744" cy="259045"/>
    <xdr:sp macro="" textlink="">
      <xdr:nvSpPr>
        <xdr:cNvPr id="198" name="維持補修費該当値テキスト"/>
        <xdr:cNvSpPr txBox="1"/>
      </xdr:nvSpPr>
      <xdr:spPr>
        <a:xfrm>
          <a:off x="4686300" y="131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98234</xdr:rowOff>
    </xdr:from>
    <xdr:to>
      <xdr:col>5</xdr:col>
      <xdr:colOff>409575</xdr:colOff>
      <xdr:row>78</xdr:row>
      <xdr:rowOff>28384</xdr:rowOff>
    </xdr:to>
    <xdr:sp macro="" textlink="">
      <xdr:nvSpPr>
        <xdr:cNvPr id="199" name="円/楕円 198"/>
        <xdr:cNvSpPr/>
      </xdr:nvSpPr>
      <xdr:spPr>
        <a:xfrm>
          <a:off x="3746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44911</xdr:rowOff>
    </xdr:from>
    <xdr:ext cx="469744" cy="259045"/>
    <xdr:sp macro="" textlink="">
      <xdr:nvSpPr>
        <xdr:cNvPr id="200" name="テキスト ボックス 199"/>
        <xdr:cNvSpPr txBox="1"/>
      </xdr:nvSpPr>
      <xdr:spPr>
        <a:xfrm>
          <a:off x="3562427" y="130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134316</xdr:rowOff>
    </xdr:from>
    <xdr:to>
      <xdr:col>4</xdr:col>
      <xdr:colOff>206375</xdr:colOff>
      <xdr:row>78</xdr:row>
      <xdr:rowOff>64466</xdr:rowOff>
    </xdr:to>
    <xdr:sp macro="" textlink="">
      <xdr:nvSpPr>
        <xdr:cNvPr id="201" name="円/楕円 200"/>
        <xdr:cNvSpPr/>
      </xdr:nvSpPr>
      <xdr:spPr>
        <a:xfrm>
          <a:off x="2857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80993</xdr:rowOff>
    </xdr:from>
    <xdr:ext cx="469744" cy="259045"/>
    <xdr:sp macro="" textlink="">
      <xdr:nvSpPr>
        <xdr:cNvPr id="202" name="テキスト ボックス 201"/>
        <xdr:cNvSpPr txBox="1"/>
      </xdr:nvSpPr>
      <xdr:spPr>
        <a:xfrm>
          <a:off x="2673427" y="13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40323</xdr:rowOff>
    </xdr:from>
    <xdr:to>
      <xdr:col>3</xdr:col>
      <xdr:colOff>3175</xdr:colOff>
      <xdr:row>77</xdr:row>
      <xdr:rowOff>141923</xdr:rowOff>
    </xdr:to>
    <xdr:sp macro="" textlink="">
      <xdr:nvSpPr>
        <xdr:cNvPr id="203" name="円/楕円 202"/>
        <xdr:cNvSpPr/>
      </xdr:nvSpPr>
      <xdr:spPr>
        <a:xfrm>
          <a:off x="1968500" y="132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158450</xdr:rowOff>
    </xdr:from>
    <xdr:ext cx="469744" cy="259045"/>
    <xdr:sp macro="" textlink="">
      <xdr:nvSpPr>
        <xdr:cNvPr id="204" name="テキスト ボックス 203"/>
        <xdr:cNvSpPr txBox="1"/>
      </xdr:nvSpPr>
      <xdr:spPr>
        <a:xfrm>
          <a:off x="1784427" y="130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130353</xdr:rowOff>
    </xdr:from>
    <xdr:to>
      <xdr:col>1</xdr:col>
      <xdr:colOff>485775</xdr:colOff>
      <xdr:row>78</xdr:row>
      <xdr:rowOff>60503</xdr:rowOff>
    </xdr:to>
    <xdr:sp macro="" textlink="">
      <xdr:nvSpPr>
        <xdr:cNvPr id="205" name="円/楕円 204"/>
        <xdr:cNvSpPr/>
      </xdr:nvSpPr>
      <xdr:spPr>
        <a:xfrm>
          <a:off x="1079500" y="133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77030</xdr:rowOff>
    </xdr:from>
    <xdr:ext cx="469744" cy="259045"/>
    <xdr:sp macro="" textlink="">
      <xdr:nvSpPr>
        <xdr:cNvPr id="206" name="テキスト ボックス 205"/>
        <xdr:cNvSpPr txBox="1"/>
      </xdr:nvSpPr>
      <xdr:spPr>
        <a:xfrm>
          <a:off x="895427" y="131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167280</xdr:rowOff>
    </xdr:from>
    <xdr:to>
      <xdr:col>6</xdr:col>
      <xdr:colOff>511175</xdr:colOff>
      <xdr:row>97</xdr:row>
      <xdr:rowOff>28094</xdr:rowOff>
    </xdr:to>
    <xdr:cxnSp macro="">
      <xdr:nvCxnSpPr>
        <xdr:cNvPr id="238" name="直線コネクタ 237"/>
        <xdr:cNvCxnSpPr/>
      </xdr:nvCxnSpPr>
      <xdr:spPr>
        <a:xfrm flipV="1">
          <a:off x="3797300" y="16626480"/>
          <a:ext cx="8382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28094</xdr:rowOff>
    </xdr:from>
    <xdr:to>
      <xdr:col>5</xdr:col>
      <xdr:colOff>358775</xdr:colOff>
      <xdr:row>97</xdr:row>
      <xdr:rowOff>32552</xdr:rowOff>
    </xdr:to>
    <xdr:cxnSp macro="">
      <xdr:nvCxnSpPr>
        <xdr:cNvPr id="241" name="直線コネクタ 240"/>
        <xdr:cNvCxnSpPr/>
      </xdr:nvCxnSpPr>
      <xdr:spPr>
        <a:xfrm flipV="1">
          <a:off x="2908300" y="1665874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32552</xdr:rowOff>
    </xdr:from>
    <xdr:to>
      <xdr:col>4</xdr:col>
      <xdr:colOff>155575</xdr:colOff>
      <xdr:row>97</xdr:row>
      <xdr:rowOff>104561</xdr:rowOff>
    </xdr:to>
    <xdr:cxnSp macro="">
      <xdr:nvCxnSpPr>
        <xdr:cNvPr id="244" name="直線コネクタ 243"/>
        <xdr:cNvCxnSpPr/>
      </xdr:nvCxnSpPr>
      <xdr:spPr>
        <a:xfrm flipV="1">
          <a:off x="2019300" y="1666320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5" name="フローチャート : 判断 244"/>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85331</xdr:rowOff>
    </xdr:from>
    <xdr:ext cx="534377" cy="259045"/>
    <xdr:sp macro="" textlink="">
      <xdr:nvSpPr>
        <xdr:cNvPr id="246" name="テキスト ボックス 245"/>
        <xdr:cNvSpPr txBox="1"/>
      </xdr:nvSpPr>
      <xdr:spPr>
        <a:xfrm>
          <a:off x="2641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91546</xdr:rowOff>
    </xdr:from>
    <xdr:to>
      <xdr:col>2</xdr:col>
      <xdr:colOff>638175</xdr:colOff>
      <xdr:row>97</xdr:row>
      <xdr:rowOff>104561</xdr:rowOff>
    </xdr:to>
    <xdr:cxnSp macro="">
      <xdr:nvCxnSpPr>
        <xdr:cNvPr id="247" name="直線コネクタ 246"/>
        <xdr:cNvCxnSpPr/>
      </xdr:nvCxnSpPr>
      <xdr:spPr>
        <a:xfrm>
          <a:off x="1130300" y="16722196"/>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8" name="フローチャート : 判断 247"/>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6152</xdr:rowOff>
    </xdr:from>
    <xdr:ext cx="534377" cy="259045"/>
    <xdr:sp macro="" textlink="">
      <xdr:nvSpPr>
        <xdr:cNvPr id="249" name="テキスト ボックス 248"/>
        <xdr:cNvSpPr txBox="1"/>
      </xdr:nvSpPr>
      <xdr:spPr>
        <a:xfrm>
          <a:off x="1752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50" name="フローチャート : 判断 249"/>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18807</xdr:rowOff>
    </xdr:from>
    <xdr:ext cx="534377" cy="259045"/>
    <xdr:sp macro="" textlink="">
      <xdr:nvSpPr>
        <xdr:cNvPr id="251" name="テキスト ボックス 250"/>
        <xdr:cNvSpPr txBox="1"/>
      </xdr:nvSpPr>
      <xdr:spPr>
        <a:xfrm>
          <a:off x="863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116480</xdr:rowOff>
    </xdr:from>
    <xdr:to>
      <xdr:col>6</xdr:col>
      <xdr:colOff>561975</xdr:colOff>
      <xdr:row>97</xdr:row>
      <xdr:rowOff>46630</xdr:rowOff>
    </xdr:to>
    <xdr:sp macro="" textlink="">
      <xdr:nvSpPr>
        <xdr:cNvPr id="257" name="円/楕円 256"/>
        <xdr:cNvSpPr/>
      </xdr:nvSpPr>
      <xdr:spPr>
        <a:xfrm>
          <a:off x="4584700" y="16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94907</xdr:rowOff>
    </xdr:from>
    <xdr:ext cx="534377" cy="259045"/>
    <xdr:sp macro="" textlink="">
      <xdr:nvSpPr>
        <xdr:cNvPr id="258" name="扶助費該当値テキスト"/>
        <xdr:cNvSpPr txBox="1"/>
      </xdr:nvSpPr>
      <xdr:spPr>
        <a:xfrm>
          <a:off x="4686300" y="165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148744</xdr:rowOff>
    </xdr:from>
    <xdr:to>
      <xdr:col>5</xdr:col>
      <xdr:colOff>409575</xdr:colOff>
      <xdr:row>97</xdr:row>
      <xdr:rowOff>78894</xdr:rowOff>
    </xdr:to>
    <xdr:sp macro="" textlink="">
      <xdr:nvSpPr>
        <xdr:cNvPr id="259" name="円/楕円 258"/>
        <xdr:cNvSpPr/>
      </xdr:nvSpPr>
      <xdr:spPr>
        <a:xfrm>
          <a:off x="3746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70021</xdr:rowOff>
    </xdr:from>
    <xdr:ext cx="534377" cy="259045"/>
    <xdr:sp macro="" textlink="">
      <xdr:nvSpPr>
        <xdr:cNvPr id="260" name="テキスト ボックス 259"/>
        <xdr:cNvSpPr txBox="1"/>
      </xdr:nvSpPr>
      <xdr:spPr>
        <a:xfrm>
          <a:off x="3530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153202</xdr:rowOff>
    </xdr:from>
    <xdr:to>
      <xdr:col>4</xdr:col>
      <xdr:colOff>206375</xdr:colOff>
      <xdr:row>97</xdr:row>
      <xdr:rowOff>83352</xdr:rowOff>
    </xdr:to>
    <xdr:sp macro="" textlink="">
      <xdr:nvSpPr>
        <xdr:cNvPr id="261" name="円/楕円 260"/>
        <xdr:cNvSpPr/>
      </xdr:nvSpPr>
      <xdr:spPr>
        <a:xfrm>
          <a:off x="2857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74479</xdr:rowOff>
    </xdr:from>
    <xdr:ext cx="534377" cy="259045"/>
    <xdr:sp macro="" textlink="">
      <xdr:nvSpPr>
        <xdr:cNvPr id="262" name="テキスト ボックス 261"/>
        <xdr:cNvSpPr txBox="1"/>
      </xdr:nvSpPr>
      <xdr:spPr>
        <a:xfrm>
          <a:off x="2641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53761</xdr:rowOff>
    </xdr:from>
    <xdr:to>
      <xdr:col>3</xdr:col>
      <xdr:colOff>3175</xdr:colOff>
      <xdr:row>97</xdr:row>
      <xdr:rowOff>155361</xdr:rowOff>
    </xdr:to>
    <xdr:sp macro="" textlink="">
      <xdr:nvSpPr>
        <xdr:cNvPr id="263" name="円/楕円 262"/>
        <xdr:cNvSpPr/>
      </xdr:nvSpPr>
      <xdr:spPr>
        <a:xfrm>
          <a:off x="1968500" y="166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146488</xdr:rowOff>
    </xdr:from>
    <xdr:ext cx="534377" cy="259045"/>
    <xdr:sp macro="" textlink="">
      <xdr:nvSpPr>
        <xdr:cNvPr id="264" name="テキスト ボックス 263"/>
        <xdr:cNvSpPr txBox="1"/>
      </xdr:nvSpPr>
      <xdr:spPr>
        <a:xfrm>
          <a:off x="1752111" y="167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40746</xdr:rowOff>
    </xdr:from>
    <xdr:to>
      <xdr:col>1</xdr:col>
      <xdr:colOff>485775</xdr:colOff>
      <xdr:row>97</xdr:row>
      <xdr:rowOff>142346</xdr:rowOff>
    </xdr:to>
    <xdr:sp macro="" textlink="">
      <xdr:nvSpPr>
        <xdr:cNvPr id="265" name="円/楕円 264"/>
        <xdr:cNvSpPr/>
      </xdr:nvSpPr>
      <xdr:spPr>
        <a:xfrm>
          <a:off x="1079500" y="166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133473</xdr:rowOff>
    </xdr:from>
    <xdr:ext cx="534377" cy="259045"/>
    <xdr:sp macro="" textlink="">
      <xdr:nvSpPr>
        <xdr:cNvPr id="266" name="テキスト ボックス 265"/>
        <xdr:cNvSpPr txBox="1"/>
      </xdr:nvSpPr>
      <xdr:spPr>
        <a:xfrm>
          <a:off x="863111" y="167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129870</xdr:rowOff>
    </xdr:from>
    <xdr:to>
      <xdr:col>15</xdr:col>
      <xdr:colOff>180975</xdr:colOff>
      <xdr:row>35</xdr:row>
      <xdr:rowOff>101143</xdr:rowOff>
    </xdr:to>
    <xdr:cxnSp macro="">
      <xdr:nvCxnSpPr>
        <xdr:cNvPr id="297" name="直線コネクタ 296"/>
        <xdr:cNvCxnSpPr/>
      </xdr:nvCxnSpPr>
      <xdr:spPr>
        <a:xfrm flipV="1">
          <a:off x="9639300" y="5959170"/>
          <a:ext cx="8382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101143</xdr:rowOff>
    </xdr:from>
    <xdr:to>
      <xdr:col>14</xdr:col>
      <xdr:colOff>28575</xdr:colOff>
      <xdr:row>36</xdr:row>
      <xdr:rowOff>29395</xdr:rowOff>
    </xdr:to>
    <xdr:cxnSp macro="">
      <xdr:nvCxnSpPr>
        <xdr:cNvPr id="300" name="直線コネクタ 299"/>
        <xdr:cNvCxnSpPr/>
      </xdr:nvCxnSpPr>
      <xdr:spPr>
        <a:xfrm flipV="1">
          <a:off x="8750300" y="6101893"/>
          <a:ext cx="889000" cy="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158500</xdr:rowOff>
    </xdr:from>
    <xdr:to>
      <xdr:col>12</xdr:col>
      <xdr:colOff>511175</xdr:colOff>
      <xdr:row>36</xdr:row>
      <xdr:rowOff>29395</xdr:rowOff>
    </xdr:to>
    <xdr:cxnSp macro="">
      <xdr:nvCxnSpPr>
        <xdr:cNvPr id="303" name="直線コネクタ 302"/>
        <xdr:cNvCxnSpPr/>
      </xdr:nvCxnSpPr>
      <xdr:spPr>
        <a:xfrm>
          <a:off x="7861300" y="6159250"/>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4" name="フローチャート : 判断 303"/>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5" name="テキスト ボックス 304"/>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145426</xdr:rowOff>
    </xdr:from>
    <xdr:to>
      <xdr:col>11</xdr:col>
      <xdr:colOff>307975</xdr:colOff>
      <xdr:row>35</xdr:row>
      <xdr:rowOff>158500</xdr:rowOff>
    </xdr:to>
    <xdr:cxnSp macro="">
      <xdr:nvCxnSpPr>
        <xdr:cNvPr id="306" name="直線コネクタ 305"/>
        <xdr:cNvCxnSpPr/>
      </xdr:nvCxnSpPr>
      <xdr:spPr>
        <a:xfrm>
          <a:off x="6972300" y="6146176"/>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7" name="フローチャート : 判断 306"/>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8" name="テキスト ボックス 307"/>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09" name="フローチャート : 判断 308"/>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10" name="テキスト ボックス 309"/>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79070</xdr:rowOff>
    </xdr:from>
    <xdr:to>
      <xdr:col>15</xdr:col>
      <xdr:colOff>231775</xdr:colOff>
      <xdr:row>35</xdr:row>
      <xdr:rowOff>9220</xdr:rowOff>
    </xdr:to>
    <xdr:sp macro="" textlink="">
      <xdr:nvSpPr>
        <xdr:cNvPr id="316" name="円/楕円 315"/>
        <xdr:cNvSpPr/>
      </xdr:nvSpPr>
      <xdr:spPr>
        <a:xfrm>
          <a:off x="104267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101947</xdr:rowOff>
    </xdr:from>
    <xdr:ext cx="534377" cy="259045"/>
    <xdr:sp macro="" textlink="">
      <xdr:nvSpPr>
        <xdr:cNvPr id="317" name="補助費等該当値テキスト"/>
        <xdr:cNvSpPr txBox="1"/>
      </xdr:nvSpPr>
      <xdr:spPr>
        <a:xfrm>
          <a:off x="10528300" y="57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50343</xdr:rowOff>
    </xdr:from>
    <xdr:to>
      <xdr:col>14</xdr:col>
      <xdr:colOff>79375</xdr:colOff>
      <xdr:row>35</xdr:row>
      <xdr:rowOff>151943</xdr:rowOff>
    </xdr:to>
    <xdr:sp macro="" textlink="">
      <xdr:nvSpPr>
        <xdr:cNvPr id="318" name="円/楕円 317"/>
        <xdr:cNvSpPr/>
      </xdr:nvSpPr>
      <xdr:spPr>
        <a:xfrm>
          <a:off x="9588500" y="60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168470</xdr:rowOff>
    </xdr:from>
    <xdr:ext cx="534377" cy="259045"/>
    <xdr:sp macro="" textlink="">
      <xdr:nvSpPr>
        <xdr:cNvPr id="319" name="テキスト ボックス 318"/>
        <xdr:cNvSpPr txBox="1"/>
      </xdr:nvSpPr>
      <xdr:spPr>
        <a:xfrm>
          <a:off x="9372111" y="58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150045</xdr:rowOff>
    </xdr:from>
    <xdr:to>
      <xdr:col>12</xdr:col>
      <xdr:colOff>561975</xdr:colOff>
      <xdr:row>36</xdr:row>
      <xdr:rowOff>80195</xdr:rowOff>
    </xdr:to>
    <xdr:sp macro="" textlink="">
      <xdr:nvSpPr>
        <xdr:cNvPr id="320" name="円/楕円 319"/>
        <xdr:cNvSpPr/>
      </xdr:nvSpPr>
      <xdr:spPr>
        <a:xfrm>
          <a:off x="8699500" y="61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96722</xdr:rowOff>
    </xdr:from>
    <xdr:ext cx="534377" cy="259045"/>
    <xdr:sp macro="" textlink="">
      <xdr:nvSpPr>
        <xdr:cNvPr id="321" name="テキスト ボックス 320"/>
        <xdr:cNvSpPr txBox="1"/>
      </xdr:nvSpPr>
      <xdr:spPr>
        <a:xfrm>
          <a:off x="8483111" y="5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107700</xdr:rowOff>
    </xdr:from>
    <xdr:to>
      <xdr:col>11</xdr:col>
      <xdr:colOff>358775</xdr:colOff>
      <xdr:row>36</xdr:row>
      <xdr:rowOff>37850</xdr:rowOff>
    </xdr:to>
    <xdr:sp macro="" textlink="">
      <xdr:nvSpPr>
        <xdr:cNvPr id="322" name="円/楕円 321"/>
        <xdr:cNvSpPr/>
      </xdr:nvSpPr>
      <xdr:spPr>
        <a:xfrm>
          <a:off x="7810500" y="61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54377</xdr:rowOff>
    </xdr:from>
    <xdr:ext cx="534377" cy="259045"/>
    <xdr:sp macro="" textlink="">
      <xdr:nvSpPr>
        <xdr:cNvPr id="323" name="テキスト ボックス 322"/>
        <xdr:cNvSpPr txBox="1"/>
      </xdr:nvSpPr>
      <xdr:spPr>
        <a:xfrm>
          <a:off x="7594111" y="58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94626</xdr:rowOff>
    </xdr:from>
    <xdr:to>
      <xdr:col>10</xdr:col>
      <xdr:colOff>155575</xdr:colOff>
      <xdr:row>36</xdr:row>
      <xdr:rowOff>24776</xdr:rowOff>
    </xdr:to>
    <xdr:sp macro="" textlink="">
      <xdr:nvSpPr>
        <xdr:cNvPr id="324" name="円/楕円 323"/>
        <xdr:cNvSpPr/>
      </xdr:nvSpPr>
      <xdr:spPr>
        <a:xfrm>
          <a:off x="6921500" y="60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41303</xdr:rowOff>
    </xdr:from>
    <xdr:ext cx="534377" cy="259045"/>
    <xdr:sp macro="" textlink="">
      <xdr:nvSpPr>
        <xdr:cNvPr id="325" name="テキスト ボックス 324"/>
        <xdr:cNvSpPr txBox="1"/>
      </xdr:nvSpPr>
      <xdr:spPr>
        <a:xfrm>
          <a:off x="6705111" y="58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161091</xdr:rowOff>
    </xdr:from>
    <xdr:to>
      <xdr:col>15</xdr:col>
      <xdr:colOff>180975</xdr:colOff>
      <xdr:row>55</xdr:row>
      <xdr:rowOff>81550</xdr:rowOff>
    </xdr:to>
    <xdr:cxnSp macro="">
      <xdr:nvCxnSpPr>
        <xdr:cNvPr id="350" name="直線コネクタ 349"/>
        <xdr:cNvCxnSpPr/>
      </xdr:nvCxnSpPr>
      <xdr:spPr>
        <a:xfrm flipV="1">
          <a:off x="9639300" y="9419391"/>
          <a:ext cx="838200" cy="9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33750</xdr:rowOff>
    </xdr:from>
    <xdr:to>
      <xdr:col>14</xdr:col>
      <xdr:colOff>28575</xdr:colOff>
      <xdr:row>55</xdr:row>
      <xdr:rowOff>81550</xdr:rowOff>
    </xdr:to>
    <xdr:cxnSp macro="">
      <xdr:nvCxnSpPr>
        <xdr:cNvPr id="353" name="直線コネクタ 352"/>
        <xdr:cNvCxnSpPr/>
      </xdr:nvCxnSpPr>
      <xdr:spPr>
        <a:xfrm>
          <a:off x="8750300" y="946350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160331</xdr:rowOff>
    </xdr:from>
    <xdr:to>
      <xdr:col>12</xdr:col>
      <xdr:colOff>511175</xdr:colOff>
      <xdr:row>55</xdr:row>
      <xdr:rowOff>33750</xdr:rowOff>
    </xdr:to>
    <xdr:cxnSp macro="">
      <xdr:nvCxnSpPr>
        <xdr:cNvPr id="356" name="直線コネクタ 355"/>
        <xdr:cNvCxnSpPr/>
      </xdr:nvCxnSpPr>
      <xdr:spPr>
        <a:xfrm>
          <a:off x="7861300" y="9418631"/>
          <a:ext cx="889000" cy="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12936</xdr:rowOff>
    </xdr:from>
    <xdr:to>
      <xdr:col>12</xdr:col>
      <xdr:colOff>561975</xdr:colOff>
      <xdr:row>56</xdr:row>
      <xdr:rowOff>114536</xdr:rowOff>
    </xdr:to>
    <xdr:sp macro="" textlink="">
      <xdr:nvSpPr>
        <xdr:cNvPr id="357" name="フローチャート : 判断 356"/>
        <xdr:cNvSpPr/>
      </xdr:nvSpPr>
      <xdr:spPr>
        <a:xfrm>
          <a:off x="8699500" y="96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105663</xdr:rowOff>
    </xdr:from>
    <xdr:ext cx="534377" cy="259045"/>
    <xdr:sp macro="" textlink="">
      <xdr:nvSpPr>
        <xdr:cNvPr id="358" name="テキスト ボックス 357"/>
        <xdr:cNvSpPr txBox="1"/>
      </xdr:nvSpPr>
      <xdr:spPr>
        <a:xfrm>
          <a:off x="8483111" y="97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160331</xdr:rowOff>
    </xdr:from>
    <xdr:to>
      <xdr:col>11</xdr:col>
      <xdr:colOff>307975</xdr:colOff>
      <xdr:row>55</xdr:row>
      <xdr:rowOff>140443</xdr:rowOff>
    </xdr:to>
    <xdr:cxnSp macro="">
      <xdr:nvCxnSpPr>
        <xdr:cNvPr id="359" name="直線コネクタ 358"/>
        <xdr:cNvCxnSpPr/>
      </xdr:nvCxnSpPr>
      <xdr:spPr>
        <a:xfrm flipV="1">
          <a:off x="6972300" y="9418631"/>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13062</xdr:rowOff>
    </xdr:from>
    <xdr:to>
      <xdr:col>11</xdr:col>
      <xdr:colOff>358775</xdr:colOff>
      <xdr:row>56</xdr:row>
      <xdr:rowOff>114662</xdr:rowOff>
    </xdr:to>
    <xdr:sp macro="" textlink="">
      <xdr:nvSpPr>
        <xdr:cNvPr id="360" name="フローチャート : 判断 359"/>
        <xdr:cNvSpPr/>
      </xdr:nvSpPr>
      <xdr:spPr>
        <a:xfrm>
          <a:off x="7810500" y="96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105789</xdr:rowOff>
    </xdr:from>
    <xdr:ext cx="534377" cy="259045"/>
    <xdr:sp macro="" textlink="">
      <xdr:nvSpPr>
        <xdr:cNvPr id="361" name="テキスト ボックス 360"/>
        <xdr:cNvSpPr txBox="1"/>
      </xdr:nvSpPr>
      <xdr:spPr>
        <a:xfrm>
          <a:off x="7594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49930</xdr:rowOff>
    </xdr:from>
    <xdr:to>
      <xdr:col>10</xdr:col>
      <xdr:colOff>155575</xdr:colOff>
      <xdr:row>56</xdr:row>
      <xdr:rowOff>151530</xdr:rowOff>
    </xdr:to>
    <xdr:sp macro="" textlink="">
      <xdr:nvSpPr>
        <xdr:cNvPr id="362" name="フローチャート : 判断 361"/>
        <xdr:cNvSpPr/>
      </xdr:nvSpPr>
      <xdr:spPr>
        <a:xfrm>
          <a:off x="6921500" y="96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142657</xdr:rowOff>
    </xdr:from>
    <xdr:ext cx="534377" cy="259045"/>
    <xdr:sp macro="" textlink="">
      <xdr:nvSpPr>
        <xdr:cNvPr id="363" name="テキスト ボックス 362"/>
        <xdr:cNvSpPr txBox="1"/>
      </xdr:nvSpPr>
      <xdr:spPr>
        <a:xfrm>
          <a:off x="6705111" y="97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110291</xdr:rowOff>
    </xdr:from>
    <xdr:to>
      <xdr:col>15</xdr:col>
      <xdr:colOff>231775</xdr:colOff>
      <xdr:row>55</xdr:row>
      <xdr:rowOff>40441</xdr:rowOff>
    </xdr:to>
    <xdr:sp macro="" textlink="">
      <xdr:nvSpPr>
        <xdr:cNvPr id="369" name="円/楕円 368"/>
        <xdr:cNvSpPr/>
      </xdr:nvSpPr>
      <xdr:spPr>
        <a:xfrm>
          <a:off x="10426700" y="93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133168</xdr:rowOff>
    </xdr:from>
    <xdr:ext cx="534377" cy="259045"/>
    <xdr:sp macro="" textlink="">
      <xdr:nvSpPr>
        <xdr:cNvPr id="370" name="普通建設事業費該当値テキスト"/>
        <xdr:cNvSpPr txBox="1"/>
      </xdr:nvSpPr>
      <xdr:spPr>
        <a:xfrm>
          <a:off x="10528300" y="92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96,257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30750</xdr:rowOff>
    </xdr:from>
    <xdr:to>
      <xdr:col>14</xdr:col>
      <xdr:colOff>79375</xdr:colOff>
      <xdr:row>55</xdr:row>
      <xdr:rowOff>132350</xdr:rowOff>
    </xdr:to>
    <xdr:sp macro="" textlink="">
      <xdr:nvSpPr>
        <xdr:cNvPr id="371" name="円/楕円 370"/>
        <xdr:cNvSpPr/>
      </xdr:nvSpPr>
      <xdr:spPr>
        <a:xfrm>
          <a:off x="9588500" y="94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148877</xdr:rowOff>
    </xdr:from>
    <xdr:ext cx="534377" cy="259045"/>
    <xdr:sp macro="" textlink="">
      <xdr:nvSpPr>
        <xdr:cNvPr id="372" name="テキスト ボックス 371"/>
        <xdr:cNvSpPr txBox="1"/>
      </xdr:nvSpPr>
      <xdr:spPr>
        <a:xfrm>
          <a:off x="9372111" y="923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154400</xdr:rowOff>
    </xdr:from>
    <xdr:to>
      <xdr:col>12</xdr:col>
      <xdr:colOff>561975</xdr:colOff>
      <xdr:row>55</xdr:row>
      <xdr:rowOff>84550</xdr:rowOff>
    </xdr:to>
    <xdr:sp macro="" textlink="">
      <xdr:nvSpPr>
        <xdr:cNvPr id="373" name="円/楕円 372"/>
        <xdr:cNvSpPr/>
      </xdr:nvSpPr>
      <xdr:spPr>
        <a:xfrm>
          <a:off x="8699500" y="94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101077</xdr:rowOff>
    </xdr:from>
    <xdr:ext cx="534377" cy="259045"/>
    <xdr:sp macro="" textlink="">
      <xdr:nvSpPr>
        <xdr:cNvPr id="374" name="テキスト ボックス 373"/>
        <xdr:cNvSpPr txBox="1"/>
      </xdr:nvSpPr>
      <xdr:spPr>
        <a:xfrm>
          <a:off x="8483111" y="91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109531</xdr:rowOff>
    </xdr:from>
    <xdr:to>
      <xdr:col>11</xdr:col>
      <xdr:colOff>358775</xdr:colOff>
      <xdr:row>55</xdr:row>
      <xdr:rowOff>39681</xdr:rowOff>
    </xdr:to>
    <xdr:sp macro="" textlink="">
      <xdr:nvSpPr>
        <xdr:cNvPr id="375" name="円/楕円 374"/>
        <xdr:cNvSpPr/>
      </xdr:nvSpPr>
      <xdr:spPr>
        <a:xfrm>
          <a:off x="7810500" y="9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56208</xdr:rowOff>
    </xdr:from>
    <xdr:ext cx="534377" cy="259045"/>
    <xdr:sp macro="" textlink="">
      <xdr:nvSpPr>
        <xdr:cNvPr id="376" name="テキスト ボックス 375"/>
        <xdr:cNvSpPr txBox="1"/>
      </xdr:nvSpPr>
      <xdr:spPr>
        <a:xfrm>
          <a:off x="7594111" y="91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89643</xdr:rowOff>
    </xdr:from>
    <xdr:to>
      <xdr:col>10</xdr:col>
      <xdr:colOff>155575</xdr:colOff>
      <xdr:row>56</xdr:row>
      <xdr:rowOff>19793</xdr:rowOff>
    </xdr:to>
    <xdr:sp macro="" textlink="">
      <xdr:nvSpPr>
        <xdr:cNvPr id="377" name="円/楕円 376"/>
        <xdr:cNvSpPr/>
      </xdr:nvSpPr>
      <xdr:spPr>
        <a:xfrm>
          <a:off x="6921500" y="95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36320</xdr:rowOff>
    </xdr:from>
    <xdr:ext cx="534377" cy="259045"/>
    <xdr:sp macro="" textlink="">
      <xdr:nvSpPr>
        <xdr:cNvPr id="378" name="テキスト ボックス 377"/>
        <xdr:cNvSpPr txBox="1"/>
      </xdr:nvSpPr>
      <xdr:spPr>
        <a:xfrm>
          <a:off x="6705111" y="9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2752</xdr:rowOff>
    </xdr:from>
    <xdr:to>
      <xdr:col>15</xdr:col>
      <xdr:colOff>180975</xdr:colOff>
      <xdr:row>77</xdr:row>
      <xdr:rowOff>99369</xdr:rowOff>
    </xdr:to>
    <xdr:cxnSp macro="">
      <xdr:nvCxnSpPr>
        <xdr:cNvPr id="409" name="直線コネクタ 408"/>
        <xdr:cNvCxnSpPr/>
      </xdr:nvCxnSpPr>
      <xdr:spPr>
        <a:xfrm flipV="1">
          <a:off x="9639300" y="13204402"/>
          <a:ext cx="838200" cy="9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162789</xdr:rowOff>
    </xdr:from>
    <xdr:to>
      <xdr:col>14</xdr:col>
      <xdr:colOff>28575</xdr:colOff>
      <xdr:row>77</xdr:row>
      <xdr:rowOff>99369</xdr:rowOff>
    </xdr:to>
    <xdr:cxnSp macro="">
      <xdr:nvCxnSpPr>
        <xdr:cNvPr id="412" name="直線コネクタ 411"/>
        <xdr:cNvCxnSpPr/>
      </xdr:nvCxnSpPr>
      <xdr:spPr>
        <a:xfrm>
          <a:off x="8750300" y="13192989"/>
          <a:ext cx="8890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5" name="フローチャート : 判断 414"/>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6" name="テキスト ボックス 415"/>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123402</xdr:rowOff>
    </xdr:from>
    <xdr:to>
      <xdr:col>15</xdr:col>
      <xdr:colOff>231775</xdr:colOff>
      <xdr:row>77</xdr:row>
      <xdr:rowOff>53552</xdr:rowOff>
    </xdr:to>
    <xdr:sp macro="" textlink="">
      <xdr:nvSpPr>
        <xdr:cNvPr id="422" name="円/楕円 421"/>
        <xdr:cNvSpPr/>
      </xdr:nvSpPr>
      <xdr:spPr>
        <a:xfrm>
          <a:off x="10426700" y="131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146279</xdr:rowOff>
    </xdr:from>
    <xdr:ext cx="534377" cy="259045"/>
    <xdr:sp macro="" textlink="">
      <xdr:nvSpPr>
        <xdr:cNvPr id="423" name="普通建設事業費 （ うち新規整備　）該当値テキスト"/>
        <xdr:cNvSpPr txBox="1"/>
      </xdr:nvSpPr>
      <xdr:spPr>
        <a:xfrm>
          <a:off x="10528300" y="130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48569</xdr:rowOff>
    </xdr:from>
    <xdr:to>
      <xdr:col>14</xdr:col>
      <xdr:colOff>79375</xdr:colOff>
      <xdr:row>77</xdr:row>
      <xdr:rowOff>150169</xdr:rowOff>
    </xdr:to>
    <xdr:sp macro="" textlink="">
      <xdr:nvSpPr>
        <xdr:cNvPr id="424" name="円/楕円 423"/>
        <xdr:cNvSpPr/>
      </xdr:nvSpPr>
      <xdr:spPr>
        <a:xfrm>
          <a:off x="9588500" y="13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141296</xdr:rowOff>
    </xdr:from>
    <xdr:ext cx="534377" cy="259045"/>
    <xdr:sp macro="" textlink="">
      <xdr:nvSpPr>
        <xdr:cNvPr id="425" name="テキスト ボックス 424"/>
        <xdr:cNvSpPr txBox="1"/>
      </xdr:nvSpPr>
      <xdr:spPr>
        <a:xfrm>
          <a:off x="9372111" y="133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111989</xdr:rowOff>
    </xdr:from>
    <xdr:to>
      <xdr:col>12</xdr:col>
      <xdr:colOff>561975</xdr:colOff>
      <xdr:row>77</xdr:row>
      <xdr:rowOff>42139</xdr:rowOff>
    </xdr:to>
    <xdr:sp macro="" textlink="">
      <xdr:nvSpPr>
        <xdr:cNvPr id="426" name="円/楕円 425"/>
        <xdr:cNvSpPr/>
      </xdr:nvSpPr>
      <xdr:spPr>
        <a:xfrm>
          <a:off x="86995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58666</xdr:rowOff>
    </xdr:from>
    <xdr:ext cx="534377" cy="259045"/>
    <xdr:sp macro="" textlink="">
      <xdr:nvSpPr>
        <xdr:cNvPr id="427" name="テキスト ボックス 426"/>
        <xdr:cNvSpPr txBox="1"/>
      </xdr:nvSpPr>
      <xdr:spPr>
        <a:xfrm>
          <a:off x="8483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166852</xdr:rowOff>
    </xdr:from>
    <xdr:to>
      <xdr:col>15</xdr:col>
      <xdr:colOff>180975</xdr:colOff>
      <xdr:row>96</xdr:row>
      <xdr:rowOff>32131</xdr:rowOff>
    </xdr:to>
    <xdr:cxnSp macro="">
      <xdr:nvCxnSpPr>
        <xdr:cNvPr id="456" name="直線コネクタ 455"/>
        <xdr:cNvCxnSpPr/>
      </xdr:nvCxnSpPr>
      <xdr:spPr>
        <a:xfrm>
          <a:off x="9639300" y="16454602"/>
          <a:ext cx="8382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94831</xdr:rowOff>
    </xdr:from>
    <xdr:to>
      <xdr:col>14</xdr:col>
      <xdr:colOff>28575</xdr:colOff>
      <xdr:row>95</xdr:row>
      <xdr:rowOff>166852</xdr:rowOff>
    </xdr:to>
    <xdr:cxnSp macro="">
      <xdr:nvCxnSpPr>
        <xdr:cNvPr id="459" name="直線コネクタ 458"/>
        <xdr:cNvCxnSpPr/>
      </xdr:nvCxnSpPr>
      <xdr:spPr>
        <a:xfrm>
          <a:off x="8750300" y="16382581"/>
          <a:ext cx="889000" cy="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2" name="フローチャート : 判断 461"/>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3" name="テキスト ボックス 462"/>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152781</xdr:rowOff>
    </xdr:from>
    <xdr:to>
      <xdr:col>15</xdr:col>
      <xdr:colOff>231775</xdr:colOff>
      <xdr:row>96</xdr:row>
      <xdr:rowOff>82931</xdr:rowOff>
    </xdr:to>
    <xdr:sp macro="" textlink="">
      <xdr:nvSpPr>
        <xdr:cNvPr id="469" name="円/楕円 468"/>
        <xdr:cNvSpPr/>
      </xdr:nvSpPr>
      <xdr:spPr>
        <a:xfrm>
          <a:off x="10426700" y="164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4208</xdr:rowOff>
    </xdr:from>
    <xdr:ext cx="534377" cy="259045"/>
    <xdr:sp macro="" textlink="">
      <xdr:nvSpPr>
        <xdr:cNvPr id="470" name="普通建設事業費 （ うち更新整備　）該当値テキスト"/>
        <xdr:cNvSpPr txBox="1"/>
      </xdr:nvSpPr>
      <xdr:spPr>
        <a:xfrm>
          <a:off x="10528300" y="162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116052</xdr:rowOff>
    </xdr:from>
    <xdr:to>
      <xdr:col>14</xdr:col>
      <xdr:colOff>79375</xdr:colOff>
      <xdr:row>96</xdr:row>
      <xdr:rowOff>46202</xdr:rowOff>
    </xdr:to>
    <xdr:sp macro="" textlink="">
      <xdr:nvSpPr>
        <xdr:cNvPr id="471" name="円/楕円 470"/>
        <xdr:cNvSpPr/>
      </xdr:nvSpPr>
      <xdr:spPr>
        <a:xfrm>
          <a:off x="9588500" y="164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62729</xdr:rowOff>
    </xdr:from>
    <xdr:ext cx="534377" cy="259045"/>
    <xdr:sp macro="" textlink="">
      <xdr:nvSpPr>
        <xdr:cNvPr id="472" name="テキスト ボックス 471"/>
        <xdr:cNvSpPr txBox="1"/>
      </xdr:nvSpPr>
      <xdr:spPr>
        <a:xfrm>
          <a:off x="9372111" y="161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44031</xdr:rowOff>
    </xdr:from>
    <xdr:to>
      <xdr:col>12</xdr:col>
      <xdr:colOff>561975</xdr:colOff>
      <xdr:row>95</xdr:row>
      <xdr:rowOff>145631</xdr:rowOff>
    </xdr:to>
    <xdr:sp macro="" textlink="">
      <xdr:nvSpPr>
        <xdr:cNvPr id="473" name="円/楕円 472"/>
        <xdr:cNvSpPr/>
      </xdr:nvSpPr>
      <xdr:spPr>
        <a:xfrm>
          <a:off x="8699500" y="163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162158</xdr:rowOff>
    </xdr:from>
    <xdr:ext cx="534377" cy="259045"/>
    <xdr:sp macro="" textlink="">
      <xdr:nvSpPr>
        <xdr:cNvPr id="474" name="テキスト ボックス 473"/>
        <xdr:cNvSpPr txBox="1"/>
      </xdr:nvSpPr>
      <xdr:spPr>
        <a:xfrm>
          <a:off x="8483111" y="161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91466</xdr:rowOff>
    </xdr:from>
    <xdr:to>
      <xdr:col>23</xdr:col>
      <xdr:colOff>517525</xdr:colOff>
      <xdr:row>39</xdr:row>
      <xdr:rowOff>97703</xdr:rowOff>
    </xdr:to>
    <xdr:cxnSp macro="">
      <xdr:nvCxnSpPr>
        <xdr:cNvPr id="505" name="直線コネクタ 504"/>
        <xdr:cNvCxnSpPr/>
      </xdr:nvCxnSpPr>
      <xdr:spPr>
        <a:xfrm>
          <a:off x="15481300" y="677801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91466</xdr:rowOff>
    </xdr:from>
    <xdr:to>
      <xdr:col>22</xdr:col>
      <xdr:colOff>365125</xdr:colOff>
      <xdr:row>39</xdr:row>
      <xdr:rowOff>97801</xdr:rowOff>
    </xdr:to>
    <xdr:cxnSp macro="">
      <xdr:nvCxnSpPr>
        <xdr:cNvPr id="508" name="直線コネクタ 507"/>
        <xdr:cNvCxnSpPr/>
      </xdr:nvCxnSpPr>
      <xdr:spPr>
        <a:xfrm flipV="1">
          <a:off x="14592300" y="6778016"/>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50187</xdr:rowOff>
    </xdr:from>
    <xdr:to>
      <xdr:col>21</xdr:col>
      <xdr:colOff>161925</xdr:colOff>
      <xdr:row>39</xdr:row>
      <xdr:rowOff>97801</xdr:rowOff>
    </xdr:to>
    <xdr:cxnSp macro="">
      <xdr:nvCxnSpPr>
        <xdr:cNvPr id="511" name="直線コネクタ 510"/>
        <xdr:cNvCxnSpPr/>
      </xdr:nvCxnSpPr>
      <xdr:spPr>
        <a:xfrm>
          <a:off x="13703300" y="6736737"/>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12" name="フローチャート : 判断 511"/>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144325</xdr:rowOff>
    </xdr:from>
    <xdr:ext cx="469744" cy="259045"/>
    <xdr:sp macro="" textlink="">
      <xdr:nvSpPr>
        <xdr:cNvPr id="513" name="テキスト ボックス 512"/>
        <xdr:cNvSpPr txBox="1"/>
      </xdr:nvSpPr>
      <xdr:spPr>
        <a:xfrm>
          <a:off x="14357427" y="648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126833</xdr:rowOff>
    </xdr:from>
    <xdr:to>
      <xdr:col>19</xdr:col>
      <xdr:colOff>644525</xdr:colOff>
      <xdr:row>39</xdr:row>
      <xdr:rowOff>50187</xdr:rowOff>
    </xdr:to>
    <xdr:cxnSp macro="">
      <xdr:nvCxnSpPr>
        <xdr:cNvPr id="514" name="直線コネクタ 513"/>
        <xdr:cNvCxnSpPr/>
      </xdr:nvCxnSpPr>
      <xdr:spPr>
        <a:xfrm>
          <a:off x="12814300" y="6470483"/>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5" name="フローチャート : 判断 514"/>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107642</xdr:rowOff>
    </xdr:from>
    <xdr:ext cx="469744" cy="259045"/>
    <xdr:sp macro="" textlink="">
      <xdr:nvSpPr>
        <xdr:cNvPr id="516" name="テキスト ボックス 515"/>
        <xdr:cNvSpPr txBox="1"/>
      </xdr:nvSpPr>
      <xdr:spPr>
        <a:xfrm>
          <a:off x="13468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7" name="フローチャート : 判断 516"/>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89061</xdr:rowOff>
    </xdr:from>
    <xdr:ext cx="469744" cy="259045"/>
    <xdr:sp macro="" textlink="">
      <xdr:nvSpPr>
        <xdr:cNvPr id="518" name="テキスト ボックス 517"/>
        <xdr:cNvSpPr txBox="1"/>
      </xdr:nvSpPr>
      <xdr:spPr>
        <a:xfrm>
          <a:off x="12579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46903</xdr:rowOff>
    </xdr:from>
    <xdr:to>
      <xdr:col>23</xdr:col>
      <xdr:colOff>568325</xdr:colOff>
      <xdr:row>39</xdr:row>
      <xdr:rowOff>148503</xdr:rowOff>
    </xdr:to>
    <xdr:sp macro="" textlink="">
      <xdr:nvSpPr>
        <xdr:cNvPr id="524" name="円/楕円 523"/>
        <xdr:cNvSpPr/>
      </xdr:nvSpPr>
      <xdr:spPr>
        <a:xfrm>
          <a:off x="162687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13932" cy="259045"/>
    <xdr:sp macro="" textlink="">
      <xdr:nvSpPr>
        <xdr:cNvPr id="525" name="災害復旧事業費該当値テキスト"/>
        <xdr:cNvSpPr txBox="1"/>
      </xdr:nvSpPr>
      <xdr:spPr>
        <a:xfrm>
          <a:off x="16370300" y="6669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40666</xdr:rowOff>
    </xdr:from>
    <xdr:to>
      <xdr:col>22</xdr:col>
      <xdr:colOff>415925</xdr:colOff>
      <xdr:row>39</xdr:row>
      <xdr:rowOff>142266</xdr:rowOff>
    </xdr:to>
    <xdr:sp macro="" textlink="">
      <xdr:nvSpPr>
        <xdr:cNvPr id="526" name="円/楕円 525"/>
        <xdr:cNvSpPr/>
      </xdr:nvSpPr>
      <xdr:spPr>
        <a:xfrm>
          <a:off x="154305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133393</xdr:rowOff>
    </xdr:from>
    <xdr:ext cx="378565" cy="259045"/>
    <xdr:sp macro="" textlink="">
      <xdr:nvSpPr>
        <xdr:cNvPr id="527" name="テキスト ボックス 526"/>
        <xdr:cNvSpPr txBox="1"/>
      </xdr:nvSpPr>
      <xdr:spPr>
        <a:xfrm>
          <a:off x="15292017" y="68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47001</xdr:rowOff>
    </xdr:from>
    <xdr:to>
      <xdr:col>21</xdr:col>
      <xdr:colOff>212725</xdr:colOff>
      <xdr:row>39</xdr:row>
      <xdr:rowOff>148601</xdr:rowOff>
    </xdr:to>
    <xdr:sp macro="" textlink="">
      <xdr:nvSpPr>
        <xdr:cNvPr id="528" name="円/楕円 527"/>
        <xdr:cNvSpPr/>
      </xdr:nvSpPr>
      <xdr:spPr>
        <a:xfrm>
          <a:off x="14541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139728</xdr:rowOff>
    </xdr:from>
    <xdr:ext cx="313932" cy="259045"/>
    <xdr:sp macro="" textlink="">
      <xdr:nvSpPr>
        <xdr:cNvPr id="529" name="テキスト ボックス 528"/>
        <xdr:cNvSpPr txBox="1"/>
      </xdr:nvSpPr>
      <xdr:spPr>
        <a:xfrm>
          <a:off x="14435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170837</xdr:rowOff>
    </xdr:from>
    <xdr:to>
      <xdr:col>20</xdr:col>
      <xdr:colOff>9525</xdr:colOff>
      <xdr:row>39</xdr:row>
      <xdr:rowOff>100987</xdr:rowOff>
    </xdr:to>
    <xdr:sp macro="" textlink="">
      <xdr:nvSpPr>
        <xdr:cNvPr id="530" name="円/楕円 529"/>
        <xdr:cNvSpPr/>
      </xdr:nvSpPr>
      <xdr:spPr>
        <a:xfrm>
          <a:off x="13652500" y="66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117514</xdr:rowOff>
    </xdr:from>
    <xdr:ext cx="469744" cy="259045"/>
    <xdr:sp macro="" textlink="">
      <xdr:nvSpPr>
        <xdr:cNvPr id="531" name="テキスト ボックス 530"/>
        <xdr:cNvSpPr txBox="1"/>
      </xdr:nvSpPr>
      <xdr:spPr>
        <a:xfrm>
          <a:off x="13468427" y="64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76033</xdr:rowOff>
    </xdr:from>
    <xdr:to>
      <xdr:col>18</xdr:col>
      <xdr:colOff>492125</xdr:colOff>
      <xdr:row>38</xdr:row>
      <xdr:rowOff>6183</xdr:rowOff>
    </xdr:to>
    <xdr:sp macro="" textlink="">
      <xdr:nvSpPr>
        <xdr:cNvPr id="532" name="円/楕円 531"/>
        <xdr:cNvSpPr/>
      </xdr:nvSpPr>
      <xdr:spPr>
        <a:xfrm>
          <a:off x="12763500" y="64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22710</xdr:rowOff>
    </xdr:from>
    <xdr:ext cx="534377" cy="259045"/>
    <xdr:sp macro="" textlink="">
      <xdr:nvSpPr>
        <xdr:cNvPr id="533" name="テキスト ボックス 532"/>
        <xdr:cNvSpPr txBox="1"/>
      </xdr:nvSpPr>
      <xdr:spPr>
        <a:xfrm>
          <a:off x="12547111" y="6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5" name="フローチャート : 判断 56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6" name="テキスト ボックス 565"/>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8" name="フローチャート : 判断 567"/>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9" name="テキスト ボックス 568"/>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0" name="フローチャート : 判断 569"/>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1" name="テキスト ボックス 570"/>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82" name="テキスト ボックス 581"/>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4" name="テキスト ボックス 583"/>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6" name="テキスト ボックス 585"/>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32745</xdr:rowOff>
    </xdr:from>
    <xdr:to>
      <xdr:col>23</xdr:col>
      <xdr:colOff>517525</xdr:colOff>
      <xdr:row>77</xdr:row>
      <xdr:rowOff>33592</xdr:rowOff>
    </xdr:to>
    <xdr:cxnSp macro="">
      <xdr:nvCxnSpPr>
        <xdr:cNvPr id="615" name="直線コネクタ 614"/>
        <xdr:cNvCxnSpPr/>
      </xdr:nvCxnSpPr>
      <xdr:spPr>
        <a:xfrm flipV="1">
          <a:off x="15481300" y="13234395"/>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30604</xdr:rowOff>
    </xdr:from>
    <xdr:to>
      <xdr:col>22</xdr:col>
      <xdr:colOff>365125</xdr:colOff>
      <xdr:row>77</xdr:row>
      <xdr:rowOff>33592</xdr:rowOff>
    </xdr:to>
    <xdr:cxnSp macro="">
      <xdr:nvCxnSpPr>
        <xdr:cNvPr id="618" name="直線コネクタ 617"/>
        <xdr:cNvCxnSpPr/>
      </xdr:nvCxnSpPr>
      <xdr:spPr>
        <a:xfrm>
          <a:off x="14592300" y="13232254"/>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30604</xdr:rowOff>
    </xdr:from>
    <xdr:to>
      <xdr:col>21</xdr:col>
      <xdr:colOff>161925</xdr:colOff>
      <xdr:row>77</xdr:row>
      <xdr:rowOff>48870</xdr:rowOff>
    </xdr:to>
    <xdr:cxnSp macro="">
      <xdr:nvCxnSpPr>
        <xdr:cNvPr id="621" name="直線コネクタ 620"/>
        <xdr:cNvCxnSpPr/>
      </xdr:nvCxnSpPr>
      <xdr:spPr>
        <a:xfrm flipV="1">
          <a:off x="13703300" y="13232254"/>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22" name="フローチャート : 判断 621"/>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168474</xdr:rowOff>
    </xdr:from>
    <xdr:ext cx="534377" cy="259045"/>
    <xdr:sp macro="" textlink="">
      <xdr:nvSpPr>
        <xdr:cNvPr id="623" name="テキスト ボックス 622"/>
        <xdr:cNvSpPr txBox="1"/>
      </xdr:nvSpPr>
      <xdr:spPr>
        <a:xfrm>
          <a:off x="14325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48870</xdr:rowOff>
    </xdr:from>
    <xdr:to>
      <xdr:col>19</xdr:col>
      <xdr:colOff>644525</xdr:colOff>
      <xdr:row>77</xdr:row>
      <xdr:rowOff>58327</xdr:rowOff>
    </xdr:to>
    <xdr:cxnSp macro="">
      <xdr:nvCxnSpPr>
        <xdr:cNvPr id="624" name="直線コネクタ 623"/>
        <xdr:cNvCxnSpPr/>
      </xdr:nvCxnSpPr>
      <xdr:spPr>
        <a:xfrm flipV="1">
          <a:off x="12814300" y="1325052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5" name="フローチャート : 判断 624"/>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166349</xdr:rowOff>
    </xdr:from>
    <xdr:ext cx="534377" cy="259045"/>
    <xdr:sp macro="" textlink="">
      <xdr:nvSpPr>
        <xdr:cNvPr id="626" name="テキスト ボックス 625"/>
        <xdr:cNvSpPr txBox="1"/>
      </xdr:nvSpPr>
      <xdr:spPr>
        <a:xfrm>
          <a:off x="13436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27" name="フローチャート : 判断 626"/>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154088</xdr:rowOff>
    </xdr:from>
    <xdr:ext cx="534377" cy="259045"/>
    <xdr:sp macro="" textlink="">
      <xdr:nvSpPr>
        <xdr:cNvPr id="628" name="テキスト ボックス 627"/>
        <xdr:cNvSpPr txBox="1"/>
      </xdr:nvSpPr>
      <xdr:spPr>
        <a:xfrm>
          <a:off x="12547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153395</xdr:rowOff>
    </xdr:from>
    <xdr:to>
      <xdr:col>23</xdr:col>
      <xdr:colOff>568325</xdr:colOff>
      <xdr:row>77</xdr:row>
      <xdr:rowOff>83545</xdr:rowOff>
    </xdr:to>
    <xdr:sp macro="" textlink="">
      <xdr:nvSpPr>
        <xdr:cNvPr id="634" name="円/楕円 633"/>
        <xdr:cNvSpPr/>
      </xdr:nvSpPr>
      <xdr:spPr>
        <a:xfrm>
          <a:off x="16268700" y="131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131822</xdr:rowOff>
    </xdr:from>
    <xdr:ext cx="534377" cy="259045"/>
    <xdr:sp macro="" textlink="">
      <xdr:nvSpPr>
        <xdr:cNvPr id="635" name="公債費該当値テキスト"/>
        <xdr:cNvSpPr txBox="1"/>
      </xdr:nvSpPr>
      <xdr:spPr>
        <a:xfrm>
          <a:off x="16370300" y="131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154242</xdr:rowOff>
    </xdr:from>
    <xdr:to>
      <xdr:col>22</xdr:col>
      <xdr:colOff>415925</xdr:colOff>
      <xdr:row>77</xdr:row>
      <xdr:rowOff>84392</xdr:rowOff>
    </xdr:to>
    <xdr:sp macro="" textlink="">
      <xdr:nvSpPr>
        <xdr:cNvPr id="636" name="円/楕円 635"/>
        <xdr:cNvSpPr/>
      </xdr:nvSpPr>
      <xdr:spPr>
        <a:xfrm>
          <a:off x="154305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75519</xdr:rowOff>
    </xdr:from>
    <xdr:ext cx="534377" cy="259045"/>
    <xdr:sp macro="" textlink="">
      <xdr:nvSpPr>
        <xdr:cNvPr id="637" name="テキスト ボックス 636"/>
        <xdr:cNvSpPr txBox="1"/>
      </xdr:nvSpPr>
      <xdr:spPr>
        <a:xfrm>
          <a:off x="15214111" y="132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151254</xdr:rowOff>
    </xdr:from>
    <xdr:to>
      <xdr:col>21</xdr:col>
      <xdr:colOff>212725</xdr:colOff>
      <xdr:row>77</xdr:row>
      <xdr:rowOff>81404</xdr:rowOff>
    </xdr:to>
    <xdr:sp macro="" textlink="">
      <xdr:nvSpPr>
        <xdr:cNvPr id="638" name="円/楕円 637"/>
        <xdr:cNvSpPr/>
      </xdr:nvSpPr>
      <xdr:spPr>
        <a:xfrm>
          <a:off x="14541500" y="131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97931</xdr:rowOff>
    </xdr:from>
    <xdr:ext cx="534377" cy="259045"/>
    <xdr:sp macro="" textlink="">
      <xdr:nvSpPr>
        <xdr:cNvPr id="639" name="テキスト ボックス 638"/>
        <xdr:cNvSpPr txBox="1"/>
      </xdr:nvSpPr>
      <xdr:spPr>
        <a:xfrm>
          <a:off x="14325111" y="129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169520</xdr:rowOff>
    </xdr:from>
    <xdr:to>
      <xdr:col>20</xdr:col>
      <xdr:colOff>9525</xdr:colOff>
      <xdr:row>77</xdr:row>
      <xdr:rowOff>99670</xdr:rowOff>
    </xdr:to>
    <xdr:sp macro="" textlink="">
      <xdr:nvSpPr>
        <xdr:cNvPr id="640" name="円/楕円 639"/>
        <xdr:cNvSpPr/>
      </xdr:nvSpPr>
      <xdr:spPr>
        <a:xfrm>
          <a:off x="136525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116197</xdr:rowOff>
    </xdr:from>
    <xdr:ext cx="534377" cy="259045"/>
    <xdr:sp macro="" textlink="">
      <xdr:nvSpPr>
        <xdr:cNvPr id="641" name="テキスト ボックス 640"/>
        <xdr:cNvSpPr txBox="1"/>
      </xdr:nvSpPr>
      <xdr:spPr>
        <a:xfrm>
          <a:off x="13436111" y="129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7527</xdr:rowOff>
    </xdr:from>
    <xdr:to>
      <xdr:col>18</xdr:col>
      <xdr:colOff>492125</xdr:colOff>
      <xdr:row>77</xdr:row>
      <xdr:rowOff>109127</xdr:rowOff>
    </xdr:to>
    <xdr:sp macro="" textlink="">
      <xdr:nvSpPr>
        <xdr:cNvPr id="642" name="円/楕円 641"/>
        <xdr:cNvSpPr/>
      </xdr:nvSpPr>
      <xdr:spPr>
        <a:xfrm>
          <a:off x="12763500" y="132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125654</xdr:rowOff>
    </xdr:from>
    <xdr:ext cx="534377" cy="259045"/>
    <xdr:sp macro="" textlink="">
      <xdr:nvSpPr>
        <xdr:cNvPr id="643" name="テキスト ボックス 642"/>
        <xdr:cNvSpPr txBox="1"/>
      </xdr:nvSpPr>
      <xdr:spPr>
        <a:xfrm>
          <a:off x="12547111" y="129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9" name="直線コネクタ 668"/>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70"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71" name="直線コネクタ 670"/>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72"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3" name="直線コネクタ 672"/>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30804</xdr:rowOff>
    </xdr:from>
    <xdr:to>
      <xdr:col>23</xdr:col>
      <xdr:colOff>517525</xdr:colOff>
      <xdr:row>95</xdr:row>
      <xdr:rowOff>133903</xdr:rowOff>
    </xdr:to>
    <xdr:cxnSp macro="">
      <xdr:nvCxnSpPr>
        <xdr:cNvPr id="674" name="直線コネクタ 673"/>
        <xdr:cNvCxnSpPr/>
      </xdr:nvCxnSpPr>
      <xdr:spPr>
        <a:xfrm>
          <a:off x="15481300" y="16318554"/>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20660</xdr:rowOff>
    </xdr:from>
    <xdr:ext cx="534377" cy="259045"/>
    <xdr:sp macro="" textlink="">
      <xdr:nvSpPr>
        <xdr:cNvPr id="675" name="積立金平均値テキスト"/>
        <xdr:cNvSpPr txBox="1"/>
      </xdr:nvSpPr>
      <xdr:spPr>
        <a:xfrm>
          <a:off x="16370300" y="16651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6" name="フローチャート : 判断 675"/>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30804</xdr:rowOff>
    </xdr:from>
    <xdr:to>
      <xdr:col>22</xdr:col>
      <xdr:colOff>365125</xdr:colOff>
      <xdr:row>98</xdr:row>
      <xdr:rowOff>18509</xdr:rowOff>
    </xdr:to>
    <xdr:cxnSp macro="">
      <xdr:nvCxnSpPr>
        <xdr:cNvPr id="677" name="直線コネクタ 676"/>
        <xdr:cNvCxnSpPr/>
      </xdr:nvCxnSpPr>
      <xdr:spPr>
        <a:xfrm flipV="1">
          <a:off x="14592300" y="16318554"/>
          <a:ext cx="889000" cy="50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8" name="フローチャート : 判断 677"/>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124869</xdr:rowOff>
    </xdr:from>
    <xdr:ext cx="534377" cy="259045"/>
    <xdr:sp macro="" textlink="">
      <xdr:nvSpPr>
        <xdr:cNvPr id="679" name="テキスト ボックス 678"/>
        <xdr:cNvSpPr txBox="1"/>
      </xdr:nvSpPr>
      <xdr:spPr>
        <a:xfrm>
          <a:off x="15214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72442</xdr:rowOff>
    </xdr:from>
    <xdr:to>
      <xdr:col>21</xdr:col>
      <xdr:colOff>161925</xdr:colOff>
      <xdr:row>98</xdr:row>
      <xdr:rowOff>18509</xdr:rowOff>
    </xdr:to>
    <xdr:cxnSp macro="">
      <xdr:nvCxnSpPr>
        <xdr:cNvPr id="680" name="直線コネクタ 679"/>
        <xdr:cNvCxnSpPr/>
      </xdr:nvCxnSpPr>
      <xdr:spPr>
        <a:xfrm>
          <a:off x="13703300" y="16531642"/>
          <a:ext cx="889000" cy="28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81" name="フローチャート : 判断 680"/>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104230</xdr:rowOff>
    </xdr:from>
    <xdr:ext cx="534377" cy="259045"/>
    <xdr:sp macro="" textlink="">
      <xdr:nvSpPr>
        <xdr:cNvPr id="682" name="テキスト ボックス 681"/>
        <xdr:cNvSpPr txBox="1"/>
      </xdr:nvSpPr>
      <xdr:spPr>
        <a:xfrm>
          <a:off x="14325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72442</xdr:rowOff>
    </xdr:from>
    <xdr:to>
      <xdr:col>19</xdr:col>
      <xdr:colOff>644525</xdr:colOff>
      <xdr:row>98</xdr:row>
      <xdr:rowOff>5936</xdr:rowOff>
    </xdr:to>
    <xdr:cxnSp macro="">
      <xdr:nvCxnSpPr>
        <xdr:cNvPr id="683" name="直線コネクタ 682"/>
        <xdr:cNvCxnSpPr/>
      </xdr:nvCxnSpPr>
      <xdr:spPr>
        <a:xfrm flipV="1">
          <a:off x="12814300" y="16531642"/>
          <a:ext cx="889000" cy="27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4" name="フローチャート : 判断 683"/>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37985</xdr:rowOff>
    </xdr:from>
    <xdr:ext cx="534377" cy="259045"/>
    <xdr:sp macro="" textlink="">
      <xdr:nvSpPr>
        <xdr:cNvPr id="685" name="テキスト ボックス 684"/>
        <xdr:cNvSpPr txBox="1"/>
      </xdr:nvSpPr>
      <xdr:spPr>
        <a:xfrm>
          <a:off x="13436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6" name="フローチャート : 判断 685"/>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146235</xdr:rowOff>
    </xdr:from>
    <xdr:ext cx="534377" cy="259045"/>
    <xdr:sp macro="" textlink="">
      <xdr:nvSpPr>
        <xdr:cNvPr id="687" name="テキスト ボックス 686"/>
        <xdr:cNvSpPr txBox="1"/>
      </xdr:nvSpPr>
      <xdr:spPr>
        <a:xfrm>
          <a:off x="12547111" y="164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83103</xdr:rowOff>
    </xdr:from>
    <xdr:to>
      <xdr:col>23</xdr:col>
      <xdr:colOff>568325</xdr:colOff>
      <xdr:row>96</xdr:row>
      <xdr:rowOff>13253</xdr:rowOff>
    </xdr:to>
    <xdr:sp macro="" textlink="">
      <xdr:nvSpPr>
        <xdr:cNvPr id="693" name="円/楕円 692"/>
        <xdr:cNvSpPr/>
      </xdr:nvSpPr>
      <xdr:spPr>
        <a:xfrm>
          <a:off x="16268700" y="163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105980</xdr:rowOff>
    </xdr:from>
    <xdr:ext cx="534377" cy="259045"/>
    <xdr:sp macro="" textlink="">
      <xdr:nvSpPr>
        <xdr:cNvPr id="694" name="積立金該当値テキスト"/>
        <xdr:cNvSpPr txBox="1"/>
      </xdr:nvSpPr>
      <xdr:spPr>
        <a:xfrm>
          <a:off x="16370300" y="162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151454</xdr:rowOff>
    </xdr:from>
    <xdr:to>
      <xdr:col>22</xdr:col>
      <xdr:colOff>415925</xdr:colOff>
      <xdr:row>95</xdr:row>
      <xdr:rowOff>81604</xdr:rowOff>
    </xdr:to>
    <xdr:sp macro="" textlink="">
      <xdr:nvSpPr>
        <xdr:cNvPr id="695" name="円/楕円 694"/>
        <xdr:cNvSpPr/>
      </xdr:nvSpPr>
      <xdr:spPr>
        <a:xfrm>
          <a:off x="15430500" y="162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98131</xdr:rowOff>
    </xdr:from>
    <xdr:ext cx="534377" cy="259045"/>
    <xdr:sp macro="" textlink="">
      <xdr:nvSpPr>
        <xdr:cNvPr id="696" name="テキスト ボックス 695"/>
        <xdr:cNvSpPr txBox="1"/>
      </xdr:nvSpPr>
      <xdr:spPr>
        <a:xfrm>
          <a:off x="15214111" y="160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139159</xdr:rowOff>
    </xdr:from>
    <xdr:to>
      <xdr:col>21</xdr:col>
      <xdr:colOff>212725</xdr:colOff>
      <xdr:row>98</xdr:row>
      <xdr:rowOff>69309</xdr:rowOff>
    </xdr:to>
    <xdr:sp macro="" textlink="">
      <xdr:nvSpPr>
        <xdr:cNvPr id="697" name="円/楕円 696"/>
        <xdr:cNvSpPr/>
      </xdr:nvSpPr>
      <xdr:spPr>
        <a:xfrm>
          <a:off x="14541500" y="167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85836</xdr:rowOff>
    </xdr:from>
    <xdr:ext cx="534377" cy="259045"/>
    <xdr:sp macro="" textlink="">
      <xdr:nvSpPr>
        <xdr:cNvPr id="698" name="テキスト ボックス 697"/>
        <xdr:cNvSpPr txBox="1"/>
      </xdr:nvSpPr>
      <xdr:spPr>
        <a:xfrm>
          <a:off x="14325111" y="165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21642</xdr:rowOff>
    </xdr:from>
    <xdr:to>
      <xdr:col>20</xdr:col>
      <xdr:colOff>9525</xdr:colOff>
      <xdr:row>96</xdr:row>
      <xdr:rowOff>123242</xdr:rowOff>
    </xdr:to>
    <xdr:sp macro="" textlink="">
      <xdr:nvSpPr>
        <xdr:cNvPr id="699" name="円/楕円 698"/>
        <xdr:cNvSpPr/>
      </xdr:nvSpPr>
      <xdr:spPr>
        <a:xfrm>
          <a:off x="13652500" y="1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139769</xdr:rowOff>
    </xdr:from>
    <xdr:ext cx="534377" cy="259045"/>
    <xdr:sp macro="" textlink="">
      <xdr:nvSpPr>
        <xdr:cNvPr id="700" name="テキスト ボックス 699"/>
        <xdr:cNvSpPr txBox="1"/>
      </xdr:nvSpPr>
      <xdr:spPr>
        <a:xfrm>
          <a:off x="13436111" y="162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126586</xdr:rowOff>
    </xdr:from>
    <xdr:to>
      <xdr:col>18</xdr:col>
      <xdr:colOff>492125</xdr:colOff>
      <xdr:row>98</xdr:row>
      <xdr:rowOff>56736</xdr:rowOff>
    </xdr:to>
    <xdr:sp macro="" textlink="">
      <xdr:nvSpPr>
        <xdr:cNvPr id="701" name="円/楕円 700"/>
        <xdr:cNvSpPr/>
      </xdr:nvSpPr>
      <xdr:spPr>
        <a:xfrm>
          <a:off x="12763500" y="167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47863</xdr:rowOff>
    </xdr:from>
    <xdr:ext cx="534377" cy="259045"/>
    <xdr:sp macro="" textlink="">
      <xdr:nvSpPr>
        <xdr:cNvPr id="702" name="テキスト ボックス 701"/>
        <xdr:cNvSpPr txBox="1"/>
      </xdr:nvSpPr>
      <xdr:spPr>
        <a:xfrm>
          <a:off x="12547111" y="168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6" name="直線コネクタ 725"/>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9"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0" name="直線コネクタ 729"/>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2"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3" name="フローチャート : 判断 732"/>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5" name="フローチャート : 判断 73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6" name="テキスト ボックス 735"/>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8" name="フローチャート : 判断 737"/>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39" name="テキスト ボックス 738"/>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41" name="フローチャート : 判断 740"/>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42" name="テキスト ボックス 741"/>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3" name="フローチャート : 判断 742"/>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4" name="テキスト ボックス 743"/>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1" name="直線コネクタ 780"/>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4"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5" name="直線コネクタ 784"/>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39391</xdr:rowOff>
    </xdr:from>
    <xdr:to>
      <xdr:col>32</xdr:col>
      <xdr:colOff>187325</xdr:colOff>
      <xdr:row>58</xdr:row>
      <xdr:rowOff>56032</xdr:rowOff>
    </xdr:to>
    <xdr:cxnSp macro="">
      <xdr:nvCxnSpPr>
        <xdr:cNvPr id="786" name="直線コネクタ 785"/>
        <xdr:cNvCxnSpPr/>
      </xdr:nvCxnSpPr>
      <xdr:spPr>
        <a:xfrm>
          <a:off x="21323300" y="9983491"/>
          <a:ext cx="8382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7"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8" name="フローチャート : 判断 787"/>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18953</xdr:rowOff>
    </xdr:from>
    <xdr:to>
      <xdr:col>31</xdr:col>
      <xdr:colOff>34925</xdr:colOff>
      <xdr:row>58</xdr:row>
      <xdr:rowOff>39391</xdr:rowOff>
    </xdr:to>
    <xdr:cxnSp macro="">
      <xdr:nvCxnSpPr>
        <xdr:cNvPr id="789" name="直線コネクタ 788"/>
        <xdr:cNvCxnSpPr/>
      </xdr:nvCxnSpPr>
      <xdr:spPr>
        <a:xfrm>
          <a:off x="20434300" y="9963053"/>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0" name="フローチャート : 判断 789"/>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1" name="テキスト ボックス 790"/>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150261</xdr:rowOff>
    </xdr:from>
    <xdr:to>
      <xdr:col>29</xdr:col>
      <xdr:colOff>517525</xdr:colOff>
      <xdr:row>58</xdr:row>
      <xdr:rowOff>18953</xdr:rowOff>
    </xdr:to>
    <xdr:cxnSp macro="">
      <xdr:nvCxnSpPr>
        <xdr:cNvPr id="792" name="直線コネクタ 791"/>
        <xdr:cNvCxnSpPr/>
      </xdr:nvCxnSpPr>
      <xdr:spPr>
        <a:xfrm>
          <a:off x="19545300" y="9922911"/>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3" name="フローチャート : 判断 792"/>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4" name="テキスト ボックス 793"/>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121595</xdr:rowOff>
    </xdr:from>
    <xdr:to>
      <xdr:col>28</xdr:col>
      <xdr:colOff>314325</xdr:colOff>
      <xdr:row>57</xdr:row>
      <xdr:rowOff>150261</xdr:rowOff>
    </xdr:to>
    <xdr:cxnSp macro="">
      <xdr:nvCxnSpPr>
        <xdr:cNvPr id="795" name="直線コネクタ 794"/>
        <xdr:cNvCxnSpPr/>
      </xdr:nvCxnSpPr>
      <xdr:spPr>
        <a:xfrm>
          <a:off x="18656300" y="9894245"/>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6" name="フローチャート : 判断 795"/>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7" name="テキスト ボックス 796"/>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8" name="フローチャート : 判断 797"/>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9" name="テキスト ボックス 798"/>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5232</xdr:rowOff>
    </xdr:from>
    <xdr:to>
      <xdr:col>32</xdr:col>
      <xdr:colOff>238125</xdr:colOff>
      <xdr:row>58</xdr:row>
      <xdr:rowOff>106832</xdr:rowOff>
    </xdr:to>
    <xdr:sp macro="" textlink="">
      <xdr:nvSpPr>
        <xdr:cNvPr id="805" name="円/楕円 804"/>
        <xdr:cNvSpPr/>
      </xdr:nvSpPr>
      <xdr:spPr>
        <a:xfrm>
          <a:off x="221107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139427</xdr:rowOff>
    </xdr:from>
    <xdr:ext cx="469744" cy="259045"/>
    <xdr:sp macro="" textlink="">
      <xdr:nvSpPr>
        <xdr:cNvPr id="806" name="貸付金該当値テキスト"/>
        <xdr:cNvSpPr txBox="1"/>
      </xdr:nvSpPr>
      <xdr:spPr>
        <a:xfrm>
          <a:off x="22212300" y="991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160041</xdr:rowOff>
    </xdr:from>
    <xdr:to>
      <xdr:col>31</xdr:col>
      <xdr:colOff>85725</xdr:colOff>
      <xdr:row>58</xdr:row>
      <xdr:rowOff>90191</xdr:rowOff>
    </xdr:to>
    <xdr:sp macro="" textlink="">
      <xdr:nvSpPr>
        <xdr:cNvPr id="807" name="円/楕円 806"/>
        <xdr:cNvSpPr/>
      </xdr:nvSpPr>
      <xdr:spPr>
        <a:xfrm>
          <a:off x="21272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106718</xdr:rowOff>
    </xdr:from>
    <xdr:ext cx="469744" cy="259045"/>
    <xdr:sp macro="" textlink="">
      <xdr:nvSpPr>
        <xdr:cNvPr id="808" name="テキスト ボックス 807"/>
        <xdr:cNvSpPr txBox="1"/>
      </xdr:nvSpPr>
      <xdr:spPr>
        <a:xfrm>
          <a:off x="21088427"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139603</xdr:rowOff>
    </xdr:from>
    <xdr:to>
      <xdr:col>29</xdr:col>
      <xdr:colOff>568325</xdr:colOff>
      <xdr:row>58</xdr:row>
      <xdr:rowOff>69753</xdr:rowOff>
    </xdr:to>
    <xdr:sp macro="" textlink="">
      <xdr:nvSpPr>
        <xdr:cNvPr id="809" name="円/楕円 808"/>
        <xdr:cNvSpPr/>
      </xdr:nvSpPr>
      <xdr:spPr>
        <a:xfrm>
          <a:off x="20383500" y="9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86280</xdr:rowOff>
    </xdr:from>
    <xdr:ext cx="469744" cy="259045"/>
    <xdr:sp macro="" textlink="">
      <xdr:nvSpPr>
        <xdr:cNvPr id="810" name="テキスト ボックス 809"/>
        <xdr:cNvSpPr txBox="1"/>
      </xdr:nvSpPr>
      <xdr:spPr>
        <a:xfrm>
          <a:off x="20199427" y="96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99461</xdr:rowOff>
    </xdr:from>
    <xdr:to>
      <xdr:col>28</xdr:col>
      <xdr:colOff>365125</xdr:colOff>
      <xdr:row>58</xdr:row>
      <xdr:rowOff>29611</xdr:rowOff>
    </xdr:to>
    <xdr:sp macro="" textlink="">
      <xdr:nvSpPr>
        <xdr:cNvPr id="811" name="円/楕円 810"/>
        <xdr:cNvSpPr/>
      </xdr:nvSpPr>
      <xdr:spPr>
        <a:xfrm>
          <a:off x="19494500" y="9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46138</xdr:rowOff>
    </xdr:from>
    <xdr:ext cx="469744" cy="259045"/>
    <xdr:sp macro="" textlink="">
      <xdr:nvSpPr>
        <xdr:cNvPr id="812" name="テキスト ボックス 811"/>
        <xdr:cNvSpPr txBox="1"/>
      </xdr:nvSpPr>
      <xdr:spPr>
        <a:xfrm>
          <a:off x="19310427" y="964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70795</xdr:rowOff>
    </xdr:from>
    <xdr:to>
      <xdr:col>27</xdr:col>
      <xdr:colOff>161925</xdr:colOff>
      <xdr:row>58</xdr:row>
      <xdr:rowOff>945</xdr:rowOff>
    </xdr:to>
    <xdr:sp macro="" textlink="">
      <xdr:nvSpPr>
        <xdr:cNvPr id="813" name="円/楕円 812"/>
        <xdr:cNvSpPr/>
      </xdr:nvSpPr>
      <xdr:spPr>
        <a:xfrm>
          <a:off x="18605500" y="98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17472</xdr:rowOff>
    </xdr:from>
    <xdr:ext cx="469744" cy="259045"/>
    <xdr:sp macro="" textlink="">
      <xdr:nvSpPr>
        <xdr:cNvPr id="814" name="テキスト ボックス 813"/>
        <xdr:cNvSpPr txBox="1"/>
      </xdr:nvSpPr>
      <xdr:spPr>
        <a:xfrm>
          <a:off x="18421427" y="961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18934</xdr:rowOff>
    </xdr:from>
    <xdr:to>
      <xdr:col>32</xdr:col>
      <xdr:colOff>187325</xdr:colOff>
      <xdr:row>78</xdr:row>
      <xdr:rowOff>27343</xdr:rowOff>
    </xdr:to>
    <xdr:cxnSp macro="">
      <xdr:nvCxnSpPr>
        <xdr:cNvPr id="846" name="直線コネクタ 845"/>
        <xdr:cNvCxnSpPr/>
      </xdr:nvCxnSpPr>
      <xdr:spPr>
        <a:xfrm>
          <a:off x="21323300" y="13392034"/>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18934</xdr:rowOff>
    </xdr:from>
    <xdr:to>
      <xdr:col>31</xdr:col>
      <xdr:colOff>34925</xdr:colOff>
      <xdr:row>78</xdr:row>
      <xdr:rowOff>88787</xdr:rowOff>
    </xdr:to>
    <xdr:cxnSp macro="">
      <xdr:nvCxnSpPr>
        <xdr:cNvPr id="849" name="直線コネクタ 848"/>
        <xdr:cNvCxnSpPr/>
      </xdr:nvCxnSpPr>
      <xdr:spPr>
        <a:xfrm flipV="1">
          <a:off x="20434300" y="13392034"/>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0" name="フローチャート : 判断 849"/>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1" name="テキスト ボックス 850"/>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88787</xdr:rowOff>
    </xdr:from>
    <xdr:to>
      <xdr:col>29</xdr:col>
      <xdr:colOff>517525</xdr:colOff>
      <xdr:row>78</xdr:row>
      <xdr:rowOff>95630</xdr:rowOff>
    </xdr:to>
    <xdr:cxnSp macro="">
      <xdr:nvCxnSpPr>
        <xdr:cNvPr id="852" name="直線コネクタ 851"/>
        <xdr:cNvCxnSpPr/>
      </xdr:nvCxnSpPr>
      <xdr:spPr>
        <a:xfrm flipV="1">
          <a:off x="19545300" y="1346188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3" name="フローチャート : 判断 852"/>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156376</xdr:rowOff>
    </xdr:from>
    <xdr:ext cx="534377" cy="259045"/>
    <xdr:sp macro="" textlink="">
      <xdr:nvSpPr>
        <xdr:cNvPr id="854" name="テキスト ボックス 853"/>
        <xdr:cNvSpPr txBox="1"/>
      </xdr:nvSpPr>
      <xdr:spPr>
        <a:xfrm>
          <a:off x="20167111" y="13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95630</xdr:rowOff>
    </xdr:from>
    <xdr:to>
      <xdr:col>28</xdr:col>
      <xdr:colOff>314325</xdr:colOff>
      <xdr:row>78</xdr:row>
      <xdr:rowOff>100381</xdr:rowOff>
    </xdr:to>
    <xdr:cxnSp macro="">
      <xdr:nvCxnSpPr>
        <xdr:cNvPr id="855" name="直線コネクタ 854"/>
        <xdr:cNvCxnSpPr/>
      </xdr:nvCxnSpPr>
      <xdr:spPr>
        <a:xfrm flipV="1">
          <a:off x="18656300" y="1346873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6" name="フローチャート : 判断 855"/>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2136</xdr:rowOff>
    </xdr:from>
    <xdr:ext cx="534377" cy="259045"/>
    <xdr:sp macro="" textlink="">
      <xdr:nvSpPr>
        <xdr:cNvPr id="857" name="テキスト ボックス 856"/>
        <xdr:cNvSpPr txBox="1"/>
      </xdr:nvSpPr>
      <xdr:spPr>
        <a:xfrm>
          <a:off x="19278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8" name="フローチャート : 判断 857"/>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18905</xdr:rowOff>
    </xdr:from>
    <xdr:ext cx="534377" cy="259045"/>
    <xdr:sp macro="" textlink="">
      <xdr:nvSpPr>
        <xdr:cNvPr id="859" name="テキスト ボックス 858"/>
        <xdr:cNvSpPr txBox="1"/>
      </xdr:nvSpPr>
      <xdr:spPr>
        <a:xfrm>
          <a:off x="18389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147993</xdr:rowOff>
    </xdr:from>
    <xdr:to>
      <xdr:col>32</xdr:col>
      <xdr:colOff>238125</xdr:colOff>
      <xdr:row>78</xdr:row>
      <xdr:rowOff>78143</xdr:rowOff>
    </xdr:to>
    <xdr:sp macro="" textlink="">
      <xdr:nvSpPr>
        <xdr:cNvPr id="865" name="円/楕円 864"/>
        <xdr:cNvSpPr/>
      </xdr:nvSpPr>
      <xdr:spPr>
        <a:xfrm>
          <a:off x="221107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62920</xdr:rowOff>
    </xdr:from>
    <xdr:ext cx="534377" cy="259045"/>
    <xdr:sp macro="" textlink="">
      <xdr:nvSpPr>
        <xdr:cNvPr id="866" name="繰出金該当値テキスト"/>
        <xdr:cNvSpPr txBox="1"/>
      </xdr:nvSpPr>
      <xdr:spPr>
        <a:xfrm>
          <a:off x="22212300" y="132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139584</xdr:rowOff>
    </xdr:from>
    <xdr:to>
      <xdr:col>31</xdr:col>
      <xdr:colOff>85725</xdr:colOff>
      <xdr:row>78</xdr:row>
      <xdr:rowOff>69734</xdr:rowOff>
    </xdr:to>
    <xdr:sp macro="" textlink="">
      <xdr:nvSpPr>
        <xdr:cNvPr id="867" name="円/楕円 866"/>
        <xdr:cNvSpPr/>
      </xdr:nvSpPr>
      <xdr:spPr>
        <a:xfrm>
          <a:off x="212725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60861</xdr:rowOff>
    </xdr:from>
    <xdr:ext cx="534377" cy="259045"/>
    <xdr:sp macro="" textlink="">
      <xdr:nvSpPr>
        <xdr:cNvPr id="868" name="テキスト ボックス 867"/>
        <xdr:cNvSpPr txBox="1"/>
      </xdr:nvSpPr>
      <xdr:spPr>
        <a:xfrm>
          <a:off x="21056111" y="1343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37987</xdr:rowOff>
    </xdr:from>
    <xdr:to>
      <xdr:col>29</xdr:col>
      <xdr:colOff>568325</xdr:colOff>
      <xdr:row>78</xdr:row>
      <xdr:rowOff>139587</xdr:rowOff>
    </xdr:to>
    <xdr:sp macro="" textlink="">
      <xdr:nvSpPr>
        <xdr:cNvPr id="869" name="円/楕円 868"/>
        <xdr:cNvSpPr/>
      </xdr:nvSpPr>
      <xdr:spPr>
        <a:xfrm>
          <a:off x="20383500" y="13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130714</xdr:rowOff>
    </xdr:from>
    <xdr:ext cx="534377" cy="259045"/>
    <xdr:sp macro="" textlink="">
      <xdr:nvSpPr>
        <xdr:cNvPr id="870" name="テキスト ボックス 869"/>
        <xdr:cNvSpPr txBox="1"/>
      </xdr:nvSpPr>
      <xdr:spPr>
        <a:xfrm>
          <a:off x="20167111" y="135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44830</xdr:rowOff>
    </xdr:from>
    <xdr:to>
      <xdr:col>28</xdr:col>
      <xdr:colOff>365125</xdr:colOff>
      <xdr:row>78</xdr:row>
      <xdr:rowOff>146430</xdr:rowOff>
    </xdr:to>
    <xdr:sp macro="" textlink="">
      <xdr:nvSpPr>
        <xdr:cNvPr id="871" name="円/楕円 870"/>
        <xdr:cNvSpPr/>
      </xdr:nvSpPr>
      <xdr:spPr>
        <a:xfrm>
          <a:off x="19494500" y="134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137557</xdr:rowOff>
    </xdr:from>
    <xdr:ext cx="534377" cy="259045"/>
    <xdr:sp macro="" textlink="">
      <xdr:nvSpPr>
        <xdr:cNvPr id="872" name="テキスト ボックス 871"/>
        <xdr:cNvSpPr txBox="1"/>
      </xdr:nvSpPr>
      <xdr:spPr>
        <a:xfrm>
          <a:off x="19278111" y="135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49581</xdr:rowOff>
    </xdr:from>
    <xdr:to>
      <xdr:col>27</xdr:col>
      <xdr:colOff>161925</xdr:colOff>
      <xdr:row>78</xdr:row>
      <xdr:rowOff>151181</xdr:rowOff>
    </xdr:to>
    <xdr:sp macro="" textlink="">
      <xdr:nvSpPr>
        <xdr:cNvPr id="873" name="円/楕円 872"/>
        <xdr:cNvSpPr/>
      </xdr:nvSpPr>
      <xdr:spPr>
        <a:xfrm>
          <a:off x="18605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142308</xdr:rowOff>
    </xdr:from>
    <xdr:ext cx="534377" cy="259045"/>
    <xdr:sp macro="" textlink="">
      <xdr:nvSpPr>
        <xdr:cNvPr id="874" name="テキスト ボックス 873"/>
        <xdr:cNvSpPr txBox="1"/>
      </xdr:nvSpPr>
      <xdr:spPr>
        <a:xfrm>
          <a:off x="18389111" y="135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人件費については、町域が広いことから、支所等の出先機関が多いため、</a:t>
          </a:r>
          <a:r>
            <a:rPr lang="ja-JP" altLang="ja-JP" sz="1300" b="0" i="0" baseline="0">
              <a:solidFill>
                <a:schemeClr val="dk1"/>
              </a:solidFill>
              <a:effectLst/>
              <a:latin typeface="+mn-lt"/>
              <a:ea typeface="+mn-ea"/>
              <a:cs typeface="+mn-cs"/>
            </a:rPr>
            <a:t>他団体に比べ金額が大きくなっている。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物件費については、</a:t>
          </a:r>
          <a:r>
            <a:rPr lang="ja-JP" altLang="ja-JP" sz="1300" b="0" i="0" baseline="0">
              <a:solidFill>
                <a:schemeClr val="dk1"/>
              </a:solidFill>
              <a:effectLst/>
              <a:latin typeface="+mn-lt"/>
              <a:ea typeface="+mn-ea"/>
              <a:cs typeface="+mn-cs"/>
            </a:rPr>
            <a:t>ふるさと寄附をしていただいた方に、町のＰＲを行う振興事業を行っていることから他団体に比べ金額が大きくなっている。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扶助費については、民生費にかかわる扶助費が少ないことから、他団体に比べ金額が小さくなっている。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積立金については、</a:t>
          </a:r>
          <a:r>
            <a:rPr lang="ja-JP" altLang="en-US" sz="1300" b="0" i="0" baseline="0">
              <a:solidFill>
                <a:schemeClr val="dk1"/>
              </a:solidFill>
              <a:effectLst/>
              <a:latin typeface="+mn-lt"/>
              <a:ea typeface="+mn-ea"/>
              <a:cs typeface="+mn-cs"/>
            </a:rPr>
            <a:t>ふるさと寄附の一部を</a:t>
          </a:r>
          <a:r>
            <a:rPr lang="ja-JP" altLang="ja-JP" sz="1300" b="0" i="0" baseline="0">
              <a:solidFill>
                <a:schemeClr val="dk1"/>
              </a:solidFill>
              <a:effectLst/>
              <a:latin typeface="+mn-lt"/>
              <a:ea typeface="+mn-ea"/>
              <a:cs typeface="+mn-cs"/>
            </a:rPr>
            <a:t>基金</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積立を</a:t>
          </a:r>
          <a:r>
            <a:rPr lang="ja-JP" altLang="en-US" sz="1300" b="0" i="0" baseline="0">
              <a:solidFill>
                <a:schemeClr val="dk1"/>
              </a:solidFill>
              <a:effectLst/>
              <a:latin typeface="+mn-lt"/>
              <a:ea typeface="+mn-ea"/>
              <a:cs typeface="+mn-cs"/>
            </a:rPr>
            <a:t>した</a:t>
          </a:r>
          <a:r>
            <a:rPr lang="ja-JP" altLang="ja-JP" sz="1300" b="0" i="0" baseline="0">
              <a:solidFill>
                <a:schemeClr val="dk1"/>
              </a:solidFill>
              <a:effectLst/>
              <a:latin typeface="+mn-lt"/>
              <a:ea typeface="+mn-ea"/>
              <a:cs typeface="+mn-cs"/>
            </a:rPr>
            <a:t>ことから、他団体に比べ金額が大きくなっている。</a:t>
          </a:r>
          <a:endParaRPr lang="ja-JP" altLang="ja-JP" sz="1300">
            <a:effectLst/>
          </a:endParaRPr>
        </a:p>
        <a:p>
          <a:r>
            <a:rPr lang="ja-JP" altLang="ja-JP" sz="1300" b="0" i="0" baseline="0">
              <a:solidFill>
                <a:schemeClr val="dk1"/>
              </a:solidFill>
              <a:effectLst/>
              <a:latin typeface="+mn-lt"/>
              <a:ea typeface="+mn-ea"/>
              <a:cs typeface="+mn-cs"/>
            </a:rPr>
            <a:t>繰出金については、特別会計に対する繰出金を法定内にとどめているため、他団体に比べ金額が小さくなっている。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19,134
18,987
135.74
11,522,508
10,864,924
373,345
5,274,798
8,154,711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77.3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75039</xdr:rowOff>
    </xdr:from>
    <xdr:to>
      <xdr:col>6</xdr:col>
      <xdr:colOff>511175</xdr:colOff>
      <xdr:row>36</xdr:row>
      <xdr:rowOff>55445</xdr:rowOff>
    </xdr:to>
    <xdr:cxnSp macro="">
      <xdr:nvCxnSpPr>
        <xdr:cNvPr id="63" name="直線コネクタ 62"/>
        <xdr:cNvCxnSpPr/>
      </xdr:nvCxnSpPr>
      <xdr:spPr>
        <a:xfrm>
          <a:off x="3797300" y="6075789"/>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75039</xdr:rowOff>
    </xdr:from>
    <xdr:to>
      <xdr:col>5</xdr:col>
      <xdr:colOff>358775</xdr:colOff>
      <xdr:row>36</xdr:row>
      <xdr:rowOff>18542</xdr:rowOff>
    </xdr:to>
    <xdr:cxnSp macro="">
      <xdr:nvCxnSpPr>
        <xdr:cNvPr id="66" name="直線コネクタ 65"/>
        <xdr:cNvCxnSpPr/>
      </xdr:nvCxnSpPr>
      <xdr:spPr>
        <a:xfrm flipV="1">
          <a:off x="2908300" y="6075789"/>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18542</xdr:rowOff>
    </xdr:from>
    <xdr:to>
      <xdr:col>4</xdr:col>
      <xdr:colOff>155575</xdr:colOff>
      <xdr:row>36</xdr:row>
      <xdr:rowOff>22134</xdr:rowOff>
    </xdr:to>
    <xdr:cxnSp macro="">
      <xdr:nvCxnSpPr>
        <xdr:cNvPr id="69" name="直線コネクタ 68"/>
        <xdr:cNvCxnSpPr/>
      </xdr:nvCxnSpPr>
      <xdr:spPr>
        <a:xfrm flipV="1">
          <a:off x="2019300" y="619074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140680</xdr:rowOff>
    </xdr:from>
    <xdr:to>
      <xdr:col>2</xdr:col>
      <xdr:colOff>638175</xdr:colOff>
      <xdr:row>36</xdr:row>
      <xdr:rowOff>22134</xdr:rowOff>
    </xdr:to>
    <xdr:cxnSp macro="">
      <xdr:nvCxnSpPr>
        <xdr:cNvPr id="72" name="直線コネクタ 71"/>
        <xdr:cNvCxnSpPr/>
      </xdr:nvCxnSpPr>
      <xdr:spPr>
        <a:xfrm>
          <a:off x="1130300" y="614143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4645</xdr:rowOff>
    </xdr:from>
    <xdr:to>
      <xdr:col>6</xdr:col>
      <xdr:colOff>561975</xdr:colOff>
      <xdr:row>36</xdr:row>
      <xdr:rowOff>106245</xdr:rowOff>
    </xdr:to>
    <xdr:sp macro="" textlink="">
      <xdr:nvSpPr>
        <xdr:cNvPr id="82" name="円/楕円 81"/>
        <xdr:cNvSpPr/>
      </xdr:nvSpPr>
      <xdr:spPr>
        <a:xfrm>
          <a:off x="45847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154522</xdr:rowOff>
    </xdr:from>
    <xdr:ext cx="469744" cy="259045"/>
    <xdr:sp macro="" textlink="">
      <xdr:nvSpPr>
        <xdr:cNvPr id="83" name="議会費該当値テキスト"/>
        <xdr:cNvSpPr txBox="1"/>
      </xdr:nvSpPr>
      <xdr:spPr>
        <a:xfrm>
          <a:off x="4686300" y="615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24239</xdr:rowOff>
    </xdr:from>
    <xdr:to>
      <xdr:col>5</xdr:col>
      <xdr:colOff>409575</xdr:colOff>
      <xdr:row>35</xdr:row>
      <xdr:rowOff>125839</xdr:rowOff>
    </xdr:to>
    <xdr:sp macro="" textlink="">
      <xdr:nvSpPr>
        <xdr:cNvPr id="84" name="円/楕円 83"/>
        <xdr:cNvSpPr/>
      </xdr:nvSpPr>
      <xdr:spPr>
        <a:xfrm>
          <a:off x="3746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116966</xdr:rowOff>
    </xdr:from>
    <xdr:ext cx="469744" cy="259045"/>
    <xdr:sp macro="" textlink="">
      <xdr:nvSpPr>
        <xdr:cNvPr id="85" name="テキスト ボックス 84"/>
        <xdr:cNvSpPr txBox="1"/>
      </xdr:nvSpPr>
      <xdr:spPr>
        <a:xfrm>
          <a:off x="3562427"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139192</xdr:rowOff>
    </xdr:from>
    <xdr:to>
      <xdr:col>4</xdr:col>
      <xdr:colOff>206375</xdr:colOff>
      <xdr:row>36</xdr:row>
      <xdr:rowOff>69342</xdr:rowOff>
    </xdr:to>
    <xdr:sp macro="" textlink="">
      <xdr:nvSpPr>
        <xdr:cNvPr id="86" name="円/楕円 85"/>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85869</xdr:rowOff>
    </xdr:from>
    <xdr:ext cx="469744" cy="259045"/>
    <xdr:sp macro="" textlink="">
      <xdr:nvSpPr>
        <xdr:cNvPr id="87" name="テキスト ボックス 86"/>
        <xdr:cNvSpPr txBox="1"/>
      </xdr:nvSpPr>
      <xdr:spPr>
        <a:xfrm>
          <a:off x="2673427"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142784</xdr:rowOff>
    </xdr:from>
    <xdr:to>
      <xdr:col>3</xdr:col>
      <xdr:colOff>3175</xdr:colOff>
      <xdr:row>36</xdr:row>
      <xdr:rowOff>72934</xdr:rowOff>
    </xdr:to>
    <xdr:sp macro="" textlink="">
      <xdr:nvSpPr>
        <xdr:cNvPr id="88" name="円/楕円 87"/>
        <xdr:cNvSpPr/>
      </xdr:nvSpPr>
      <xdr:spPr>
        <a:xfrm>
          <a:off x="196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89461</xdr:rowOff>
    </xdr:from>
    <xdr:ext cx="469744" cy="259045"/>
    <xdr:sp macro="" textlink="">
      <xdr:nvSpPr>
        <xdr:cNvPr id="89" name="テキスト ボックス 88"/>
        <xdr:cNvSpPr txBox="1"/>
      </xdr:nvSpPr>
      <xdr:spPr>
        <a:xfrm>
          <a:off x="1784427"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89880</xdr:rowOff>
    </xdr:from>
    <xdr:to>
      <xdr:col>1</xdr:col>
      <xdr:colOff>485775</xdr:colOff>
      <xdr:row>36</xdr:row>
      <xdr:rowOff>20030</xdr:rowOff>
    </xdr:to>
    <xdr:sp macro="" textlink="">
      <xdr:nvSpPr>
        <xdr:cNvPr id="90" name="円/楕円 89"/>
        <xdr:cNvSpPr/>
      </xdr:nvSpPr>
      <xdr:spPr>
        <a:xfrm>
          <a:off x="1079500" y="6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36557</xdr:rowOff>
    </xdr:from>
    <xdr:ext cx="469744" cy="259045"/>
    <xdr:sp macro="" textlink="">
      <xdr:nvSpPr>
        <xdr:cNvPr id="91" name="テキスト ボックス 90"/>
        <xdr:cNvSpPr txBox="1"/>
      </xdr:nvSpPr>
      <xdr:spPr>
        <a:xfrm>
          <a:off x="895427" y="586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14492</xdr:rowOff>
    </xdr:from>
    <xdr:to>
      <xdr:col>6</xdr:col>
      <xdr:colOff>511175</xdr:colOff>
      <xdr:row>53</xdr:row>
      <xdr:rowOff>28840</xdr:rowOff>
    </xdr:to>
    <xdr:cxnSp macro="">
      <xdr:nvCxnSpPr>
        <xdr:cNvPr id="123" name="直線コネクタ 122"/>
        <xdr:cNvCxnSpPr/>
      </xdr:nvCxnSpPr>
      <xdr:spPr>
        <a:xfrm flipV="1">
          <a:off x="3797300" y="8929892"/>
          <a:ext cx="8382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28840</xdr:rowOff>
    </xdr:from>
    <xdr:to>
      <xdr:col>5</xdr:col>
      <xdr:colOff>358775</xdr:colOff>
      <xdr:row>54</xdr:row>
      <xdr:rowOff>166239</xdr:rowOff>
    </xdr:to>
    <xdr:cxnSp macro="">
      <xdr:nvCxnSpPr>
        <xdr:cNvPr id="126" name="直線コネクタ 125"/>
        <xdr:cNvCxnSpPr/>
      </xdr:nvCxnSpPr>
      <xdr:spPr>
        <a:xfrm flipV="1">
          <a:off x="2908300" y="9115690"/>
          <a:ext cx="889000" cy="30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113683</xdr:rowOff>
    </xdr:from>
    <xdr:to>
      <xdr:col>4</xdr:col>
      <xdr:colOff>155575</xdr:colOff>
      <xdr:row>54</xdr:row>
      <xdr:rowOff>166239</xdr:rowOff>
    </xdr:to>
    <xdr:cxnSp macro="">
      <xdr:nvCxnSpPr>
        <xdr:cNvPr id="129" name="直線コネクタ 128"/>
        <xdr:cNvCxnSpPr/>
      </xdr:nvCxnSpPr>
      <xdr:spPr>
        <a:xfrm>
          <a:off x="2019300" y="9371983"/>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30" name="フローチャート : 判断 129"/>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31" name="テキスト ボックス 130"/>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113683</xdr:rowOff>
    </xdr:from>
    <xdr:to>
      <xdr:col>2</xdr:col>
      <xdr:colOff>638175</xdr:colOff>
      <xdr:row>56</xdr:row>
      <xdr:rowOff>102612</xdr:rowOff>
    </xdr:to>
    <xdr:cxnSp macro="">
      <xdr:nvCxnSpPr>
        <xdr:cNvPr id="132" name="直線コネクタ 131"/>
        <xdr:cNvCxnSpPr/>
      </xdr:nvCxnSpPr>
      <xdr:spPr>
        <a:xfrm flipV="1">
          <a:off x="1130300" y="9371983"/>
          <a:ext cx="889000" cy="3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3" name="フローチャート : 判断 132"/>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4" name="テキスト ボックス 133"/>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5" name="フローチャート : 判断 134"/>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6" name="テキスト ボックス 135"/>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135142</xdr:rowOff>
    </xdr:from>
    <xdr:to>
      <xdr:col>6</xdr:col>
      <xdr:colOff>561975</xdr:colOff>
      <xdr:row>52</xdr:row>
      <xdr:rowOff>65292</xdr:rowOff>
    </xdr:to>
    <xdr:sp macro="" textlink="">
      <xdr:nvSpPr>
        <xdr:cNvPr id="142" name="円/楕円 141"/>
        <xdr:cNvSpPr/>
      </xdr:nvSpPr>
      <xdr:spPr>
        <a:xfrm>
          <a:off x="4584700" y="88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158019</xdr:rowOff>
    </xdr:from>
    <xdr:ext cx="599010" cy="259045"/>
    <xdr:sp macro="" textlink="">
      <xdr:nvSpPr>
        <xdr:cNvPr id="143" name="総務費該当値テキスト"/>
        <xdr:cNvSpPr txBox="1"/>
      </xdr:nvSpPr>
      <xdr:spPr>
        <a:xfrm>
          <a:off x="4686300" y="87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148,002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149490</xdr:rowOff>
    </xdr:from>
    <xdr:to>
      <xdr:col>5</xdr:col>
      <xdr:colOff>409575</xdr:colOff>
      <xdr:row>53</xdr:row>
      <xdr:rowOff>79640</xdr:rowOff>
    </xdr:to>
    <xdr:sp macro="" textlink="">
      <xdr:nvSpPr>
        <xdr:cNvPr id="144" name="円/楕円 143"/>
        <xdr:cNvSpPr/>
      </xdr:nvSpPr>
      <xdr:spPr>
        <a:xfrm>
          <a:off x="3746500" y="9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96167</xdr:rowOff>
    </xdr:from>
    <xdr:ext cx="599010" cy="259045"/>
    <xdr:sp macro="" textlink="">
      <xdr:nvSpPr>
        <xdr:cNvPr id="145" name="テキスト ボックス 144"/>
        <xdr:cNvSpPr txBox="1"/>
      </xdr:nvSpPr>
      <xdr:spPr>
        <a:xfrm>
          <a:off x="3497794" y="884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130,934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115439</xdr:rowOff>
    </xdr:from>
    <xdr:to>
      <xdr:col>4</xdr:col>
      <xdr:colOff>206375</xdr:colOff>
      <xdr:row>55</xdr:row>
      <xdr:rowOff>45589</xdr:rowOff>
    </xdr:to>
    <xdr:sp macro="" textlink="">
      <xdr:nvSpPr>
        <xdr:cNvPr id="146" name="円/楕円 145"/>
        <xdr:cNvSpPr/>
      </xdr:nvSpPr>
      <xdr:spPr>
        <a:xfrm>
          <a:off x="2857500" y="93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62116</xdr:rowOff>
    </xdr:from>
    <xdr:ext cx="599010" cy="259045"/>
    <xdr:sp macro="" textlink="">
      <xdr:nvSpPr>
        <xdr:cNvPr id="147" name="テキスト ボックス 146"/>
        <xdr:cNvSpPr txBox="1"/>
      </xdr:nvSpPr>
      <xdr:spPr>
        <a:xfrm>
          <a:off x="2608794" y="91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62883</xdr:rowOff>
    </xdr:from>
    <xdr:to>
      <xdr:col>3</xdr:col>
      <xdr:colOff>3175</xdr:colOff>
      <xdr:row>54</xdr:row>
      <xdr:rowOff>164483</xdr:rowOff>
    </xdr:to>
    <xdr:sp macro="" textlink="">
      <xdr:nvSpPr>
        <xdr:cNvPr id="148" name="円/楕円 147"/>
        <xdr:cNvSpPr/>
      </xdr:nvSpPr>
      <xdr:spPr>
        <a:xfrm>
          <a:off x="1968500" y="93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9560</xdr:rowOff>
    </xdr:from>
    <xdr:ext cx="599010" cy="259045"/>
    <xdr:sp macro="" textlink="">
      <xdr:nvSpPr>
        <xdr:cNvPr id="149" name="テキスト ボックス 148"/>
        <xdr:cNvSpPr txBox="1"/>
      </xdr:nvSpPr>
      <xdr:spPr>
        <a:xfrm>
          <a:off x="1719794" y="90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51812</xdr:rowOff>
    </xdr:from>
    <xdr:to>
      <xdr:col>1</xdr:col>
      <xdr:colOff>485775</xdr:colOff>
      <xdr:row>56</xdr:row>
      <xdr:rowOff>153412</xdr:rowOff>
    </xdr:to>
    <xdr:sp macro="" textlink="">
      <xdr:nvSpPr>
        <xdr:cNvPr id="150" name="円/楕円 149"/>
        <xdr:cNvSpPr/>
      </xdr:nvSpPr>
      <xdr:spPr>
        <a:xfrm>
          <a:off x="1079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169939</xdr:rowOff>
    </xdr:from>
    <xdr:ext cx="534377" cy="259045"/>
    <xdr:sp macro="" textlink="">
      <xdr:nvSpPr>
        <xdr:cNvPr id="151" name="テキスト ボックス 150"/>
        <xdr:cNvSpPr txBox="1"/>
      </xdr:nvSpPr>
      <xdr:spPr>
        <a:xfrm>
          <a:off x="863111" y="94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152515</xdr:rowOff>
    </xdr:from>
    <xdr:to>
      <xdr:col>6</xdr:col>
      <xdr:colOff>511175</xdr:colOff>
      <xdr:row>78</xdr:row>
      <xdr:rowOff>74168</xdr:rowOff>
    </xdr:to>
    <xdr:cxnSp macro="">
      <xdr:nvCxnSpPr>
        <xdr:cNvPr id="181" name="直線コネクタ 180"/>
        <xdr:cNvCxnSpPr/>
      </xdr:nvCxnSpPr>
      <xdr:spPr>
        <a:xfrm>
          <a:off x="3797300" y="13182715"/>
          <a:ext cx="838200" cy="2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152515</xdr:rowOff>
    </xdr:from>
    <xdr:to>
      <xdr:col>5</xdr:col>
      <xdr:colOff>358775</xdr:colOff>
      <xdr:row>78</xdr:row>
      <xdr:rowOff>153391</xdr:rowOff>
    </xdr:to>
    <xdr:cxnSp macro="">
      <xdr:nvCxnSpPr>
        <xdr:cNvPr id="184" name="直線コネクタ 183"/>
        <xdr:cNvCxnSpPr/>
      </xdr:nvCxnSpPr>
      <xdr:spPr>
        <a:xfrm flipV="1">
          <a:off x="2908300" y="13182715"/>
          <a:ext cx="889000" cy="3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152806</xdr:rowOff>
    </xdr:from>
    <xdr:to>
      <xdr:col>4</xdr:col>
      <xdr:colOff>155575</xdr:colOff>
      <xdr:row>78</xdr:row>
      <xdr:rowOff>153391</xdr:rowOff>
    </xdr:to>
    <xdr:cxnSp macro="">
      <xdr:nvCxnSpPr>
        <xdr:cNvPr id="187" name="直線コネクタ 186"/>
        <xdr:cNvCxnSpPr/>
      </xdr:nvCxnSpPr>
      <xdr:spPr>
        <a:xfrm>
          <a:off x="2019300" y="13354456"/>
          <a:ext cx="889000" cy="1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60376</xdr:rowOff>
    </xdr:from>
    <xdr:to>
      <xdr:col>4</xdr:col>
      <xdr:colOff>206375</xdr:colOff>
      <xdr:row>77</xdr:row>
      <xdr:rowOff>161976</xdr:rowOff>
    </xdr:to>
    <xdr:sp macro="" textlink="">
      <xdr:nvSpPr>
        <xdr:cNvPr id="188" name="フローチャート : 判断 187"/>
        <xdr:cNvSpPr/>
      </xdr:nvSpPr>
      <xdr:spPr>
        <a:xfrm>
          <a:off x="2857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7053</xdr:rowOff>
    </xdr:from>
    <xdr:ext cx="599010" cy="259045"/>
    <xdr:sp macro="" textlink="">
      <xdr:nvSpPr>
        <xdr:cNvPr id="189" name="テキスト ボックス 188"/>
        <xdr:cNvSpPr txBox="1"/>
      </xdr:nvSpPr>
      <xdr:spPr>
        <a:xfrm>
          <a:off x="2608794"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152806</xdr:rowOff>
    </xdr:from>
    <xdr:to>
      <xdr:col>2</xdr:col>
      <xdr:colOff>638175</xdr:colOff>
      <xdr:row>78</xdr:row>
      <xdr:rowOff>148577</xdr:rowOff>
    </xdr:to>
    <xdr:cxnSp macro="">
      <xdr:nvCxnSpPr>
        <xdr:cNvPr id="190" name="直線コネクタ 189"/>
        <xdr:cNvCxnSpPr/>
      </xdr:nvCxnSpPr>
      <xdr:spPr>
        <a:xfrm flipV="1">
          <a:off x="1130300" y="13354456"/>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118835</xdr:rowOff>
    </xdr:from>
    <xdr:to>
      <xdr:col>3</xdr:col>
      <xdr:colOff>3175</xdr:colOff>
      <xdr:row>78</xdr:row>
      <xdr:rowOff>48985</xdr:rowOff>
    </xdr:to>
    <xdr:sp macro="" textlink="">
      <xdr:nvSpPr>
        <xdr:cNvPr id="191" name="フローチャート : 判断 190"/>
        <xdr:cNvSpPr/>
      </xdr:nvSpPr>
      <xdr:spPr>
        <a:xfrm>
          <a:off x="1968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40112</xdr:rowOff>
    </xdr:from>
    <xdr:ext cx="599010" cy="259045"/>
    <xdr:sp macro="" textlink="">
      <xdr:nvSpPr>
        <xdr:cNvPr id="192" name="テキスト ボックス 191"/>
        <xdr:cNvSpPr txBox="1"/>
      </xdr:nvSpPr>
      <xdr:spPr>
        <a:xfrm>
          <a:off x="1719794"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193" name="フローチャート : 判断 192"/>
        <xdr:cNvSpPr/>
      </xdr:nvSpPr>
      <xdr:spPr>
        <a:xfrm>
          <a:off x="1079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90631</xdr:rowOff>
    </xdr:from>
    <xdr:ext cx="599010" cy="259045"/>
    <xdr:sp macro="" textlink="">
      <xdr:nvSpPr>
        <xdr:cNvPr id="194" name="テキスト ボックス 193"/>
        <xdr:cNvSpPr txBox="1"/>
      </xdr:nvSpPr>
      <xdr:spPr>
        <a:xfrm>
          <a:off x="830794" y="131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23368</xdr:rowOff>
    </xdr:from>
    <xdr:to>
      <xdr:col>6</xdr:col>
      <xdr:colOff>561975</xdr:colOff>
      <xdr:row>78</xdr:row>
      <xdr:rowOff>124968</xdr:rowOff>
    </xdr:to>
    <xdr:sp macro="" textlink="">
      <xdr:nvSpPr>
        <xdr:cNvPr id="200" name="円/楕円 199"/>
        <xdr:cNvSpPr/>
      </xdr:nvSpPr>
      <xdr:spPr>
        <a:xfrm>
          <a:off x="45847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1795</xdr:rowOff>
    </xdr:from>
    <xdr:ext cx="599010" cy="259045"/>
    <xdr:sp macro="" textlink="">
      <xdr:nvSpPr>
        <xdr:cNvPr id="201" name="民生費該当値テキスト"/>
        <xdr:cNvSpPr txBox="1"/>
      </xdr:nvSpPr>
      <xdr:spPr>
        <a:xfrm>
          <a:off x="4686300" y="1337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101715</xdr:rowOff>
    </xdr:from>
    <xdr:to>
      <xdr:col>5</xdr:col>
      <xdr:colOff>409575</xdr:colOff>
      <xdr:row>77</xdr:row>
      <xdr:rowOff>31865</xdr:rowOff>
    </xdr:to>
    <xdr:sp macro="" textlink="">
      <xdr:nvSpPr>
        <xdr:cNvPr id="202" name="円/楕円 201"/>
        <xdr:cNvSpPr/>
      </xdr:nvSpPr>
      <xdr:spPr>
        <a:xfrm>
          <a:off x="3746500" y="131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22992</xdr:rowOff>
    </xdr:from>
    <xdr:ext cx="599010" cy="259045"/>
    <xdr:sp macro="" textlink="">
      <xdr:nvSpPr>
        <xdr:cNvPr id="203" name="テキスト ボックス 202"/>
        <xdr:cNvSpPr txBox="1"/>
      </xdr:nvSpPr>
      <xdr:spPr>
        <a:xfrm>
          <a:off x="3497794" y="132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102591</xdr:rowOff>
    </xdr:from>
    <xdr:to>
      <xdr:col>4</xdr:col>
      <xdr:colOff>206375</xdr:colOff>
      <xdr:row>79</xdr:row>
      <xdr:rowOff>32741</xdr:rowOff>
    </xdr:to>
    <xdr:sp macro="" textlink="">
      <xdr:nvSpPr>
        <xdr:cNvPr id="204" name="円/楕円 203"/>
        <xdr:cNvSpPr/>
      </xdr:nvSpPr>
      <xdr:spPr>
        <a:xfrm>
          <a:off x="2857500" y="134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23868</xdr:rowOff>
    </xdr:from>
    <xdr:ext cx="534377" cy="259045"/>
    <xdr:sp macro="" textlink="">
      <xdr:nvSpPr>
        <xdr:cNvPr id="205" name="テキスト ボックス 204"/>
        <xdr:cNvSpPr txBox="1"/>
      </xdr:nvSpPr>
      <xdr:spPr>
        <a:xfrm>
          <a:off x="2641111" y="135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102006</xdr:rowOff>
    </xdr:from>
    <xdr:to>
      <xdr:col>3</xdr:col>
      <xdr:colOff>3175</xdr:colOff>
      <xdr:row>78</xdr:row>
      <xdr:rowOff>32156</xdr:rowOff>
    </xdr:to>
    <xdr:sp macro="" textlink="">
      <xdr:nvSpPr>
        <xdr:cNvPr id="206" name="円/楕円 205"/>
        <xdr:cNvSpPr/>
      </xdr:nvSpPr>
      <xdr:spPr>
        <a:xfrm>
          <a:off x="1968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48683</xdr:rowOff>
    </xdr:from>
    <xdr:ext cx="599010" cy="259045"/>
    <xdr:sp macro="" textlink="">
      <xdr:nvSpPr>
        <xdr:cNvPr id="207" name="テキスト ボックス 206"/>
        <xdr:cNvSpPr txBox="1"/>
      </xdr:nvSpPr>
      <xdr:spPr>
        <a:xfrm>
          <a:off x="1719794" y="130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97777</xdr:rowOff>
    </xdr:from>
    <xdr:to>
      <xdr:col>1</xdr:col>
      <xdr:colOff>485775</xdr:colOff>
      <xdr:row>79</xdr:row>
      <xdr:rowOff>27927</xdr:rowOff>
    </xdr:to>
    <xdr:sp macro="" textlink="">
      <xdr:nvSpPr>
        <xdr:cNvPr id="208" name="円/楕円 207"/>
        <xdr:cNvSpPr/>
      </xdr:nvSpPr>
      <xdr:spPr>
        <a:xfrm>
          <a:off x="1079500" y="134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19054</xdr:rowOff>
    </xdr:from>
    <xdr:ext cx="534377" cy="259045"/>
    <xdr:sp macro="" textlink="">
      <xdr:nvSpPr>
        <xdr:cNvPr id="209" name="テキスト ボックス 208"/>
        <xdr:cNvSpPr txBox="1"/>
      </xdr:nvSpPr>
      <xdr:spPr>
        <a:xfrm>
          <a:off x="863111" y="135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24898</xdr:rowOff>
    </xdr:from>
    <xdr:to>
      <xdr:col>6</xdr:col>
      <xdr:colOff>511175</xdr:colOff>
      <xdr:row>98</xdr:row>
      <xdr:rowOff>27575</xdr:rowOff>
    </xdr:to>
    <xdr:cxnSp macro="">
      <xdr:nvCxnSpPr>
        <xdr:cNvPr id="240" name="直線コネクタ 239"/>
        <xdr:cNvCxnSpPr/>
      </xdr:nvCxnSpPr>
      <xdr:spPr>
        <a:xfrm flipV="1">
          <a:off x="3797300" y="16826998"/>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1978</xdr:rowOff>
    </xdr:from>
    <xdr:to>
      <xdr:col>5</xdr:col>
      <xdr:colOff>358775</xdr:colOff>
      <xdr:row>98</xdr:row>
      <xdr:rowOff>27575</xdr:rowOff>
    </xdr:to>
    <xdr:cxnSp macro="">
      <xdr:nvCxnSpPr>
        <xdr:cNvPr id="243" name="直線コネクタ 242"/>
        <xdr:cNvCxnSpPr/>
      </xdr:nvCxnSpPr>
      <xdr:spPr>
        <a:xfrm>
          <a:off x="2908300" y="16804078"/>
          <a:ext cx="889000" cy="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130790</xdr:rowOff>
    </xdr:from>
    <xdr:to>
      <xdr:col>4</xdr:col>
      <xdr:colOff>155575</xdr:colOff>
      <xdr:row>98</xdr:row>
      <xdr:rowOff>1978</xdr:rowOff>
    </xdr:to>
    <xdr:cxnSp macro="">
      <xdr:nvCxnSpPr>
        <xdr:cNvPr id="246" name="直線コネクタ 245"/>
        <xdr:cNvCxnSpPr/>
      </xdr:nvCxnSpPr>
      <xdr:spPr>
        <a:xfrm>
          <a:off x="2019300" y="16761440"/>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7" name="フローチャート : 判断 246"/>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48" name="テキスト ボックス 247"/>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111837</xdr:rowOff>
    </xdr:from>
    <xdr:to>
      <xdr:col>2</xdr:col>
      <xdr:colOff>638175</xdr:colOff>
      <xdr:row>97</xdr:row>
      <xdr:rowOff>130790</xdr:rowOff>
    </xdr:to>
    <xdr:cxnSp macro="">
      <xdr:nvCxnSpPr>
        <xdr:cNvPr id="249" name="直線コネクタ 248"/>
        <xdr:cNvCxnSpPr/>
      </xdr:nvCxnSpPr>
      <xdr:spPr>
        <a:xfrm>
          <a:off x="1130300" y="16742487"/>
          <a:ext cx="8890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50" name="フローチャート : 判断 249"/>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102649</xdr:rowOff>
    </xdr:from>
    <xdr:ext cx="534377" cy="259045"/>
    <xdr:sp macro="" textlink="">
      <xdr:nvSpPr>
        <xdr:cNvPr id="251" name="テキスト ボックス 250"/>
        <xdr:cNvSpPr txBox="1"/>
      </xdr:nvSpPr>
      <xdr:spPr>
        <a:xfrm>
          <a:off x="1752111" y="169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2" name="フローチャート : 判断 251"/>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99579</xdr:rowOff>
    </xdr:from>
    <xdr:ext cx="534377" cy="259045"/>
    <xdr:sp macro="" textlink="">
      <xdr:nvSpPr>
        <xdr:cNvPr id="253" name="テキスト ボックス 252"/>
        <xdr:cNvSpPr txBox="1"/>
      </xdr:nvSpPr>
      <xdr:spPr>
        <a:xfrm>
          <a:off x="863111" y="169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145548</xdr:rowOff>
    </xdr:from>
    <xdr:to>
      <xdr:col>6</xdr:col>
      <xdr:colOff>561975</xdr:colOff>
      <xdr:row>98</xdr:row>
      <xdr:rowOff>75698</xdr:rowOff>
    </xdr:to>
    <xdr:sp macro="" textlink="">
      <xdr:nvSpPr>
        <xdr:cNvPr id="259" name="円/楕円 258"/>
        <xdr:cNvSpPr/>
      </xdr:nvSpPr>
      <xdr:spPr>
        <a:xfrm>
          <a:off x="45847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60475</xdr:rowOff>
    </xdr:from>
    <xdr:ext cx="534377" cy="259045"/>
    <xdr:sp macro="" textlink="">
      <xdr:nvSpPr>
        <xdr:cNvPr id="260" name="衛生費該当値テキスト"/>
        <xdr:cNvSpPr txBox="1"/>
      </xdr:nvSpPr>
      <xdr:spPr>
        <a:xfrm>
          <a:off x="4686300" y="166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148225</xdr:rowOff>
    </xdr:from>
    <xdr:to>
      <xdr:col>5</xdr:col>
      <xdr:colOff>409575</xdr:colOff>
      <xdr:row>98</xdr:row>
      <xdr:rowOff>78375</xdr:rowOff>
    </xdr:to>
    <xdr:sp macro="" textlink="">
      <xdr:nvSpPr>
        <xdr:cNvPr id="261" name="円/楕円 260"/>
        <xdr:cNvSpPr/>
      </xdr:nvSpPr>
      <xdr:spPr>
        <a:xfrm>
          <a:off x="3746500" y="167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69502</xdr:rowOff>
    </xdr:from>
    <xdr:ext cx="534377" cy="259045"/>
    <xdr:sp macro="" textlink="">
      <xdr:nvSpPr>
        <xdr:cNvPr id="262" name="テキスト ボックス 261"/>
        <xdr:cNvSpPr txBox="1"/>
      </xdr:nvSpPr>
      <xdr:spPr>
        <a:xfrm>
          <a:off x="3530111" y="168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122628</xdr:rowOff>
    </xdr:from>
    <xdr:to>
      <xdr:col>4</xdr:col>
      <xdr:colOff>206375</xdr:colOff>
      <xdr:row>98</xdr:row>
      <xdr:rowOff>52778</xdr:rowOff>
    </xdr:to>
    <xdr:sp macro="" textlink="">
      <xdr:nvSpPr>
        <xdr:cNvPr id="263" name="円/楕円 262"/>
        <xdr:cNvSpPr/>
      </xdr:nvSpPr>
      <xdr:spPr>
        <a:xfrm>
          <a:off x="2857500" y="16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69305</xdr:rowOff>
    </xdr:from>
    <xdr:ext cx="534377" cy="259045"/>
    <xdr:sp macro="" textlink="">
      <xdr:nvSpPr>
        <xdr:cNvPr id="264" name="テキスト ボックス 263"/>
        <xdr:cNvSpPr txBox="1"/>
      </xdr:nvSpPr>
      <xdr:spPr>
        <a:xfrm>
          <a:off x="2641111" y="165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79990</xdr:rowOff>
    </xdr:from>
    <xdr:to>
      <xdr:col>3</xdr:col>
      <xdr:colOff>3175</xdr:colOff>
      <xdr:row>98</xdr:row>
      <xdr:rowOff>10140</xdr:rowOff>
    </xdr:to>
    <xdr:sp macro="" textlink="">
      <xdr:nvSpPr>
        <xdr:cNvPr id="265" name="円/楕円 264"/>
        <xdr:cNvSpPr/>
      </xdr:nvSpPr>
      <xdr:spPr>
        <a:xfrm>
          <a:off x="1968500" y="167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26667</xdr:rowOff>
    </xdr:from>
    <xdr:ext cx="534377" cy="259045"/>
    <xdr:sp macro="" textlink="">
      <xdr:nvSpPr>
        <xdr:cNvPr id="266" name="テキスト ボックス 265"/>
        <xdr:cNvSpPr txBox="1"/>
      </xdr:nvSpPr>
      <xdr:spPr>
        <a:xfrm>
          <a:off x="1752111" y="164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61037</xdr:rowOff>
    </xdr:from>
    <xdr:to>
      <xdr:col>1</xdr:col>
      <xdr:colOff>485775</xdr:colOff>
      <xdr:row>97</xdr:row>
      <xdr:rowOff>162637</xdr:rowOff>
    </xdr:to>
    <xdr:sp macro="" textlink="">
      <xdr:nvSpPr>
        <xdr:cNvPr id="267" name="円/楕円 266"/>
        <xdr:cNvSpPr/>
      </xdr:nvSpPr>
      <xdr:spPr>
        <a:xfrm>
          <a:off x="1079500" y="166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7714</xdr:rowOff>
    </xdr:from>
    <xdr:ext cx="534377" cy="259045"/>
    <xdr:sp macro="" textlink="">
      <xdr:nvSpPr>
        <xdr:cNvPr id="268" name="テキスト ボックス 267"/>
        <xdr:cNvSpPr txBox="1"/>
      </xdr:nvSpPr>
      <xdr:spPr>
        <a:xfrm>
          <a:off x="863111" y="164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74204</xdr:rowOff>
    </xdr:from>
    <xdr:to>
      <xdr:col>12</xdr:col>
      <xdr:colOff>561975</xdr:colOff>
      <xdr:row>38</xdr:row>
      <xdr:rowOff>4355</xdr:rowOff>
    </xdr:to>
    <xdr:sp macro="" textlink="">
      <xdr:nvSpPr>
        <xdr:cNvPr id="306" name="フローチャート : 判断 305"/>
        <xdr:cNvSpPr/>
      </xdr:nvSpPr>
      <xdr:spPr>
        <a:xfrm>
          <a:off x="8699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20881</xdr:rowOff>
    </xdr:from>
    <xdr:ext cx="378565" cy="259045"/>
    <xdr:sp macro="" textlink="">
      <xdr:nvSpPr>
        <xdr:cNvPr id="307" name="テキスト ボックス 306"/>
        <xdr:cNvSpPr txBox="1"/>
      </xdr:nvSpPr>
      <xdr:spPr>
        <a:xfrm>
          <a:off x="8561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8" name="直線コネクタ 307"/>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161725</xdr:rowOff>
    </xdr:from>
    <xdr:to>
      <xdr:col>11</xdr:col>
      <xdr:colOff>358775</xdr:colOff>
      <xdr:row>37</xdr:row>
      <xdr:rowOff>91875</xdr:rowOff>
    </xdr:to>
    <xdr:sp macro="" textlink="">
      <xdr:nvSpPr>
        <xdr:cNvPr id="309" name="フローチャート : 判断 308"/>
        <xdr:cNvSpPr/>
      </xdr:nvSpPr>
      <xdr:spPr>
        <a:xfrm>
          <a:off x="7810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108402</xdr:rowOff>
    </xdr:from>
    <xdr:ext cx="469744" cy="259045"/>
    <xdr:sp macro="" textlink="">
      <xdr:nvSpPr>
        <xdr:cNvPr id="310" name="テキスト ボックス 309"/>
        <xdr:cNvSpPr txBox="1"/>
      </xdr:nvSpPr>
      <xdr:spPr>
        <a:xfrm>
          <a:off x="7626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73551</xdr:rowOff>
    </xdr:from>
    <xdr:to>
      <xdr:col>10</xdr:col>
      <xdr:colOff>155575</xdr:colOff>
      <xdr:row>37</xdr:row>
      <xdr:rowOff>3701</xdr:rowOff>
    </xdr:to>
    <xdr:sp macro="" textlink="">
      <xdr:nvSpPr>
        <xdr:cNvPr id="311" name="フローチャート : 判断 310"/>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20228</xdr:rowOff>
    </xdr:from>
    <xdr:ext cx="469744" cy="259045"/>
    <xdr:sp macro="" textlink="">
      <xdr:nvSpPr>
        <xdr:cNvPr id="312" name="テキスト ボックス 311"/>
        <xdr:cNvSpPr txBox="1"/>
      </xdr:nvSpPr>
      <xdr:spPr>
        <a:xfrm>
          <a:off x="6737427"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6" name="円/楕円 325"/>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7" name="テキスト ボックス 326"/>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30531</xdr:rowOff>
    </xdr:from>
    <xdr:to>
      <xdr:col>15</xdr:col>
      <xdr:colOff>180975</xdr:colOff>
      <xdr:row>58</xdr:row>
      <xdr:rowOff>54610</xdr:rowOff>
    </xdr:to>
    <xdr:cxnSp macro="">
      <xdr:nvCxnSpPr>
        <xdr:cNvPr id="356" name="直線コネクタ 355"/>
        <xdr:cNvCxnSpPr/>
      </xdr:nvCxnSpPr>
      <xdr:spPr>
        <a:xfrm flipV="1">
          <a:off x="9639300" y="9974631"/>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660</xdr:rowOff>
    </xdr:from>
    <xdr:to>
      <xdr:col>14</xdr:col>
      <xdr:colOff>28575</xdr:colOff>
      <xdr:row>58</xdr:row>
      <xdr:rowOff>54610</xdr:rowOff>
    </xdr:to>
    <xdr:cxnSp macro="">
      <xdr:nvCxnSpPr>
        <xdr:cNvPr id="359" name="直線コネクタ 358"/>
        <xdr:cNvCxnSpPr/>
      </xdr:nvCxnSpPr>
      <xdr:spPr>
        <a:xfrm>
          <a:off x="8750300" y="9944760"/>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24587</xdr:rowOff>
    </xdr:from>
    <xdr:to>
      <xdr:col>12</xdr:col>
      <xdr:colOff>511175</xdr:colOff>
      <xdr:row>58</xdr:row>
      <xdr:rowOff>660</xdr:rowOff>
    </xdr:to>
    <xdr:cxnSp macro="">
      <xdr:nvCxnSpPr>
        <xdr:cNvPr id="362" name="直線コネクタ 361"/>
        <xdr:cNvCxnSpPr/>
      </xdr:nvCxnSpPr>
      <xdr:spPr>
        <a:xfrm>
          <a:off x="7861300" y="9797237"/>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3" name="フローチャート : 判断 362"/>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4" name="テキスト ボックス 363"/>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24587</xdr:rowOff>
    </xdr:from>
    <xdr:to>
      <xdr:col>11</xdr:col>
      <xdr:colOff>307975</xdr:colOff>
      <xdr:row>58</xdr:row>
      <xdr:rowOff>21310</xdr:rowOff>
    </xdr:to>
    <xdr:cxnSp macro="">
      <xdr:nvCxnSpPr>
        <xdr:cNvPr id="365" name="直線コネクタ 364"/>
        <xdr:cNvCxnSpPr/>
      </xdr:nvCxnSpPr>
      <xdr:spPr>
        <a:xfrm flipV="1">
          <a:off x="6972300" y="9797237"/>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6" name="フローチャート : 判断 365"/>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87151</xdr:rowOff>
    </xdr:from>
    <xdr:ext cx="534377" cy="259045"/>
    <xdr:sp macro="" textlink="">
      <xdr:nvSpPr>
        <xdr:cNvPr id="367" name="テキスト ボックス 366"/>
        <xdr:cNvSpPr txBox="1"/>
      </xdr:nvSpPr>
      <xdr:spPr>
        <a:xfrm>
          <a:off x="7594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8" name="フローチャート : 判断 367"/>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104563</xdr:rowOff>
    </xdr:from>
    <xdr:ext cx="534377" cy="259045"/>
    <xdr:sp macro="" textlink="">
      <xdr:nvSpPr>
        <xdr:cNvPr id="369" name="テキスト ボックス 368"/>
        <xdr:cNvSpPr txBox="1"/>
      </xdr:nvSpPr>
      <xdr:spPr>
        <a:xfrm>
          <a:off x="6705111" y="100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151181</xdr:rowOff>
    </xdr:from>
    <xdr:to>
      <xdr:col>15</xdr:col>
      <xdr:colOff>231775</xdr:colOff>
      <xdr:row>58</xdr:row>
      <xdr:rowOff>81331</xdr:rowOff>
    </xdr:to>
    <xdr:sp macro="" textlink="">
      <xdr:nvSpPr>
        <xdr:cNvPr id="375" name="円/楕円 374"/>
        <xdr:cNvSpPr/>
      </xdr:nvSpPr>
      <xdr:spPr>
        <a:xfrm>
          <a:off x="10426700" y="99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129608</xdr:rowOff>
    </xdr:from>
    <xdr:ext cx="534377" cy="259045"/>
    <xdr:sp macro="" textlink="">
      <xdr:nvSpPr>
        <xdr:cNvPr id="376" name="農林水産業費該当値テキスト"/>
        <xdr:cNvSpPr txBox="1"/>
      </xdr:nvSpPr>
      <xdr:spPr>
        <a:xfrm>
          <a:off x="10528300" y="99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3810</xdr:rowOff>
    </xdr:from>
    <xdr:to>
      <xdr:col>14</xdr:col>
      <xdr:colOff>79375</xdr:colOff>
      <xdr:row>58</xdr:row>
      <xdr:rowOff>105410</xdr:rowOff>
    </xdr:to>
    <xdr:sp macro="" textlink="">
      <xdr:nvSpPr>
        <xdr:cNvPr id="377" name="円/楕円 376"/>
        <xdr:cNvSpPr/>
      </xdr:nvSpPr>
      <xdr:spPr>
        <a:xfrm>
          <a:off x="9588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96537</xdr:rowOff>
    </xdr:from>
    <xdr:ext cx="534377" cy="259045"/>
    <xdr:sp macro="" textlink="">
      <xdr:nvSpPr>
        <xdr:cNvPr id="378" name="テキスト ボックス 377"/>
        <xdr:cNvSpPr txBox="1"/>
      </xdr:nvSpPr>
      <xdr:spPr>
        <a:xfrm>
          <a:off x="9372111" y="100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121310</xdr:rowOff>
    </xdr:from>
    <xdr:to>
      <xdr:col>12</xdr:col>
      <xdr:colOff>561975</xdr:colOff>
      <xdr:row>58</xdr:row>
      <xdr:rowOff>51460</xdr:rowOff>
    </xdr:to>
    <xdr:sp macro="" textlink="">
      <xdr:nvSpPr>
        <xdr:cNvPr id="379" name="円/楕円 378"/>
        <xdr:cNvSpPr/>
      </xdr:nvSpPr>
      <xdr:spPr>
        <a:xfrm>
          <a:off x="8699500" y="98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67987</xdr:rowOff>
    </xdr:from>
    <xdr:ext cx="534377" cy="259045"/>
    <xdr:sp macro="" textlink="">
      <xdr:nvSpPr>
        <xdr:cNvPr id="380" name="テキスト ボックス 379"/>
        <xdr:cNvSpPr txBox="1"/>
      </xdr:nvSpPr>
      <xdr:spPr>
        <a:xfrm>
          <a:off x="8483111" y="96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145237</xdr:rowOff>
    </xdr:from>
    <xdr:to>
      <xdr:col>11</xdr:col>
      <xdr:colOff>358775</xdr:colOff>
      <xdr:row>57</xdr:row>
      <xdr:rowOff>75387</xdr:rowOff>
    </xdr:to>
    <xdr:sp macro="" textlink="">
      <xdr:nvSpPr>
        <xdr:cNvPr id="381" name="円/楕円 380"/>
        <xdr:cNvSpPr/>
      </xdr:nvSpPr>
      <xdr:spPr>
        <a:xfrm>
          <a:off x="7810500" y="97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91914</xdr:rowOff>
    </xdr:from>
    <xdr:ext cx="534377" cy="259045"/>
    <xdr:sp macro="" textlink="">
      <xdr:nvSpPr>
        <xdr:cNvPr id="382" name="テキスト ボックス 381"/>
        <xdr:cNvSpPr txBox="1"/>
      </xdr:nvSpPr>
      <xdr:spPr>
        <a:xfrm>
          <a:off x="7594111" y="95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141960</xdr:rowOff>
    </xdr:from>
    <xdr:to>
      <xdr:col>10</xdr:col>
      <xdr:colOff>155575</xdr:colOff>
      <xdr:row>58</xdr:row>
      <xdr:rowOff>72110</xdr:rowOff>
    </xdr:to>
    <xdr:sp macro="" textlink="">
      <xdr:nvSpPr>
        <xdr:cNvPr id="383" name="円/楕円 382"/>
        <xdr:cNvSpPr/>
      </xdr:nvSpPr>
      <xdr:spPr>
        <a:xfrm>
          <a:off x="6921500" y="99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88637</xdr:rowOff>
    </xdr:from>
    <xdr:ext cx="534377" cy="259045"/>
    <xdr:sp macro="" textlink="">
      <xdr:nvSpPr>
        <xdr:cNvPr id="384" name="テキスト ボックス 383"/>
        <xdr:cNvSpPr txBox="1"/>
      </xdr:nvSpPr>
      <xdr:spPr>
        <a:xfrm>
          <a:off x="6705111" y="968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136408</xdr:rowOff>
    </xdr:from>
    <xdr:to>
      <xdr:col>15</xdr:col>
      <xdr:colOff>180975</xdr:colOff>
      <xdr:row>75</xdr:row>
      <xdr:rowOff>89797</xdr:rowOff>
    </xdr:to>
    <xdr:cxnSp macro="">
      <xdr:nvCxnSpPr>
        <xdr:cNvPr id="411" name="直線コネクタ 410"/>
        <xdr:cNvCxnSpPr/>
      </xdr:nvCxnSpPr>
      <xdr:spPr>
        <a:xfrm flipV="1">
          <a:off x="9639300" y="12480808"/>
          <a:ext cx="838200" cy="4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89797</xdr:rowOff>
    </xdr:from>
    <xdr:to>
      <xdr:col>14</xdr:col>
      <xdr:colOff>28575</xdr:colOff>
      <xdr:row>76</xdr:row>
      <xdr:rowOff>78070</xdr:rowOff>
    </xdr:to>
    <xdr:cxnSp macro="">
      <xdr:nvCxnSpPr>
        <xdr:cNvPr id="414" name="直線コネクタ 413"/>
        <xdr:cNvCxnSpPr/>
      </xdr:nvCxnSpPr>
      <xdr:spPr>
        <a:xfrm flipV="1">
          <a:off x="8750300" y="12948547"/>
          <a:ext cx="889000" cy="1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78070</xdr:rowOff>
    </xdr:from>
    <xdr:to>
      <xdr:col>12</xdr:col>
      <xdr:colOff>511175</xdr:colOff>
      <xdr:row>76</xdr:row>
      <xdr:rowOff>144204</xdr:rowOff>
    </xdr:to>
    <xdr:cxnSp macro="">
      <xdr:nvCxnSpPr>
        <xdr:cNvPr id="417" name="直線コネクタ 416"/>
        <xdr:cNvCxnSpPr/>
      </xdr:nvCxnSpPr>
      <xdr:spPr>
        <a:xfrm flipV="1">
          <a:off x="7861300" y="13108270"/>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8" name="フローチャート : 判断 417"/>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55486</xdr:rowOff>
    </xdr:from>
    <xdr:ext cx="469744" cy="259045"/>
    <xdr:sp macro="" textlink="">
      <xdr:nvSpPr>
        <xdr:cNvPr id="419" name="テキスト ボックス 418"/>
        <xdr:cNvSpPr txBox="1"/>
      </xdr:nvSpPr>
      <xdr:spPr>
        <a:xfrm>
          <a:off x="8515427" y="134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144204</xdr:rowOff>
    </xdr:from>
    <xdr:to>
      <xdr:col>11</xdr:col>
      <xdr:colOff>307975</xdr:colOff>
      <xdr:row>77</xdr:row>
      <xdr:rowOff>33973</xdr:rowOff>
    </xdr:to>
    <xdr:cxnSp macro="">
      <xdr:nvCxnSpPr>
        <xdr:cNvPr id="420" name="直線コネクタ 419"/>
        <xdr:cNvCxnSpPr/>
      </xdr:nvCxnSpPr>
      <xdr:spPr>
        <a:xfrm flipV="1">
          <a:off x="6972300" y="13174404"/>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21" name="フローチャート : 判断 420"/>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49678</xdr:rowOff>
    </xdr:from>
    <xdr:ext cx="469744" cy="259045"/>
    <xdr:sp macro="" textlink="">
      <xdr:nvSpPr>
        <xdr:cNvPr id="422" name="テキスト ボックス 421"/>
        <xdr:cNvSpPr txBox="1"/>
      </xdr:nvSpPr>
      <xdr:spPr>
        <a:xfrm>
          <a:off x="7626427"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3" name="フローチャート : 判断 422"/>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65178</xdr:rowOff>
    </xdr:from>
    <xdr:ext cx="469744" cy="259045"/>
    <xdr:sp macro="" textlink="">
      <xdr:nvSpPr>
        <xdr:cNvPr id="424" name="テキスト ボックス 423"/>
        <xdr:cNvSpPr txBox="1"/>
      </xdr:nvSpPr>
      <xdr:spPr>
        <a:xfrm>
          <a:off x="6737427"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85608</xdr:rowOff>
    </xdr:from>
    <xdr:to>
      <xdr:col>15</xdr:col>
      <xdr:colOff>231775</xdr:colOff>
      <xdr:row>73</xdr:row>
      <xdr:rowOff>15758</xdr:rowOff>
    </xdr:to>
    <xdr:sp macro="" textlink="">
      <xdr:nvSpPr>
        <xdr:cNvPr id="430" name="円/楕円 429"/>
        <xdr:cNvSpPr/>
      </xdr:nvSpPr>
      <xdr:spPr>
        <a:xfrm>
          <a:off x="10426700" y="124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535</xdr:rowOff>
    </xdr:from>
    <xdr:ext cx="534377" cy="259045"/>
    <xdr:sp macro="" textlink="">
      <xdr:nvSpPr>
        <xdr:cNvPr id="431" name="商工費該当値テキスト"/>
        <xdr:cNvSpPr txBox="1"/>
      </xdr:nvSpPr>
      <xdr:spPr>
        <a:xfrm>
          <a:off x="10528300" y="1234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38997</xdr:rowOff>
    </xdr:from>
    <xdr:to>
      <xdr:col>14</xdr:col>
      <xdr:colOff>79375</xdr:colOff>
      <xdr:row>75</xdr:row>
      <xdr:rowOff>140597</xdr:rowOff>
    </xdr:to>
    <xdr:sp macro="" textlink="">
      <xdr:nvSpPr>
        <xdr:cNvPr id="432" name="円/楕円 431"/>
        <xdr:cNvSpPr/>
      </xdr:nvSpPr>
      <xdr:spPr>
        <a:xfrm>
          <a:off x="9588500" y="128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157124</xdr:rowOff>
    </xdr:from>
    <xdr:ext cx="534377" cy="259045"/>
    <xdr:sp macro="" textlink="">
      <xdr:nvSpPr>
        <xdr:cNvPr id="433" name="テキスト ボックス 432"/>
        <xdr:cNvSpPr txBox="1"/>
      </xdr:nvSpPr>
      <xdr:spPr>
        <a:xfrm>
          <a:off x="9372111" y="126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27270</xdr:rowOff>
    </xdr:from>
    <xdr:to>
      <xdr:col>12</xdr:col>
      <xdr:colOff>561975</xdr:colOff>
      <xdr:row>76</xdr:row>
      <xdr:rowOff>128870</xdr:rowOff>
    </xdr:to>
    <xdr:sp macro="" textlink="">
      <xdr:nvSpPr>
        <xdr:cNvPr id="434" name="円/楕円 433"/>
        <xdr:cNvSpPr/>
      </xdr:nvSpPr>
      <xdr:spPr>
        <a:xfrm>
          <a:off x="8699500" y="130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145397</xdr:rowOff>
    </xdr:from>
    <xdr:ext cx="534377" cy="259045"/>
    <xdr:sp macro="" textlink="">
      <xdr:nvSpPr>
        <xdr:cNvPr id="435" name="テキスト ボックス 434"/>
        <xdr:cNvSpPr txBox="1"/>
      </xdr:nvSpPr>
      <xdr:spPr>
        <a:xfrm>
          <a:off x="8483111" y="128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93404</xdr:rowOff>
    </xdr:from>
    <xdr:to>
      <xdr:col>11</xdr:col>
      <xdr:colOff>358775</xdr:colOff>
      <xdr:row>77</xdr:row>
      <xdr:rowOff>23554</xdr:rowOff>
    </xdr:to>
    <xdr:sp macro="" textlink="">
      <xdr:nvSpPr>
        <xdr:cNvPr id="436" name="円/楕円 435"/>
        <xdr:cNvSpPr/>
      </xdr:nvSpPr>
      <xdr:spPr>
        <a:xfrm>
          <a:off x="7810500" y="131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40081</xdr:rowOff>
    </xdr:from>
    <xdr:ext cx="534377" cy="259045"/>
    <xdr:sp macro="" textlink="">
      <xdr:nvSpPr>
        <xdr:cNvPr id="437" name="テキスト ボックス 436"/>
        <xdr:cNvSpPr txBox="1"/>
      </xdr:nvSpPr>
      <xdr:spPr>
        <a:xfrm>
          <a:off x="7594111" y="1289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154623</xdr:rowOff>
    </xdr:from>
    <xdr:to>
      <xdr:col>10</xdr:col>
      <xdr:colOff>155575</xdr:colOff>
      <xdr:row>77</xdr:row>
      <xdr:rowOff>84773</xdr:rowOff>
    </xdr:to>
    <xdr:sp macro="" textlink="">
      <xdr:nvSpPr>
        <xdr:cNvPr id="438" name="円/楕円 437"/>
        <xdr:cNvSpPr/>
      </xdr:nvSpPr>
      <xdr:spPr>
        <a:xfrm>
          <a:off x="6921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101299</xdr:rowOff>
    </xdr:from>
    <xdr:ext cx="534377" cy="259045"/>
    <xdr:sp macro="" textlink="">
      <xdr:nvSpPr>
        <xdr:cNvPr id="439" name="テキスト ボックス 438"/>
        <xdr:cNvSpPr txBox="1"/>
      </xdr:nvSpPr>
      <xdr:spPr>
        <a:xfrm>
          <a:off x="6705111" y="129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153219</xdr:rowOff>
    </xdr:from>
    <xdr:to>
      <xdr:col>15</xdr:col>
      <xdr:colOff>180975</xdr:colOff>
      <xdr:row>96</xdr:row>
      <xdr:rowOff>41151</xdr:rowOff>
    </xdr:to>
    <xdr:cxnSp macro="">
      <xdr:nvCxnSpPr>
        <xdr:cNvPr id="468" name="直線コネクタ 467"/>
        <xdr:cNvCxnSpPr/>
      </xdr:nvCxnSpPr>
      <xdr:spPr>
        <a:xfrm flipV="1">
          <a:off x="9639300" y="16269519"/>
          <a:ext cx="838200" cy="2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41151</xdr:rowOff>
    </xdr:from>
    <xdr:to>
      <xdr:col>14</xdr:col>
      <xdr:colOff>28575</xdr:colOff>
      <xdr:row>96</xdr:row>
      <xdr:rowOff>74625</xdr:rowOff>
    </xdr:to>
    <xdr:cxnSp macro="">
      <xdr:nvCxnSpPr>
        <xdr:cNvPr id="471" name="直線コネクタ 470"/>
        <xdr:cNvCxnSpPr/>
      </xdr:nvCxnSpPr>
      <xdr:spPr>
        <a:xfrm flipV="1">
          <a:off x="8750300" y="16500351"/>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74625</xdr:rowOff>
    </xdr:from>
    <xdr:to>
      <xdr:col>12</xdr:col>
      <xdr:colOff>511175</xdr:colOff>
      <xdr:row>97</xdr:row>
      <xdr:rowOff>33469</xdr:rowOff>
    </xdr:to>
    <xdr:cxnSp macro="">
      <xdr:nvCxnSpPr>
        <xdr:cNvPr id="474" name="直線コネクタ 473"/>
        <xdr:cNvCxnSpPr/>
      </xdr:nvCxnSpPr>
      <xdr:spPr>
        <a:xfrm flipV="1">
          <a:off x="7861300" y="16533825"/>
          <a:ext cx="889000" cy="1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36740</xdr:rowOff>
    </xdr:from>
    <xdr:to>
      <xdr:col>12</xdr:col>
      <xdr:colOff>561975</xdr:colOff>
      <xdr:row>97</xdr:row>
      <xdr:rowOff>138340</xdr:rowOff>
    </xdr:to>
    <xdr:sp macro="" textlink="">
      <xdr:nvSpPr>
        <xdr:cNvPr id="475" name="フローチャート : 判断 474"/>
        <xdr:cNvSpPr/>
      </xdr:nvSpPr>
      <xdr:spPr>
        <a:xfrm>
          <a:off x="8699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129467</xdr:rowOff>
    </xdr:from>
    <xdr:ext cx="534377" cy="259045"/>
    <xdr:sp macro="" textlink="">
      <xdr:nvSpPr>
        <xdr:cNvPr id="476" name="テキスト ボックス 475"/>
        <xdr:cNvSpPr txBox="1"/>
      </xdr:nvSpPr>
      <xdr:spPr>
        <a:xfrm>
          <a:off x="8483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33469</xdr:rowOff>
    </xdr:from>
    <xdr:to>
      <xdr:col>11</xdr:col>
      <xdr:colOff>307975</xdr:colOff>
      <xdr:row>97</xdr:row>
      <xdr:rowOff>101547</xdr:rowOff>
    </xdr:to>
    <xdr:cxnSp macro="">
      <xdr:nvCxnSpPr>
        <xdr:cNvPr id="477" name="直線コネクタ 476"/>
        <xdr:cNvCxnSpPr/>
      </xdr:nvCxnSpPr>
      <xdr:spPr>
        <a:xfrm flipV="1">
          <a:off x="6972300" y="16664119"/>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17889</xdr:rowOff>
    </xdr:from>
    <xdr:to>
      <xdr:col>11</xdr:col>
      <xdr:colOff>358775</xdr:colOff>
      <xdr:row>97</xdr:row>
      <xdr:rowOff>119489</xdr:rowOff>
    </xdr:to>
    <xdr:sp macro="" textlink="">
      <xdr:nvSpPr>
        <xdr:cNvPr id="478" name="フローチャート : 判断 477"/>
        <xdr:cNvSpPr/>
      </xdr:nvSpPr>
      <xdr:spPr>
        <a:xfrm>
          <a:off x="7810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110616</xdr:rowOff>
    </xdr:from>
    <xdr:ext cx="534377" cy="259045"/>
    <xdr:sp macro="" textlink="">
      <xdr:nvSpPr>
        <xdr:cNvPr id="479" name="テキスト ボックス 478"/>
        <xdr:cNvSpPr txBox="1"/>
      </xdr:nvSpPr>
      <xdr:spPr>
        <a:xfrm>
          <a:off x="7594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54237</xdr:rowOff>
    </xdr:from>
    <xdr:to>
      <xdr:col>10</xdr:col>
      <xdr:colOff>155575</xdr:colOff>
      <xdr:row>97</xdr:row>
      <xdr:rowOff>155837</xdr:rowOff>
    </xdr:to>
    <xdr:sp macro="" textlink="">
      <xdr:nvSpPr>
        <xdr:cNvPr id="480" name="フローチャート : 判断 479"/>
        <xdr:cNvSpPr/>
      </xdr:nvSpPr>
      <xdr:spPr>
        <a:xfrm>
          <a:off x="6921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146964</xdr:rowOff>
    </xdr:from>
    <xdr:ext cx="534377" cy="259045"/>
    <xdr:sp macro="" textlink="">
      <xdr:nvSpPr>
        <xdr:cNvPr id="481" name="テキスト ボックス 480"/>
        <xdr:cNvSpPr txBox="1"/>
      </xdr:nvSpPr>
      <xdr:spPr>
        <a:xfrm>
          <a:off x="6705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102419</xdr:rowOff>
    </xdr:from>
    <xdr:to>
      <xdr:col>15</xdr:col>
      <xdr:colOff>231775</xdr:colOff>
      <xdr:row>95</xdr:row>
      <xdr:rowOff>32569</xdr:rowOff>
    </xdr:to>
    <xdr:sp macro="" textlink="">
      <xdr:nvSpPr>
        <xdr:cNvPr id="487" name="円/楕円 486"/>
        <xdr:cNvSpPr/>
      </xdr:nvSpPr>
      <xdr:spPr>
        <a:xfrm>
          <a:off x="10426700" y="162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125296</xdr:rowOff>
    </xdr:from>
    <xdr:ext cx="534377" cy="259045"/>
    <xdr:sp macro="" textlink="">
      <xdr:nvSpPr>
        <xdr:cNvPr id="488" name="土木費該当値テキスト"/>
        <xdr:cNvSpPr txBox="1"/>
      </xdr:nvSpPr>
      <xdr:spPr>
        <a:xfrm>
          <a:off x="10528300" y="160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161801</xdr:rowOff>
    </xdr:from>
    <xdr:to>
      <xdr:col>14</xdr:col>
      <xdr:colOff>79375</xdr:colOff>
      <xdr:row>96</xdr:row>
      <xdr:rowOff>91951</xdr:rowOff>
    </xdr:to>
    <xdr:sp macro="" textlink="">
      <xdr:nvSpPr>
        <xdr:cNvPr id="489" name="円/楕円 488"/>
        <xdr:cNvSpPr/>
      </xdr:nvSpPr>
      <xdr:spPr>
        <a:xfrm>
          <a:off x="9588500" y="16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108478</xdr:rowOff>
    </xdr:from>
    <xdr:ext cx="534377" cy="259045"/>
    <xdr:sp macro="" textlink="">
      <xdr:nvSpPr>
        <xdr:cNvPr id="490" name="テキスト ボックス 489"/>
        <xdr:cNvSpPr txBox="1"/>
      </xdr:nvSpPr>
      <xdr:spPr>
        <a:xfrm>
          <a:off x="9372111" y="16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23825</xdr:rowOff>
    </xdr:from>
    <xdr:to>
      <xdr:col>12</xdr:col>
      <xdr:colOff>561975</xdr:colOff>
      <xdr:row>96</xdr:row>
      <xdr:rowOff>125425</xdr:rowOff>
    </xdr:to>
    <xdr:sp macro="" textlink="">
      <xdr:nvSpPr>
        <xdr:cNvPr id="491" name="円/楕円 490"/>
        <xdr:cNvSpPr/>
      </xdr:nvSpPr>
      <xdr:spPr>
        <a:xfrm>
          <a:off x="8699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141952</xdr:rowOff>
    </xdr:from>
    <xdr:ext cx="534377" cy="259045"/>
    <xdr:sp macro="" textlink="">
      <xdr:nvSpPr>
        <xdr:cNvPr id="492" name="テキスト ボックス 491"/>
        <xdr:cNvSpPr txBox="1"/>
      </xdr:nvSpPr>
      <xdr:spPr>
        <a:xfrm>
          <a:off x="8483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154119</xdr:rowOff>
    </xdr:from>
    <xdr:to>
      <xdr:col>11</xdr:col>
      <xdr:colOff>358775</xdr:colOff>
      <xdr:row>97</xdr:row>
      <xdr:rowOff>84269</xdr:rowOff>
    </xdr:to>
    <xdr:sp macro="" textlink="">
      <xdr:nvSpPr>
        <xdr:cNvPr id="493" name="円/楕円 492"/>
        <xdr:cNvSpPr/>
      </xdr:nvSpPr>
      <xdr:spPr>
        <a:xfrm>
          <a:off x="7810500" y="166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100796</xdr:rowOff>
    </xdr:from>
    <xdr:ext cx="534377" cy="259045"/>
    <xdr:sp macro="" textlink="">
      <xdr:nvSpPr>
        <xdr:cNvPr id="494" name="テキスト ボックス 493"/>
        <xdr:cNvSpPr txBox="1"/>
      </xdr:nvSpPr>
      <xdr:spPr>
        <a:xfrm>
          <a:off x="7594111" y="163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50747</xdr:rowOff>
    </xdr:from>
    <xdr:to>
      <xdr:col>10</xdr:col>
      <xdr:colOff>155575</xdr:colOff>
      <xdr:row>97</xdr:row>
      <xdr:rowOff>152347</xdr:rowOff>
    </xdr:to>
    <xdr:sp macro="" textlink="">
      <xdr:nvSpPr>
        <xdr:cNvPr id="495" name="円/楕円 494"/>
        <xdr:cNvSpPr/>
      </xdr:nvSpPr>
      <xdr:spPr>
        <a:xfrm>
          <a:off x="6921500" y="1668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168874</xdr:rowOff>
    </xdr:from>
    <xdr:ext cx="534377" cy="259045"/>
    <xdr:sp macro="" textlink="">
      <xdr:nvSpPr>
        <xdr:cNvPr id="496" name="テキスト ボックス 495"/>
        <xdr:cNvSpPr txBox="1"/>
      </xdr:nvSpPr>
      <xdr:spPr>
        <a:xfrm>
          <a:off x="6705111" y="1645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126517</xdr:rowOff>
    </xdr:from>
    <xdr:to>
      <xdr:col>23</xdr:col>
      <xdr:colOff>517525</xdr:colOff>
      <xdr:row>36</xdr:row>
      <xdr:rowOff>129222</xdr:rowOff>
    </xdr:to>
    <xdr:cxnSp macro="">
      <xdr:nvCxnSpPr>
        <xdr:cNvPr id="525" name="直線コネクタ 524"/>
        <xdr:cNvCxnSpPr/>
      </xdr:nvCxnSpPr>
      <xdr:spPr>
        <a:xfrm>
          <a:off x="15481300" y="6298717"/>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126517</xdr:rowOff>
    </xdr:from>
    <xdr:to>
      <xdr:col>22</xdr:col>
      <xdr:colOff>365125</xdr:colOff>
      <xdr:row>36</xdr:row>
      <xdr:rowOff>129908</xdr:rowOff>
    </xdr:to>
    <xdr:cxnSp macro="">
      <xdr:nvCxnSpPr>
        <xdr:cNvPr id="528" name="直線コネクタ 527"/>
        <xdr:cNvCxnSpPr/>
      </xdr:nvCxnSpPr>
      <xdr:spPr>
        <a:xfrm flipV="1">
          <a:off x="14592300" y="629871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144691</xdr:rowOff>
    </xdr:from>
    <xdr:to>
      <xdr:col>21</xdr:col>
      <xdr:colOff>161925</xdr:colOff>
      <xdr:row>36</xdr:row>
      <xdr:rowOff>129908</xdr:rowOff>
    </xdr:to>
    <xdr:cxnSp macro="">
      <xdr:nvCxnSpPr>
        <xdr:cNvPr id="531" name="直線コネクタ 530"/>
        <xdr:cNvCxnSpPr/>
      </xdr:nvCxnSpPr>
      <xdr:spPr>
        <a:xfrm>
          <a:off x="13703300" y="6145441"/>
          <a:ext cx="8890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32" name="フローチャート : 判断 531"/>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3" name="テキスト ボックス 532"/>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144691</xdr:rowOff>
    </xdr:from>
    <xdr:to>
      <xdr:col>19</xdr:col>
      <xdr:colOff>644525</xdr:colOff>
      <xdr:row>36</xdr:row>
      <xdr:rowOff>140176</xdr:rowOff>
    </xdr:to>
    <xdr:cxnSp macro="">
      <xdr:nvCxnSpPr>
        <xdr:cNvPr id="534" name="直線コネクタ 533"/>
        <xdr:cNvCxnSpPr/>
      </xdr:nvCxnSpPr>
      <xdr:spPr>
        <a:xfrm flipV="1">
          <a:off x="12814300" y="6145441"/>
          <a:ext cx="889000" cy="1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5" name="フローチャート : 判断 534"/>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6" name="テキスト ボックス 535"/>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7" name="フローチャート : 判断 536"/>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8" name="テキスト ボックス 537"/>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78422</xdr:rowOff>
    </xdr:from>
    <xdr:to>
      <xdr:col>23</xdr:col>
      <xdr:colOff>568325</xdr:colOff>
      <xdr:row>37</xdr:row>
      <xdr:rowOff>8572</xdr:rowOff>
    </xdr:to>
    <xdr:sp macro="" textlink="">
      <xdr:nvSpPr>
        <xdr:cNvPr id="544" name="円/楕円 543"/>
        <xdr:cNvSpPr/>
      </xdr:nvSpPr>
      <xdr:spPr>
        <a:xfrm>
          <a:off x="16268700" y="62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101299</xdr:rowOff>
    </xdr:from>
    <xdr:ext cx="534377" cy="259045"/>
    <xdr:sp macro="" textlink="">
      <xdr:nvSpPr>
        <xdr:cNvPr id="545" name="消防費該当値テキスト"/>
        <xdr:cNvSpPr txBox="1"/>
      </xdr:nvSpPr>
      <xdr:spPr>
        <a:xfrm>
          <a:off x="16370300" y="61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75717</xdr:rowOff>
    </xdr:from>
    <xdr:to>
      <xdr:col>22</xdr:col>
      <xdr:colOff>415925</xdr:colOff>
      <xdr:row>37</xdr:row>
      <xdr:rowOff>5867</xdr:rowOff>
    </xdr:to>
    <xdr:sp macro="" textlink="">
      <xdr:nvSpPr>
        <xdr:cNvPr id="546" name="円/楕円 545"/>
        <xdr:cNvSpPr/>
      </xdr:nvSpPr>
      <xdr:spPr>
        <a:xfrm>
          <a:off x="15430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168444</xdr:rowOff>
    </xdr:from>
    <xdr:ext cx="534377" cy="259045"/>
    <xdr:sp macro="" textlink="">
      <xdr:nvSpPr>
        <xdr:cNvPr id="547" name="テキスト ボックス 546"/>
        <xdr:cNvSpPr txBox="1"/>
      </xdr:nvSpPr>
      <xdr:spPr>
        <a:xfrm>
          <a:off x="15214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79108</xdr:rowOff>
    </xdr:from>
    <xdr:to>
      <xdr:col>21</xdr:col>
      <xdr:colOff>212725</xdr:colOff>
      <xdr:row>37</xdr:row>
      <xdr:rowOff>9258</xdr:rowOff>
    </xdr:to>
    <xdr:sp macro="" textlink="">
      <xdr:nvSpPr>
        <xdr:cNvPr id="548" name="円/楕円 547"/>
        <xdr:cNvSpPr/>
      </xdr:nvSpPr>
      <xdr:spPr>
        <a:xfrm>
          <a:off x="14541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25785</xdr:rowOff>
    </xdr:from>
    <xdr:ext cx="534377" cy="259045"/>
    <xdr:sp macro="" textlink="">
      <xdr:nvSpPr>
        <xdr:cNvPr id="549" name="テキスト ボックス 548"/>
        <xdr:cNvSpPr txBox="1"/>
      </xdr:nvSpPr>
      <xdr:spPr>
        <a:xfrm>
          <a:off x="14325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93891</xdr:rowOff>
    </xdr:from>
    <xdr:to>
      <xdr:col>20</xdr:col>
      <xdr:colOff>9525</xdr:colOff>
      <xdr:row>36</xdr:row>
      <xdr:rowOff>24041</xdr:rowOff>
    </xdr:to>
    <xdr:sp macro="" textlink="">
      <xdr:nvSpPr>
        <xdr:cNvPr id="550" name="円/楕円 549"/>
        <xdr:cNvSpPr/>
      </xdr:nvSpPr>
      <xdr:spPr>
        <a:xfrm>
          <a:off x="13652500" y="60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40568</xdr:rowOff>
    </xdr:from>
    <xdr:ext cx="534377" cy="259045"/>
    <xdr:sp macro="" textlink="">
      <xdr:nvSpPr>
        <xdr:cNvPr id="551" name="テキスト ボックス 550"/>
        <xdr:cNvSpPr txBox="1"/>
      </xdr:nvSpPr>
      <xdr:spPr>
        <a:xfrm>
          <a:off x="13436111" y="58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89376</xdr:rowOff>
    </xdr:from>
    <xdr:to>
      <xdr:col>18</xdr:col>
      <xdr:colOff>492125</xdr:colOff>
      <xdr:row>37</xdr:row>
      <xdr:rowOff>19526</xdr:rowOff>
    </xdr:to>
    <xdr:sp macro="" textlink="">
      <xdr:nvSpPr>
        <xdr:cNvPr id="552" name="円/楕円 551"/>
        <xdr:cNvSpPr/>
      </xdr:nvSpPr>
      <xdr:spPr>
        <a:xfrm>
          <a:off x="12763500" y="626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36053</xdr:rowOff>
    </xdr:from>
    <xdr:ext cx="534377" cy="259045"/>
    <xdr:sp macro="" textlink="">
      <xdr:nvSpPr>
        <xdr:cNvPr id="553" name="テキスト ボックス 552"/>
        <xdr:cNvSpPr txBox="1"/>
      </xdr:nvSpPr>
      <xdr:spPr>
        <a:xfrm>
          <a:off x="12547111" y="60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142697</xdr:rowOff>
    </xdr:from>
    <xdr:to>
      <xdr:col>23</xdr:col>
      <xdr:colOff>517525</xdr:colOff>
      <xdr:row>58</xdr:row>
      <xdr:rowOff>37236</xdr:rowOff>
    </xdr:to>
    <xdr:cxnSp macro="">
      <xdr:nvCxnSpPr>
        <xdr:cNvPr id="583" name="直線コネクタ 582"/>
        <xdr:cNvCxnSpPr/>
      </xdr:nvCxnSpPr>
      <xdr:spPr>
        <a:xfrm flipV="1">
          <a:off x="15481300" y="9915347"/>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37236</xdr:rowOff>
    </xdr:from>
    <xdr:to>
      <xdr:col>22</xdr:col>
      <xdr:colOff>365125</xdr:colOff>
      <xdr:row>58</xdr:row>
      <xdr:rowOff>105969</xdr:rowOff>
    </xdr:to>
    <xdr:cxnSp macro="">
      <xdr:nvCxnSpPr>
        <xdr:cNvPr id="586" name="直線コネクタ 585"/>
        <xdr:cNvCxnSpPr/>
      </xdr:nvCxnSpPr>
      <xdr:spPr>
        <a:xfrm flipV="1">
          <a:off x="14592300" y="9981336"/>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105969</xdr:rowOff>
    </xdr:from>
    <xdr:to>
      <xdr:col>21</xdr:col>
      <xdr:colOff>161925</xdr:colOff>
      <xdr:row>58</xdr:row>
      <xdr:rowOff>139522</xdr:rowOff>
    </xdr:to>
    <xdr:cxnSp macro="">
      <xdr:nvCxnSpPr>
        <xdr:cNvPr id="589" name="直線コネクタ 588"/>
        <xdr:cNvCxnSpPr/>
      </xdr:nvCxnSpPr>
      <xdr:spPr>
        <a:xfrm flipV="1">
          <a:off x="13703300" y="10050069"/>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90" name="フローチャート : 判断 589"/>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91" name="テキスト ボックス 590"/>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156807</xdr:rowOff>
    </xdr:from>
    <xdr:to>
      <xdr:col>19</xdr:col>
      <xdr:colOff>644525</xdr:colOff>
      <xdr:row>58</xdr:row>
      <xdr:rowOff>139522</xdr:rowOff>
    </xdr:to>
    <xdr:cxnSp macro="">
      <xdr:nvCxnSpPr>
        <xdr:cNvPr id="592" name="直線コネクタ 591"/>
        <xdr:cNvCxnSpPr/>
      </xdr:nvCxnSpPr>
      <xdr:spPr>
        <a:xfrm>
          <a:off x="12814300" y="9758007"/>
          <a:ext cx="889000" cy="3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3" name="フローチャート : 判断 592"/>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4" name="テキスト ボックス 593"/>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5" name="フローチャート : 判断 594"/>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96" name="テキスト ボックス 595"/>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91897</xdr:rowOff>
    </xdr:from>
    <xdr:to>
      <xdr:col>23</xdr:col>
      <xdr:colOff>568325</xdr:colOff>
      <xdr:row>58</xdr:row>
      <xdr:rowOff>22047</xdr:rowOff>
    </xdr:to>
    <xdr:sp macro="" textlink="">
      <xdr:nvSpPr>
        <xdr:cNvPr id="602" name="円/楕円 601"/>
        <xdr:cNvSpPr/>
      </xdr:nvSpPr>
      <xdr:spPr>
        <a:xfrm>
          <a:off x="16268700" y="98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70324</xdr:rowOff>
    </xdr:from>
    <xdr:ext cx="534377" cy="259045"/>
    <xdr:sp macro="" textlink="">
      <xdr:nvSpPr>
        <xdr:cNvPr id="603" name="教育費該当値テキスト"/>
        <xdr:cNvSpPr txBox="1"/>
      </xdr:nvSpPr>
      <xdr:spPr>
        <a:xfrm>
          <a:off x="16370300" y="98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157886</xdr:rowOff>
    </xdr:from>
    <xdr:to>
      <xdr:col>22</xdr:col>
      <xdr:colOff>415925</xdr:colOff>
      <xdr:row>58</xdr:row>
      <xdr:rowOff>88036</xdr:rowOff>
    </xdr:to>
    <xdr:sp macro="" textlink="">
      <xdr:nvSpPr>
        <xdr:cNvPr id="604" name="円/楕円 603"/>
        <xdr:cNvSpPr/>
      </xdr:nvSpPr>
      <xdr:spPr>
        <a:xfrm>
          <a:off x="15430500" y="99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79163</xdr:rowOff>
    </xdr:from>
    <xdr:ext cx="534377" cy="259045"/>
    <xdr:sp macro="" textlink="">
      <xdr:nvSpPr>
        <xdr:cNvPr id="605" name="テキスト ボックス 604"/>
        <xdr:cNvSpPr txBox="1"/>
      </xdr:nvSpPr>
      <xdr:spPr>
        <a:xfrm>
          <a:off x="15214111" y="100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55169</xdr:rowOff>
    </xdr:from>
    <xdr:to>
      <xdr:col>21</xdr:col>
      <xdr:colOff>212725</xdr:colOff>
      <xdr:row>58</xdr:row>
      <xdr:rowOff>156769</xdr:rowOff>
    </xdr:to>
    <xdr:sp macro="" textlink="">
      <xdr:nvSpPr>
        <xdr:cNvPr id="606" name="円/楕円 605"/>
        <xdr:cNvSpPr/>
      </xdr:nvSpPr>
      <xdr:spPr>
        <a:xfrm>
          <a:off x="14541500" y="99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147896</xdr:rowOff>
    </xdr:from>
    <xdr:ext cx="534377" cy="259045"/>
    <xdr:sp macro="" textlink="">
      <xdr:nvSpPr>
        <xdr:cNvPr id="607" name="テキスト ボックス 606"/>
        <xdr:cNvSpPr txBox="1"/>
      </xdr:nvSpPr>
      <xdr:spPr>
        <a:xfrm>
          <a:off x="14325111" y="100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88722</xdr:rowOff>
    </xdr:from>
    <xdr:to>
      <xdr:col>20</xdr:col>
      <xdr:colOff>9525</xdr:colOff>
      <xdr:row>59</xdr:row>
      <xdr:rowOff>18872</xdr:rowOff>
    </xdr:to>
    <xdr:sp macro="" textlink="">
      <xdr:nvSpPr>
        <xdr:cNvPr id="608" name="円/楕円 607"/>
        <xdr:cNvSpPr/>
      </xdr:nvSpPr>
      <xdr:spPr>
        <a:xfrm>
          <a:off x="13652500" y="100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9999</xdr:rowOff>
    </xdr:from>
    <xdr:ext cx="534377" cy="259045"/>
    <xdr:sp macro="" textlink="">
      <xdr:nvSpPr>
        <xdr:cNvPr id="609" name="テキスト ボックス 608"/>
        <xdr:cNvSpPr txBox="1"/>
      </xdr:nvSpPr>
      <xdr:spPr>
        <a:xfrm>
          <a:off x="13436111" y="101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106007</xdr:rowOff>
    </xdr:from>
    <xdr:to>
      <xdr:col>18</xdr:col>
      <xdr:colOff>492125</xdr:colOff>
      <xdr:row>57</xdr:row>
      <xdr:rowOff>36157</xdr:rowOff>
    </xdr:to>
    <xdr:sp macro="" textlink="">
      <xdr:nvSpPr>
        <xdr:cNvPr id="610" name="円/楕円 609"/>
        <xdr:cNvSpPr/>
      </xdr:nvSpPr>
      <xdr:spPr>
        <a:xfrm>
          <a:off x="12763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52684</xdr:rowOff>
    </xdr:from>
    <xdr:ext cx="534377" cy="259045"/>
    <xdr:sp macro="" textlink="">
      <xdr:nvSpPr>
        <xdr:cNvPr id="611" name="テキスト ボックス 610"/>
        <xdr:cNvSpPr txBox="1"/>
      </xdr:nvSpPr>
      <xdr:spPr>
        <a:xfrm>
          <a:off x="12547111" y="9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91466</xdr:rowOff>
    </xdr:from>
    <xdr:to>
      <xdr:col>23</xdr:col>
      <xdr:colOff>517525</xdr:colOff>
      <xdr:row>79</xdr:row>
      <xdr:rowOff>97703</xdr:rowOff>
    </xdr:to>
    <xdr:cxnSp macro="">
      <xdr:nvCxnSpPr>
        <xdr:cNvPr id="642" name="直線コネクタ 641"/>
        <xdr:cNvCxnSpPr/>
      </xdr:nvCxnSpPr>
      <xdr:spPr>
        <a:xfrm>
          <a:off x="15481300" y="1363601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91466</xdr:rowOff>
    </xdr:from>
    <xdr:to>
      <xdr:col>22</xdr:col>
      <xdr:colOff>365125</xdr:colOff>
      <xdr:row>79</xdr:row>
      <xdr:rowOff>97800</xdr:rowOff>
    </xdr:to>
    <xdr:cxnSp macro="">
      <xdr:nvCxnSpPr>
        <xdr:cNvPr id="645" name="直線コネクタ 644"/>
        <xdr:cNvCxnSpPr/>
      </xdr:nvCxnSpPr>
      <xdr:spPr>
        <a:xfrm flipV="1">
          <a:off x="14592300" y="13636016"/>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50186</xdr:rowOff>
    </xdr:from>
    <xdr:to>
      <xdr:col>21</xdr:col>
      <xdr:colOff>161925</xdr:colOff>
      <xdr:row>79</xdr:row>
      <xdr:rowOff>97800</xdr:rowOff>
    </xdr:to>
    <xdr:cxnSp macro="">
      <xdr:nvCxnSpPr>
        <xdr:cNvPr id="648" name="直線コネクタ 647"/>
        <xdr:cNvCxnSpPr/>
      </xdr:nvCxnSpPr>
      <xdr:spPr>
        <a:xfrm>
          <a:off x="13703300" y="13594736"/>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9" name="フローチャート : 判断 648"/>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144325</xdr:rowOff>
    </xdr:from>
    <xdr:ext cx="469744" cy="259045"/>
    <xdr:sp macro="" textlink="">
      <xdr:nvSpPr>
        <xdr:cNvPr id="650" name="テキスト ボックス 649"/>
        <xdr:cNvSpPr txBox="1"/>
      </xdr:nvSpPr>
      <xdr:spPr>
        <a:xfrm>
          <a:off x="14357427" y="1334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126833</xdr:rowOff>
    </xdr:from>
    <xdr:to>
      <xdr:col>19</xdr:col>
      <xdr:colOff>644525</xdr:colOff>
      <xdr:row>79</xdr:row>
      <xdr:rowOff>50186</xdr:rowOff>
    </xdr:to>
    <xdr:cxnSp macro="">
      <xdr:nvCxnSpPr>
        <xdr:cNvPr id="651" name="直線コネクタ 650"/>
        <xdr:cNvCxnSpPr/>
      </xdr:nvCxnSpPr>
      <xdr:spPr>
        <a:xfrm>
          <a:off x="12814300" y="13328483"/>
          <a:ext cx="889000" cy="2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52" name="フローチャート : 判断 651"/>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107625</xdr:rowOff>
    </xdr:from>
    <xdr:ext cx="469744" cy="259045"/>
    <xdr:sp macro="" textlink="">
      <xdr:nvSpPr>
        <xdr:cNvPr id="653" name="テキスト ボックス 652"/>
        <xdr:cNvSpPr txBox="1"/>
      </xdr:nvSpPr>
      <xdr:spPr>
        <a:xfrm>
          <a:off x="13468427" y="1365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4" name="フローチャート : 判断 653"/>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89061</xdr:rowOff>
    </xdr:from>
    <xdr:ext cx="469744" cy="259045"/>
    <xdr:sp macro="" textlink="">
      <xdr:nvSpPr>
        <xdr:cNvPr id="655" name="テキスト ボックス 654"/>
        <xdr:cNvSpPr txBox="1"/>
      </xdr:nvSpPr>
      <xdr:spPr>
        <a:xfrm>
          <a:off x="12579427" y="13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46903</xdr:rowOff>
    </xdr:from>
    <xdr:to>
      <xdr:col>23</xdr:col>
      <xdr:colOff>568325</xdr:colOff>
      <xdr:row>79</xdr:row>
      <xdr:rowOff>148503</xdr:rowOff>
    </xdr:to>
    <xdr:sp macro="" textlink="">
      <xdr:nvSpPr>
        <xdr:cNvPr id="661" name="円/楕円 660"/>
        <xdr:cNvSpPr/>
      </xdr:nvSpPr>
      <xdr:spPr>
        <a:xfrm>
          <a:off x="162687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13932" cy="259045"/>
    <xdr:sp macro="" textlink="">
      <xdr:nvSpPr>
        <xdr:cNvPr id="662" name="災害復旧費該当値テキスト"/>
        <xdr:cNvSpPr txBox="1"/>
      </xdr:nvSpPr>
      <xdr:spPr>
        <a:xfrm>
          <a:off x="16370300" y="135273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40666</xdr:rowOff>
    </xdr:from>
    <xdr:to>
      <xdr:col>22</xdr:col>
      <xdr:colOff>415925</xdr:colOff>
      <xdr:row>79</xdr:row>
      <xdr:rowOff>142266</xdr:rowOff>
    </xdr:to>
    <xdr:sp macro="" textlink="">
      <xdr:nvSpPr>
        <xdr:cNvPr id="663" name="円/楕円 662"/>
        <xdr:cNvSpPr/>
      </xdr:nvSpPr>
      <xdr:spPr>
        <a:xfrm>
          <a:off x="15430500" y="13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133393</xdr:rowOff>
    </xdr:from>
    <xdr:ext cx="378565" cy="259045"/>
    <xdr:sp macro="" textlink="">
      <xdr:nvSpPr>
        <xdr:cNvPr id="664" name="テキスト ボックス 663"/>
        <xdr:cNvSpPr txBox="1"/>
      </xdr:nvSpPr>
      <xdr:spPr>
        <a:xfrm>
          <a:off x="15292017" y="13677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47000</xdr:rowOff>
    </xdr:from>
    <xdr:to>
      <xdr:col>21</xdr:col>
      <xdr:colOff>212725</xdr:colOff>
      <xdr:row>79</xdr:row>
      <xdr:rowOff>148600</xdr:rowOff>
    </xdr:to>
    <xdr:sp macro="" textlink="">
      <xdr:nvSpPr>
        <xdr:cNvPr id="665" name="円/楕円 664"/>
        <xdr:cNvSpPr/>
      </xdr:nvSpPr>
      <xdr:spPr>
        <a:xfrm>
          <a:off x="14541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139727</xdr:rowOff>
    </xdr:from>
    <xdr:ext cx="313932" cy="259045"/>
    <xdr:sp macro="" textlink="">
      <xdr:nvSpPr>
        <xdr:cNvPr id="666" name="テキスト ボックス 665"/>
        <xdr:cNvSpPr txBox="1"/>
      </xdr:nvSpPr>
      <xdr:spPr>
        <a:xfrm>
          <a:off x="14435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170836</xdr:rowOff>
    </xdr:from>
    <xdr:to>
      <xdr:col>20</xdr:col>
      <xdr:colOff>9525</xdr:colOff>
      <xdr:row>79</xdr:row>
      <xdr:rowOff>100986</xdr:rowOff>
    </xdr:to>
    <xdr:sp macro="" textlink="">
      <xdr:nvSpPr>
        <xdr:cNvPr id="667" name="円/楕円 666"/>
        <xdr:cNvSpPr/>
      </xdr:nvSpPr>
      <xdr:spPr>
        <a:xfrm>
          <a:off x="13652500" y="135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117513</xdr:rowOff>
    </xdr:from>
    <xdr:ext cx="469744" cy="259045"/>
    <xdr:sp macro="" textlink="">
      <xdr:nvSpPr>
        <xdr:cNvPr id="668" name="テキスト ボックス 667"/>
        <xdr:cNvSpPr txBox="1"/>
      </xdr:nvSpPr>
      <xdr:spPr>
        <a:xfrm>
          <a:off x="13468427" y="133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76033</xdr:rowOff>
    </xdr:from>
    <xdr:to>
      <xdr:col>18</xdr:col>
      <xdr:colOff>492125</xdr:colOff>
      <xdr:row>78</xdr:row>
      <xdr:rowOff>6183</xdr:rowOff>
    </xdr:to>
    <xdr:sp macro="" textlink="">
      <xdr:nvSpPr>
        <xdr:cNvPr id="669" name="円/楕円 668"/>
        <xdr:cNvSpPr/>
      </xdr:nvSpPr>
      <xdr:spPr>
        <a:xfrm>
          <a:off x="12763500" y="132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22710</xdr:rowOff>
    </xdr:from>
    <xdr:ext cx="534377" cy="259045"/>
    <xdr:sp macro="" textlink="">
      <xdr:nvSpPr>
        <xdr:cNvPr id="670" name="テキスト ボックス 669"/>
        <xdr:cNvSpPr txBox="1"/>
      </xdr:nvSpPr>
      <xdr:spPr>
        <a:xfrm>
          <a:off x="12547111" y="130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32745</xdr:rowOff>
    </xdr:from>
    <xdr:to>
      <xdr:col>23</xdr:col>
      <xdr:colOff>517525</xdr:colOff>
      <xdr:row>97</xdr:row>
      <xdr:rowOff>33592</xdr:rowOff>
    </xdr:to>
    <xdr:cxnSp macro="">
      <xdr:nvCxnSpPr>
        <xdr:cNvPr id="699" name="直線コネクタ 698"/>
        <xdr:cNvCxnSpPr/>
      </xdr:nvCxnSpPr>
      <xdr:spPr>
        <a:xfrm flipV="1">
          <a:off x="15481300" y="16663395"/>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30604</xdr:rowOff>
    </xdr:from>
    <xdr:to>
      <xdr:col>22</xdr:col>
      <xdr:colOff>365125</xdr:colOff>
      <xdr:row>97</xdr:row>
      <xdr:rowOff>33592</xdr:rowOff>
    </xdr:to>
    <xdr:cxnSp macro="">
      <xdr:nvCxnSpPr>
        <xdr:cNvPr id="702" name="直線コネクタ 701"/>
        <xdr:cNvCxnSpPr/>
      </xdr:nvCxnSpPr>
      <xdr:spPr>
        <a:xfrm>
          <a:off x="14592300" y="16661254"/>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30604</xdr:rowOff>
    </xdr:from>
    <xdr:to>
      <xdr:col>21</xdr:col>
      <xdr:colOff>161925</xdr:colOff>
      <xdr:row>97</xdr:row>
      <xdr:rowOff>48870</xdr:rowOff>
    </xdr:to>
    <xdr:cxnSp macro="">
      <xdr:nvCxnSpPr>
        <xdr:cNvPr id="705" name="直線コネクタ 704"/>
        <xdr:cNvCxnSpPr/>
      </xdr:nvCxnSpPr>
      <xdr:spPr>
        <a:xfrm flipV="1">
          <a:off x="13703300" y="16661254"/>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6" name="フローチャート : 判断 705"/>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168330</xdr:rowOff>
    </xdr:from>
    <xdr:ext cx="534377" cy="259045"/>
    <xdr:sp macro="" textlink="">
      <xdr:nvSpPr>
        <xdr:cNvPr id="707" name="テキスト ボックス 706"/>
        <xdr:cNvSpPr txBox="1"/>
      </xdr:nvSpPr>
      <xdr:spPr>
        <a:xfrm>
          <a:off x="14325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48870</xdr:rowOff>
    </xdr:from>
    <xdr:to>
      <xdr:col>19</xdr:col>
      <xdr:colOff>644525</xdr:colOff>
      <xdr:row>97</xdr:row>
      <xdr:rowOff>58327</xdr:rowOff>
    </xdr:to>
    <xdr:cxnSp macro="">
      <xdr:nvCxnSpPr>
        <xdr:cNvPr id="708" name="直線コネクタ 707"/>
        <xdr:cNvCxnSpPr/>
      </xdr:nvCxnSpPr>
      <xdr:spPr>
        <a:xfrm flipV="1">
          <a:off x="12814300" y="1667952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9" name="フローチャート : 判断 708"/>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166349</xdr:rowOff>
    </xdr:from>
    <xdr:ext cx="534377" cy="259045"/>
    <xdr:sp macro="" textlink="">
      <xdr:nvSpPr>
        <xdr:cNvPr id="710" name="テキスト ボックス 709"/>
        <xdr:cNvSpPr txBox="1"/>
      </xdr:nvSpPr>
      <xdr:spPr>
        <a:xfrm>
          <a:off x="13436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11" name="フローチャート : 判断 710"/>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154081</xdr:rowOff>
    </xdr:from>
    <xdr:ext cx="534377" cy="259045"/>
    <xdr:sp macro="" textlink="">
      <xdr:nvSpPr>
        <xdr:cNvPr id="712" name="テキスト ボックス 711"/>
        <xdr:cNvSpPr txBox="1"/>
      </xdr:nvSpPr>
      <xdr:spPr>
        <a:xfrm>
          <a:off x="12547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153395</xdr:rowOff>
    </xdr:from>
    <xdr:to>
      <xdr:col>23</xdr:col>
      <xdr:colOff>568325</xdr:colOff>
      <xdr:row>97</xdr:row>
      <xdr:rowOff>83545</xdr:rowOff>
    </xdr:to>
    <xdr:sp macro="" textlink="">
      <xdr:nvSpPr>
        <xdr:cNvPr id="718" name="円/楕円 717"/>
        <xdr:cNvSpPr/>
      </xdr:nvSpPr>
      <xdr:spPr>
        <a:xfrm>
          <a:off x="16268700" y="166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131822</xdr:rowOff>
    </xdr:from>
    <xdr:ext cx="534377" cy="259045"/>
    <xdr:sp macro="" textlink="">
      <xdr:nvSpPr>
        <xdr:cNvPr id="719" name="公債費該当値テキスト"/>
        <xdr:cNvSpPr txBox="1"/>
      </xdr:nvSpPr>
      <xdr:spPr>
        <a:xfrm>
          <a:off x="16370300" y="165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154242</xdr:rowOff>
    </xdr:from>
    <xdr:to>
      <xdr:col>22</xdr:col>
      <xdr:colOff>415925</xdr:colOff>
      <xdr:row>97</xdr:row>
      <xdr:rowOff>84392</xdr:rowOff>
    </xdr:to>
    <xdr:sp macro="" textlink="">
      <xdr:nvSpPr>
        <xdr:cNvPr id="720" name="円/楕円 719"/>
        <xdr:cNvSpPr/>
      </xdr:nvSpPr>
      <xdr:spPr>
        <a:xfrm>
          <a:off x="15430500" y="166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75519</xdr:rowOff>
    </xdr:from>
    <xdr:ext cx="534377" cy="259045"/>
    <xdr:sp macro="" textlink="">
      <xdr:nvSpPr>
        <xdr:cNvPr id="721" name="テキスト ボックス 720"/>
        <xdr:cNvSpPr txBox="1"/>
      </xdr:nvSpPr>
      <xdr:spPr>
        <a:xfrm>
          <a:off x="15214111" y="167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151254</xdr:rowOff>
    </xdr:from>
    <xdr:to>
      <xdr:col>21</xdr:col>
      <xdr:colOff>212725</xdr:colOff>
      <xdr:row>97</xdr:row>
      <xdr:rowOff>81404</xdr:rowOff>
    </xdr:to>
    <xdr:sp macro="" textlink="">
      <xdr:nvSpPr>
        <xdr:cNvPr id="722" name="円/楕円 721"/>
        <xdr:cNvSpPr/>
      </xdr:nvSpPr>
      <xdr:spPr>
        <a:xfrm>
          <a:off x="14541500" y="166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97931</xdr:rowOff>
    </xdr:from>
    <xdr:ext cx="534377" cy="259045"/>
    <xdr:sp macro="" textlink="">
      <xdr:nvSpPr>
        <xdr:cNvPr id="723" name="テキスト ボックス 722"/>
        <xdr:cNvSpPr txBox="1"/>
      </xdr:nvSpPr>
      <xdr:spPr>
        <a:xfrm>
          <a:off x="14325111" y="163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169520</xdr:rowOff>
    </xdr:from>
    <xdr:to>
      <xdr:col>20</xdr:col>
      <xdr:colOff>9525</xdr:colOff>
      <xdr:row>97</xdr:row>
      <xdr:rowOff>99670</xdr:rowOff>
    </xdr:to>
    <xdr:sp macro="" textlink="">
      <xdr:nvSpPr>
        <xdr:cNvPr id="724" name="円/楕円 723"/>
        <xdr:cNvSpPr/>
      </xdr:nvSpPr>
      <xdr:spPr>
        <a:xfrm>
          <a:off x="13652500" y="166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116197</xdr:rowOff>
    </xdr:from>
    <xdr:ext cx="534377" cy="259045"/>
    <xdr:sp macro="" textlink="">
      <xdr:nvSpPr>
        <xdr:cNvPr id="725" name="テキスト ボックス 724"/>
        <xdr:cNvSpPr txBox="1"/>
      </xdr:nvSpPr>
      <xdr:spPr>
        <a:xfrm>
          <a:off x="13436111" y="164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7527</xdr:rowOff>
    </xdr:from>
    <xdr:to>
      <xdr:col>18</xdr:col>
      <xdr:colOff>492125</xdr:colOff>
      <xdr:row>97</xdr:row>
      <xdr:rowOff>109127</xdr:rowOff>
    </xdr:to>
    <xdr:sp macro="" textlink="">
      <xdr:nvSpPr>
        <xdr:cNvPr id="726" name="円/楕円 725"/>
        <xdr:cNvSpPr/>
      </xdr:nvSpPr>
      <xdr:spPr>
        <a:xfrm>
          <a:off x="12763500" y="166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125654</xdr:rowOff>
    </xdr:from>
    <xdr:ext cx="534377" cy="259045"/>
    <xdr:sp macro="" textlink="">
      <xdr:nvSpPr>
        <xdr:cNvPr id="727" name="テキスト ボックス 726"/>
        <xdr:cNvSpPr txBox="1"/>
      </xdr:nvSpPr>
      <xdr:spPr>
        <a:xfrm>
          <a:off x="12547111" y="164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8" name="フローチャート : 判断 757"/>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9" name="テキスト ボックス 758"/>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61" name="フローチャート : 判断 760"/>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62" name="テキスト ボックス 761"/>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64" name="フローチャート : 判断 763"/>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5" name="テキスト ボックス 764"/>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6" name="フローチャート : 判断 765"/>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7" name="テキスト ボックス 766"/>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総務費は、支所があることや、ふるさと寄附をしていただいた方に、町のＰＲを行う振興事業を行っていることから他団体に比べ金額が大きくなっている。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商工費については、</a:t>
          </a:r>
          <a:r>
            <a:rPr kumimoji="1" lang="ja-JP" altLang="en-US" sz="1300" b="0" i="0" baseline="0">
              <a:solidFill>
                <a:schemeClr val="dk1"/>
              </a:solidFill>
              <a:effectLst/>
              <a:latin typeface="+mn-lt"/>
              <a:ea typeface="+mn-ea"/>
              <a:cs typeface="+mn-cs"/>
            </a:rPr>
            <a:t>企業立地を促進するための</a:t>
          </a:r>
          <a:r>
            <a:rPr kumimoji="1" lang="ja-JP" altLang="ja-JP" sz="1300" b="0" i="0" baseline="0">
              <a:solidFill>
                <a:schemeClr val="dk1"/>
              </a:solidFill>
              <a:effectLst/>
              <a:latin typeface="+mn-lt"/>
              <a:ea typeface="+mn-ea"/>
              <a:cs typeface="+mn-cs"/>
            </a:rPr>
            <a:t>経費等により、他団体に比べ金額が大きくなっている。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土木費については、新東名関連の町道整備事業等により、増加傾向にある。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僅少していた財政調整基金の積み立ても順調に出来ている。今後控えている、内陸のフロンティアを拓く取組等の大型事業に対応するため、なお一層の健全な財政運営に努めていく。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すべての会計において、赤字はない。</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一般会計は災害復旧が完了し、黒字額が安定するようになった。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水道事業会計の黒字額の比率が減少し</a:t>
          </a:r>
          <a:r>
            <a:rPr kumimoji="1" lang="ja-JP" altLang="en-US" sz="1400" b="0" i="0" baseline="0">
              <a:solidFill>
                <a:schemeClr val="dk1"/>
              </a:solidFill>
              <a:effectLst/>
              <a:latin typeface="+mn-lt"/>
              <a:ea typeface="+mn-ea"/>
              <a:cs typeface="+mn-cs"/>
            </a:rPr>
            <a:t>てきていることから</a:t>
          </a:r>
          <a:r>
            <a:rPr kumimoji="1" lang="ja-JP" altLang="ja-JP" sz="1400" b="0" i="0" baseline="0">
              <a:solidFill>
                <a:schemeClr val="dk1"/>
              </a:solidFill>
              <a:effectLst/>
              <a:latin typeface="+mn-lt"/>
              <a:ea typeface="+mn-ea"/>
              <a:cs typeface="+mn-cs"/>
            </a:rPr>
            <a:t>、料金改定</a:t>
          </a:r>
          <a:r>
            <a:rPr kumimoji="1" lang="ja-JP" altLang="en-US" sz="1400" b="0" i="0" baseline="0">
              <a:solidFill>
                <a:schemeClr val="dk1"/>
              </a:solidFill>
              <a:effectLst/>
              <a:latin typeface="+mn-lt"/>
              <a:ea typeface="+mn-ea"/>
              <a:cs typeface="+mn-cs"/>
            </a:rPr>
            <a:t>等の必要がある</a:t>
          </a:r>
          <a:r>
            <a:rPr kumimoji="1" lang="ja-JP" altLang="ja-JP" sz="1400" b="0" i="0" baseline="0">
              <a:solidFill>
                <a:schemeClr val="dk1"/>
              </a:solidFill>
              <a:effectLst/>
              <a:latin typeface="+mn-lt"/>
              <a:ea typeface="+mn-ea"/>
              <a:cs typeface="+mn-cs"/>
            </a:rPr>
            <a:t>と見込まれる。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11522508</v>
      </c>
      <c r="BO4" s="411"/>
      <c r="BP4" s="411"/>
      <c r="BQ4" s="411"/>
      <c r="BR4" s="411"/>
      <c r="BS4" s="411"/>
      <c r="BT4" s="411"/>
      <c r="BU4" s="412"/>
      <c r="BV4" s="410">
        <v>10408979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10864924</v>
      </c>
      <c r="BO5" s="416"/>
      <c r="BP5" s="416"/>
      <c r="BQ5" s="416"/>
      <c r="BR5" s="416"/>
      <c r="BS5" s="416"/>
      <c r="BT5" s="416"/>
      <c r="BU5" s="417"/>
      <c r="BV5" s="415">
        <v>9935250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81.900000000000006</v>
      </c>
      <c r="CU5" s="386"/>
      <c r="CV5" s="386"/>
      <c r="CW5" s="386"/>
      <c r="CX5" s="386"/>
      <c r="CY5" s="386"/>
      <c r="CZ5" s="386"/>
      <c r="DA5" s="387"/>
      <c r="DB5" s="385">
        <v>80.5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657584</v>
      </c>
      <c r="BO6" s="416"/>
      <c r="BP6" s="416"/>
      <c r="BQ6" s="416"/>
      <c r="BR6" s="416"/>
      <c r="BS6" s="416"/>
      <c r="BT6" s="416"/>
      <c r="BU6" s="417"/>
      <c r="BV6" s="415">
        <v>473729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87.7</v>
      </c>
      <c r="CU6" s="562"/>
      <c r="CV6" s="562"/>
      <c r="CW6" s="562"/>
      <c r="CX6" s="562"/>
      <c r="CY6" s="562"/>
      <c r="CZ6" s="562"/>
      <c r="DA6" s="563"/>
      <c r="DB6" s="561">
        <v>87.3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284239</v>
      </c>
      <c r="BO7" s="416"/>
      <c r="BP7" s="416"/>
      <c r="BQ7" s="416"/>
      <c r="BR7" s="416"/>
      <c r="BS7" s="416"/>
      <c r="BT7" s="416"/>
      <c r="BU7" s="417"/>
      <c r="BV7" s="415">
        <v>129667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5274798</v>
      </c>
      <c r="CU7" s="416"/>
      <c r="CV7" s="416"/>
      <c r="CW7" s="416"/>
      <c r="CX7" s="416"/>
      <c r="CY7" s="416"/>
      <c r="CZ7" s="416"/>
      <c r="DA7" s="417"/>
      <c r="DB7" s="415">
        <v>5318285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373345</v>
      </c>
      <c r="BO8" s="416"/>
      <c r="BP8" s="416"/>
      <c r="BQ8" s="416"/>
      <c r="BR8" s="416"/>
      <c r="BS8" s="416"/>
      <c r="BT8" s="416"/>
      <c r="BU8" s="417"/>
      <c r="BV8" s="415">
        <v>344062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0.93</v>
      </c>
      <c r="CU8" s="525"/>
      <c r="CV8" s="525"/>
      <c r="CW8" s="525"/>
      <c r="CX8" s="525"/>
      <c r="CY8" s="525"/>
      <c r="CZ8" s="525"/>
      <c r="DA8" s="526"/>
      <c r="DB8" s="524">
        <v>0.93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19497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29283</v>
      </c>
      <c r="BO9" s="416"/>
      <c r="BP9" s="416"/>
      <c r="BQ9" s="416"/>
      <c r="BR9" s="416"/>
      <c r="BS9" s="416"/>
      <c r="BT9" s="416"/>
      <c r="BU9" s="417"/>
      <c r="BV9" s="415">
        <v>152258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11.3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20629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12</v>
      </c>
      <c r="BO10" s="416"/>
      <c r="BP10" s="416"/>
      <c r="BQ10" s="416"/>
      <c r="BR10" s="416"/>
      <c r="BS10" s="416"/>
      <c r="BT10" s="416"/>
      <c r="BU10" s="417"/>
      <c r="BV10" s="415">
        <v>280072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19134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11906</v>
      </c>
      <c r="BO12" s="416"/>
      <c r="BP12" s="416"/>
      <c r="BQ12" s="416"/>
      <c r="BR12" s="416"/>
      <c r="BS12" s="416"/>
      <c r="BT12" s="416"/>
      <c r="BU12" s="417"/>
      <c r="BV12" s="415">
        <v>6000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18987</v>
      </c>
      <c r="S13" s="517"/>
      <c r="T13" s="517"/>
      <c r="U13" s="517"/>
      <c r="V13" s="518"/>
      <c r="W13" s="504" t="s">
        <v>124</v>
      </c>
      <c r="X13" s="428"/>
      <c r="Y13" s="428"/>
      <c r="Z13" s="428"/>
      <c r="AA13" s="428"/>
      <c r="AB13" s="429"/>
      <c r="AC13" s="391">
        <v>443</v>
      </c>
      <c r="AD13" s="392"/>
      <c r="AE13" s="392"/>
      <c r="AF13" s="392"/>
      <c r="AG13" s="393"/>
      <c r="AH13" s="391">
        <v>432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17389</v>
      </c>
      <c r="BO13" s="416"/>
      <c r="BP13" s="416"/>
      <c r="BQ13" s="416"/>
      <c r="BR13" s="416"/>
      <c r="BS13" s="416"/>
      <c r="BT13" s="416"/>
      <c r="BU13" s="417"/>
      <c r="BV13" s="415">
        <v>426330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19321</v>
      </c>
      <c r="S14" s="517"/>
      <c r="T14" s="517"/>
      <c r="U14" s="517"/>
      <c r="V14" s="518"/>
      <c r="W14" s="519"/>
      <c r="X14" s="431"/>
      <c r="Y14" s="431"/>
      <c r="Z14" s="431"/>
      <c r="AA14" s="431"/>
      <c r="AB14" s="432"/>
      <c r="AC14" s="509">
        <v>4.2</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77.3</v>
      </c>
      <c r="CU14" s="488"/>
      <c r="CV14" s="488"/>
      <c r="CW14" s="488"/>
      <c r="CX14" s="488"/>
      <c r="CY14" s="488"/>
      <c r="CZ14" s="488"/>
      <c r="DA14" s="489"/>
      <c r="DB14" s="520">
        <v>92.7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19195</v>
      </c>
      <c r="S15" s="517"/>
      <c r="T15" s="517"/>
      <c r="U15" s="517"/>
      <c r="V15" s="518"/>
      <c r="W15" s="504" t="s">
        <v>131</v>
      </c>
      <c r="X15" s="428"/>
      <c r="Y15" s="428"/>
      <c r="Z15" s="428"/>
      <c r="AA15" s="428"/>
      <c r="AB15" s="429"/>
      <c r="AC15" s="391">
        <v>2515</v>
      </c>
      <c r="AD15" s="392"/>
      <c r="AE15" s="392"/>
      <c r="AF15" s="392"/>
      <c r="AG15" s="393"/>
      <c r="AH15" s="391">
        <v>2780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3545563</v>
      </c>
      <c r="BO15" s="411"/>
      <c r="BP15" s="411"/>
      <c r="BQ15" s="411"/>
      <c r="BR15" s="411"/>
      <c r="BS15" s="411"/>
      <c r="BT15" s="411"/>
      <c r="BU15" s="412"/>
      <c r="BV15" s="410">
        <v>3539577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23.7</v>
      </c>
      <c r="AD16" s="510"/>
      <c r="AE16" s="510"/>
      <c r="AF16" s="510"/>
      <c r="AG16" s="511"/>
      <c r="AH16" s="509">
        <v>25.2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3880683</v>
      </c>
      <c r="BO16" s="416"/>
      <c r="BP16" s="416"/>
      <c r="BQ16" s="416"/>
      <c r="BR16" s="416"/>
      <c r="BS16" s="416"/>
      <c r="BT16" s="416"/>
      <c r="BU16" s="417"/>
      <c r="BV16" s="415">
        <v>3863904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7671</v>
      </c>
      <c r="AD17" s="392"/>
      <c r="AE17" s="392"/>
      <c r="AF17" s="392"/>
      <c r="AG17" s="393"/>
      <c r="AH17" s="391">
        <v>7833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4557675</v>
      </c>
      <c r="BO17" s="416"/>
      <c r="BP17" s="416"/>
      <c r="BQ17" s="416"/>
      <c r="BR17" s="416"/>
      <c r="BS17" s="416"/>
      <c r="BT17" s="416"/>
      <c r="BU17" s="417"/>
      <c r="BV17" s="415">
        <v>4537123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135.74</v>
      </c>
      <c r="M18" s="480"/>
      <c r="N18" s="480"/>
      <c r="O18" s="480"/>
      <c r="P18" s="480"/>
      <c r="Q18" s="480"/>
      <c r="R18" s="481"/>
      <c r="S18" s="481"/>
      <c r="T18" s="481"/>
      <c r="U18" s="481"/>
      <c r="V18" s="482"/>
      <c r="W18" s="496"/>
      <c r="X18" s="497"/>
      <c r="Y18" s="497"/>
      <c r="Z18" s="497"/>
      <c r="AA18" s="497"/>
      <c r="AB18" s="505"/>
      <c r="AC18" s="379">
        <v>72.2</v>
      </c>
      <c r="AD18" s="380"/>
      <c r="AE18" s="380"/>
      <c r="AF18" s="380"/>
      <c r="AG18" s="483"/>
      <c r="AH18" s="379">
        <v>70.900000000000006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4675150</v>
      </c>
      <c r="BO18" s="416"/>
      <c r="BP18" s="416"/>
      <c r="BQ18" s="416"/>
      <c r="BR18" s="416"/>
      <c r="BS18" s="416"/>
      <c r="BT18" s="416"/>
      <c r="BU18" s="417"/>
      <c r="BV18" s="415">
        <v>4711649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8806972</v>
      </c>
      <c r="BO19" s="416"/>
      <c r="BP19" s="416"/>
      <c r="BQ19" s="416"/>
      <c r="BR19" s="416"/>
      <c r="BS19" s="416"/>
      <c r="BT19" s="416"/>
      <c r="BU19" s="417"/>
      <c r="BV19" s="415">
        <v>7900401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6431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8154711</v>
      </c>
      <c r="BO23" s="416"/>
      <c r="BP23" s="416"/>
      <c r="BQ23" s="416"/>
      <c r="BR23" s="416"/>
      <c r="BS23" s="416"/>
      <c r="BT23" s="416"/>
      <c r="BU23" s="417"/>
      <c r="BV23" s="415">
        <v>8227559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185</v>
      </c>
      <c r="AI24" s="392"/>
      <c r="AJ24" s="392"/>
      <c r="AK24" s="392"/>
      <c r="AL24" s="393"/>
      <c r="AM24" s="391">
        <v>587930</v>
      </c>
      <c r="AN24" s="392"/>
      <c r="AO24" s="392"/>
      <c r="AP24" s="392"/>
      <c r="AQ24" s="392"/>
      <c r="AR24" s="393"/>
      <c r="AS24" s="391">
        <v>3178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5167130</v>
      </c>
      <c r="BO24" s="416"/>
      <c r="BP24" s="416"/>
      <c r="BQ24" s="416"/>
      <c r="BR24" s="416"/>
      <c r="BS24" s="416"/>
      <c r="BT24" s="416"/>
      <c r="BU24" s="417"/>
      <c r="BV24" s="415">
        <v>5270412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6100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714319</v>
      </c>
      <c r="BO25" s="411"/>
      <c r="BP25" s="411"/>
      <c r="BQ25" s="411"/>
      <c r="BR25" s="411"/>
      <c r="BS25" s="411"/>
      <c r="BT25" s="411"/>
      <c r="BU25" s="412"/>
      <c r="BV25" s="410">
        <v>727612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5700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14445</v>
      </c>
      <c r="AN26" s="392"/>
      <c r="AO26" s="392"/>
      <c r="AP26" s="392"/>
      <c r="AQ26" s="392"/>
      <c r="AR26" s="393"/>
      <c r="AS26" s="391">
        <v>2889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3050</v>
      </c>
      <c r="R27" s="392"/>
      <c r="S27" s="392"/>
      <c r="T27" s="392"/>
      <c r="U27" s="392"/>
      <c r="V27" s="393"/>
      <c r="W27" s="457"/>
      <c r="X27" s="448"/>
      <c r="Y27" s="449"/>
      <c r="Z27" s="388" t="s">
        <v>164</v>
      </c>
      <c r="AA27" s="389"/>
      <c r="AB27" s="389"/>
      <c r="AC27" s="389"/>
      <c r="AD27" s="389"/>
      <c r="AE27" s="389"/>
      <c r="AF27" s="389"/>
      <c r="AG27" s="390"/>
      <c r="AH27" s="391">
        <v>26</v>
      </c>
      <c r="AI27" s="392"/>
      <c r="AJ27" s="392"/>
      <c r="AK27" s="392"/>
      <c r="AL27" s="393"/>
      <c r="AM27" s="391">
        <v>73830</v>
      </c>
      <c r="AN27" s="392"/>
      <c r="AO27" s="392"/>
      <c r="AP27" s="392"/>
      <c r="AQ27" s="392"/>
      <c r="AR27" s="393"/>
      <c r="AS27" s="391">
        <v>2840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338510</v>
      </c>
      <c r="BO27" s="419"/>
      <c r="BP27" s="419"/>
      <c r="BQ27" s="419"/>
      <c r="BR27" s="419"/>
      <c r="BS27" s="419"/>
      <c r="BT27" s="419"/>
      <c r="BU27" s="420"/>
      <c r="BV27" s="418">
        <v>238910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2650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600808</v>
      </c>
      <c r="BO28" s="411"/>
      <c r="BP28" s="411"/>
      <c r="BQ28" s="411"/>
      <c r="BR28" s="411"/>
      <c r="BS28" s="411"/>
      <c r="BT28" s="411"/>
      <c r="BU28" s="412"/>
      <c r="BV28" s="410">
        <v>612702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11</v>
      </c>
      <c r="M29" s="392"/>
      <c r="N29" s="392"/>
      <c r="O29" s="392"/>
      <c r="P29" s="393"/>
      <c r="Q29" s="391">
        <v>2400</v>
      </c>
      <c r="R29" s="392"/>
      <c r="S29" s="392"/>
      <c r="T29" s="392"/>
      <c r="U29" s="392"/>
      <c r="V29" s="393"/>
      <c r="W29" s="458"/>
      <c r="X29" s="459"/>
      <c r="Y29" s="460"/>
      <c r="Z29" s="388" t="s">
        <v>171</v>
      </c>
      <c r="AA29" s="389"/>
      <c r="AB29" s="389"/>
      <c r="AC29" s="389"/>
      <c r="AD29" s="389"/>
      <c r="AE29" s="389"/>
      <c r="AF29" s="389"/>
      <c r="AG29" s="390"/>
      <c r="AH29" s="391">
        <v>211</v>
      </c>
      <c r="AI29" s="392"/>
      <c r="AJ29" s="392"/>
      <c r="AK29" s="392"/>
      <c r="AL29" s="393"/>
      <c r="AM29" s="391">
        <v>661760</v>
      </c>
      <c r="AN29" s="392"/>
      <c r="AO29" s="392"/>
      <c r="AP29" s="392"/>
      <c r="AQ29" s="392"/>
      <c r="AR29" s="393"/>
      <c r="AS29" s="391">
        <v>3136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1019</v>
      </c>
      <c r="BO29" s="416"/>
      <c r="BP29" s="416"/>
      <c r="BQ29" s="416"/>
      <c r="BR29" s="416"/>
      <c r="BS29" s="416"/>
      <c r="BT29" s="416"/>
      <c r="BU29" s="417"/>
      <c r="BV29" s="415">
        <v>1019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954268</v>
      </c>
      <c r="BO30" s="419"/>
      <c r="BP30" s="419"/>
      <c r="BQ30" s="419"/>
      <c r="BR30" s="419"/>
      <c r="BS30" s="419"/>
      <c r="BT30" s="419"/>
      <c r="BU30" s="420"/>
      <c r="BV30" s="418">
        <v>472951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御殿場市・小山町広域行政組合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御殿場市小山町土地開発公社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育英奨学資金特別会計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新産業集積エリア造成事業特別会計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駿豆学園管理組合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宅地造成事業特別会計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駿東地区交通災害共済組合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静岡県市町総合事務組合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静岡県地方税滞納整理組合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静岡県後期高齢者医療広域組合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2.85</v>
      </c>
      <c r="G34" s="33">
        <v>6.33</v>
      </c>
      <c r="H34" s="33">
        <v>3.62</v>
      </c>
      <c r="I34" s="33">
        <v>6.46</v>
      </c>
      <c r="J34" s="34">
        <v>7.05</v>
      </c>
      <c r="K34" s="22"/>
      <c r="L34" s="22"/>
      <c r="M34" s="22"/>
      <c r="N34" s="22"/>
      <c r="O34" s="22"/>
      <c r="P34" s="22"/>
    </row>
    <row r="35" spans="1:16" ht="39" customHeight="1" x14ac:dyDescent="0.15">
      <c r="A35" s="22"/>
      <c r="B35" s="35"/>
      <c r="C35" s="1178" t="s">
        <v>528</v>
      </c>
      <c r="D35" s="1179"/>
      <c r="E35" s="1180"/>
      <c r="F35" s="36">
        <v>7.31</v>
      </c>
      <c r="G35" s="37">
        <v>7.14</v>
      </c>
      <c r="H35" s="37">
        <v>7.18</v>
      </c>
      <c r="I35" s="37">
        <v>7.15</v>
      </c>
      <c r="J35" s="38">
        <v>6.48</v>
      </c>
      <c r="K35" s="22"/>
      <c r="L35" s="22"/>
      <c r="M35" s="22"/>
      <c r="N35" s="22"/>
      <c r="O35" s="22"/>
      <c r="P35" s="22"/>
    </row>
    <row r="36" spans="1:16" ht="39" customHeight="1" x14ac:dyDescent="0.15">
      <c r="A36" s="22"/>
      <c r="B36" s="35"/>
      <c r="C36" s="1178" t="s">
        <v>529</v>
      </c>
      <c r="D36" s="1179"/>
      <c r="E36" s="1180"/>
      <c r="F36" s="36">
        <v>3.18</v>
      </c>
      <c r="G36" s="37">
        <v>4.26</v>
      </c>
      <c r="H36" s="37">
        <v>3.39</v>
      </c>
      <c r="I36" s="37">
        <v>4.76</v>
      </c>
      <c r="J36" s="38">
        <v>3.64</v>
      </c>
      <c r="K36" s="22"/>
      <c r="L36" s="22"/>
      <c r="M36" s="22"/>
      <c r="N36" s="22"/>
      <c r="O36" s="22"/>
      <c r="P36" s="22"/>
    </row>
    <row r="37" spans="1:16" ht="39" customHeight="1" x14ac:dyDescent="0.15">
      <c r="A37" s="22"/>
      <c r="B37" s="35"/>
      <c r="C37" s="1178" t="s">
        <v>530</v>
      </c>
      <c r="D37" s="1179"/>
      <c r="E37" s="1180"/>
      <c r="F37" s="36">
        <v>0.63</v>
      </c>
      <c r="G37" s="37">
        <v>0.97</v>
      </c>
      <c r="H37" s="37">
        <v>2.16</v>
      </c>
      <c r="I37" s="37">
        <v>1.43</v>
      </c>
      <c r="J37" s="38">
        <v>0.98</v>
      </c>
      <c r="K37" s="22"/>
      <c r="L37" s="22"/>
      <c r="M37" s="22"/>
      <c r="N37" s="22"/>
      <c r="O37" s="22"/>
      <c r="P37" s="22"/>
    </row>
    <row r="38" spans="1:16" ht="39" customHeight="1" x14ac:dyDescent="0.15">
      <c r="A38" s="22"/>
      <c r="B38" s="35"/>
      <c r="C38" s="1178" t="s">
        <v>531</v>
      </c>
      <c r="D38" s="1179"/>
      <c r="E38" s="1180"/>
      <c r="F38" s="36">
        <v>0.09</v>
      </c>
      <c r="G38" s="37">
        <v>0</v>
      </c>
      <c r="H38" s="37">
        <v>0</v>
      </c>
      <c r="I38" s="37">
        <v>0.01</v>
      </c>
      <c r="J38" s="38">
        <v>0.09</v>
      </c>
      <c r="K38" s="22"/>
      <c r="L38" s="22"/>
      <c r="M38" s="22"/>
      <c r="N38" s="22"/>
      <c r="O38" s="22"/>
      <c r="P38" s="22"/>
    </row>
    <row r="39" spans="1:16" ht="39" customHeight="1" x14ac:dyDescent="0.15">
      <c r="A39" s="22"/>
      <c r="B39" s="35"/>
      <c r="C39" s="1178" t="s">
        <v>532</v>
      </c>
      <c r="D39" s="1179"/>
      <c r="E39" s="1180"/>
      <c r="F39" s="36">
        <v>0.05</v>
      </c>
      <c r="G39" s="37">
        <v>0.04</v>
      </c>
      <c r="H39" s="37">
        <v>0.05</v>
      </c>
      <c r="I39" s="37">
        <v>0.08</v>
      </c>
      <c r="J39" s="38">
        <v>0.05</v>
      </c>
      <c r="K39" s="22"/>
      <c r="L39" s="22"/>
      <c r="M39" s="22"/>
      <c r="N39" s="22"/>
      <c r="O39" s="22"/>
      <c r="P39" s="22"/>
    </row>
    <row r="40" spans="1:16" ht="39" customHeight="1" x14ac:dyDescent="0.15">
      <c r="A40" s="22"/>
      <c r="B40" s="35"/>
      <c r="C40" s="1178" t="s">
        <v>533</v>
      </c>
      <c r="D40" s="1179"/>
      <c r="E40" s="1180"/>
      <c r="F40" s="36">
        <v>0.02</v>
      </c>
      <c r="G40" s="37">
        <v>0.01</v>
      </c>
      <c r="H40" s="37">
        <v>0</v>
      </c>
      <c r="I40" s="37">
        <v>0</v>
      </c>
      <c r="J40" s="38">
        <v>0.01</v>
      </c>
      <c r="K40" s="22"/>
      <c r="L40" s="22"/>
      <c r="M40" s="22"/>
      <c r="N40" s="22"/>
      <c r="O40" s="22"/>
      <c r="P40" s="22"/>
    </row>
    <row r="41" spans="1:16" ht="39" customHeight="1" x14ac:dyDescent="0.15">
      <c r="A41" s="22"/>
      <c r="B41" s="35"/>
      <c r="C41" s="1178" t="s">
        <v>534</v>
      </c>
      <c r="D41" s="1179"/>
      <c r="E41" s="1180"/>
      <c r="F41" s="36" t="s">
        <v>481</v>
      </c>
      <c r="G41" s="37" t="s">
        <v>481</v>
      </c>
      <c r="H41" s="37" t="s">
        <v>481</v>
      </c>
      <c r="I41" s="37">
        <v>0.01</v>
      </c>
      <c r="J41" s="38">
        <v>0.01</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v>
      </c>
      <c r="G43" s="42">
        <v>0</v>
      </c>
      <c r="H43" s="42">
        <v>0.11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862</v>
      </c>
      <c r="L45" s="60">
        <v>883</v>
      </c>
      <c r="M45" s="60">
        <v>916</v>
      </c>
      <c r="N45" s="60">
        <v>897</v>
      </c>
      <c r="O45" s="61">
        <v>890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48</v>
      </c>
      <c r="L48" s="64">
        <v>52</v>
      </c>
      <c r="M48" s="64">
        <v>50</v>
      </c>
      <c r="N48" s="64">
        <v>53</v>
      </c>
      <c r="O48" s="65">
        <v>51</v>
      </c>
      <c r="P48" s="48"/>
      <c r="Q48" s="48"/>
      <c r="R48" s="48"/>
      <c r="S48" s="48"/>
      <c r="T48" s="48"/>
      <c r="U48" s="48"/>
    </row>
    <row r="49" spans="1:21" ht="30.75" customHeight="1" x14ac:dyDescent="0.15">
      <c r="A49" s="48"/>
      <c r="B49" s="1196"/>
      <c r="C49" s="1197"/>
      <c r="D49" s="62"/>
      <c r="E49" s="1188" t="s">
        <v>16</v>
      </c>
      <c r="F49" s="1188"/>
      <c r="G49" s="1188"/>
      <c r="H49" s="1188"/>
      <c r="I49" s="1188"/>
      <c r="J49" s="1189"/>
      <c r="K49" s="63">
        <v>92</v>
      </c>
      <c r="L49" s="64">
        <v>89</v>
      </c>
      <c r="M49" s="64">
        <v>37</v>
      </c>
      <c r="N49" s="64">
        <v>42</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v>
      </c>
      <c r="L50" s="64">
        <v>7</v>
      </c>
      <c r="M50" s="64">
        <v>7</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500</v>
      </c>
      <c r="L52" s="64">
        <v>524</v>
      </c>
      <c r="M52" s="64">
        <v>582</v>
      </c>
      <c r="N52" s="64">
        <v>536</v>
      </c>
      <c r="O52" s="65">
        <v>552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522</v>
      </c>
      <c r="L53" s="69">
        <v>507</v>
      </c>
      <c r="M53" s="69">
        <v>428</v>
      </c>
      <c r="N53" s="69">
        <v>456</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8167</v>
      </c>
      <c r="J41" s="83">
        <v>8340</v>
      </c>
      <c r="K41" s="83">
        <v>8317</v>
      </c>
      <c r="L41" s="83">
        <v>8228</v>
      </c>
      <c r="M41" s="84">
        <v>8155</v>
      </c>
    </row>
    <row r="42" spans="2:13" ht="27.75" customHeight="1" x14ac:dyDescent="0.15">
      <c r="B42" s="1204"/>
      <c r="C42" s="1205"/>
      <c r="D42" s="85"/>
      <c r="E42" s="1208" t="s">
        <v>26</v>
      </c>
      <c r="F42" s="1208"/>
      <c r="G42" s="1208"/>
      <c r="H42" s="1209"/>
      <c r="I42" s="86">
        <v>27</v>
      </c>
      <c r="J42" s="87">
        <v>20</v>
      </c>
      <c r="K42" s="87">
        <v>14</v>
      </c>
      <c r="L42" s="87" t="s">
        <v>481</v>
      </c>
      <c r="M42" s="88" t="s">
        <v>481</v>
      </c>
    </row>
    <row r="43" spans="2:13" ht="27.75" customHeight="1" x14ac:dyDescent="0.15">
      <c r="B43" s="1204"/>
      <c r="C43" s="1205"/>
      <c r="D43" s="85"/>
      <c r="E43" s="1208" t="s">
        <v>27</v>
      </c>
      <c r="F43" s="1208"/>
      <c r="G43" s="1208"/>
      <c r="H43" s="1209"/>
      <c r="I43" s="86">
        <v>615</v>
      </c>
      <c r="J43" s="87">
        <v>585</v>
      </c>
      <c r="K43" s="87">
        <v>571</v>
      </c>
      <c r="L43" s="87">
        <v>554</v>
      </c>
      <c r="M43" s="88">
        <v>565</v>
      </c>
    </row>
    <row r="44" spans="2:13" ht="27.75" customHeight="1" x14ac:dyDescent="0.15">
      <c r="B44" s="1204"/>
      <c r="C44" s="1205"/>
      <c r="D44" s="85"/>
      <c r="E44" s="1208" t="s">
        <v>28</v>
      </c>
      <c r="F44" s="1208"/>
      <c r="G44" s="1208"/>
      <c r="H44" s="1209"/>
      <c r="I44" s="86">
        <v>277</v>
      </c>
      <c r="J44" s="87">
        <v>187</v>
      </c>
      <c r="K44" s="87">
        <v>223</v>
      </c>
      <c r="L44" s="87">
        <v>242</v>
      </c>
      <c r="M44" s="88">
        <v>223</v>
      </c>
    </row>
    <row r="45" spans="2:13" ht="27.75" customHeight="1" x14ac:dyDescent="0.15">
      <c r="B45" s="1204"/>
      <c r="C45" s="1205"/>
      <c r="D45" s="85"/>
      <c r="E45" s="1208" t="s">
        <v>29</v>
      </c>
      <c r="F45" s="1208"/>
      <c r="G45" s="1208"/>
      <c r="H45" s="1209"/>
      <c r="I45" s="86">
        <v>2724</v>
      </c>
      <c r="J45" s="87">
        <v>2731</v>
      </c>
      <c r="K45" s="87">
        <v>2645</v>
      </c>
      <c r="L45" s="87">
        <v>2936</v>
      </c>
      <c r="M45" s="88">
        <v>2792</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636</v>
      </c>
      <c r="J50" s="87">
        <v>832</v>
      </c>
      <c r="K50" s="87">
        <v>523</v>
      </c>
      <c r="L50" s="87">
        <v>1196</v>
      </c>
      <c r="M50" s="88">
        <v>1706</v>
      </c>
    </row>
    <row r="51" spans="2:13" ht="27.75" customHeight="1" x14ac:dyDescent="0.15">
      <c r="B51" s="1204"/>
      <c r="C51" s="1205"/>
      <c r="D51" s="85"/>
      <c r="E51" s="1208" t="s">
        <v>36</v>
      </c>
      <c r="F51" s="1208"/>
      <c r="G51" s="1208"/>
      <c r="H51" s="1209"/>
      <c r="I51" s="86">
        <v>22</v>
      </c>
      <c r="J51" s="87">
        <v>19</v>
      </c>
      <c r="K51" s="87">
        <v>16</v>
      </c>
      <c r="L51" s="87">
        <v>14</v>
      </c>
      <c r="M51" s="88">
        <v>11</v>
      </c>
    </row>
    <row r="52" spans="2:13" ht="27.75" customHeight="1" x14ac:dyDescent="0.15">
      <c r="B52" s="1206"/>
      <c r="C52" s="1207"/>
      <c r="D52" s="85"/>
      <c r="E52" s="1208" t="s">
        <v>37</v>
      </c>
      <c r="F52" s="1208"/>
      <c r="G52" s="1208"/>
      <c r="H52" s="1209"/>
      <c r="I52" s="86">
        <v>5909</v>
      </c>
      <c r="J52" s="87">
        <v>6214</v>
      </c>
      <c r="K52" s="87">
        <v>6224</v>
      </c>
      <c r="L52" s="87">
        <v>6312</v>
      </c>
      <c r="M52" s="88">
        <v>6361</v>
      </c>
    </row>
    <row r="53" spans="2:13" ht="27.75" customHeight="1" thickBot="1" x14ac:dyDescent="0.2">
      <c r="B53" s="1210" t="s">
        <v>21</v>
      </c>
      <c r="C53" s="1211"/>
      <c r="D53" s="92"/>
      <c r="E53" s="1212" t="s">
        <v>38</v>
      </c>
      <c r="F53" s="1212"/>
      <c r="G53" s="1212"/>
      <c r="H53" s="1213"/>
      <c r="I53" s="93">
        <v>5242</v>
      </c>
      <c r="J53" s="94">
        <v>4799</v>
      </c>
      <c r="K53" s="94">
        <v>5008</v>
      </c>
      <c r="L53" s="94">
        <v>4438</v>
      </c>
      <c r="M53" s="95">
        <v>3657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554</v>
      </c>
      <c r="H51" s="1248"/>
      <c r="I51" s="1253" t="s">
        <v>555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554</v>
      </c>
      <c r="H73" s="1248"/>
      <c r="I73" s="1253" t="s">
        <v>555</v>
      </c>
      <c r="J73" s="1253"/>
      <c r="K73" s="1234">
        <v>111.8</v>
      </c>
      <c r="L73" s="1234">
        <v>101.7</v>
      </c>
      <c r="M73" s="1221">
        <v>106.5</v>
      </c>
      <c r="N73" s="1221">
        <v>92.7</v>
      </c>
      <c r="O73" s="1221">
        <v>77.3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12.6</v>
      </c>
      <c r="L75" s="1225">
        <v>11.5</v>
      </c>
      <c r="M75" s="1225">
        <v>10.3</v>
      </c>
      <c r="N75" s="1225">
        <v>9.6999999999999993</v>
      </c>
      <c r="O75" s="1225">
        <v>9.1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555</v>
      </c>
      <c r="J77" s="1233"/>
      <c r="K77" s="1234">
        <v>30.7</v>
      </c>
      <c r="L77" s="1234">
        <v>22.3</v>
      </c>
      <c r="M77" s="1221">
        <v>20.3</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9.1999999999999993</v>
      </c>
      <c r="L79" s="1224">
        <v>8.5</v>
      </c>
      <c r="M79" s="1224">
        <v>7.7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69870</v>
      </c>
      <c r="E3" s="118"/>
      <c r="F3" s="119">
        <v>46819</v>
      </c>
      <c r="G3" s="120"/>
      <c r="H3" s="121"/>
    </row>
    <row r="4" spans="1:8" x14ac:dyDescent="0.15">
      <c r="A4" s="122"/>
      <c r="B4" s="123"/>
      <c r="C4" s="124"/>
      <c r="D4" s="125">
        <v>39891</v>
      </c>
      <c r="E4" s="126"/>
      <c r="F4" s="127">
        <v>24121</v>
      </c>
      <c r="G4" s="128"/>
      <c r="H4" s="129"/>
    </row>
    <row r="5" spans="1:8" x14ac:dyDescent="0.15">
      <c r="A5" s="110" t="s">
        <v>515</v>
      </c>
      <c r="B5" s="115"/>
      <c r="C5" s="116"/>
      <c r="D5" s="117">
        <v>96390</v>
      </c>
      <c r="E5" s="118"/>
      <c r="F5" s="119">
        <v>53270</v>
      </c>
      <c r="G5" s="120"/>
      <c r="H5" s="121"/>
    </row>
    <row r="6" spans="1:8" x14ac:dyDescent="0.15">
      <c r="A6" s="122"/>
      <c r="B6" s="123"/>
      <c r="C6" s="124"/>
      <c r="D6" s="125">
        <v>73613</v>
      </c>
      <c r="E6" s="126"/>
      <c r="F6" s="127">
        <v>24316</v>
      </c>
      <c r="G6" s="128"/>
      <c r="H6" s="129"/>
    </row>
    <row r="7" spans="1:8" x14ac:dyDescent="0.15">
      <c r="A7" s="110" t="s">
        <v>516</v>
      </c>
      <c r="B7" s="115"/>
      <c r="C7" s="116"/>
      <c r="D7" s="117">
        <v>88539</v>
      </c>
      <c r="E7" s="118"/>
      <c r="F7" s="119">
        <v>53292</v>
      </c>
      <c r="G7" s="120"/>
      <c r="H7" s="121"/>
    </row>
    <row r="8" spans="1:8" x14ac:dyDescent="0.15">
      <c r="A8" s="122"/>
      <c r="B8" s="123"/>
      <c r="C8" s="124"/>
      <c r="D8" s="125">
        <v>33808</v>
      </c>
      <c r="E8" s="126"/>
      <c r="F8" s="127">
        <v>28900</v>
      </c>
      <c r="G8" s="128"/>
      <c r="H8" s="129"/>
    </row>
    <row r="9" spans="1:8" x14ac:dyDescent="0.15">
      <c r="A9" s="110" t="s">
        <v>517</v>
      </c>
      <c r="B9" s="115"/>
      <c r="C9" s="116"/>
      <c r="D9" s="117">
        <v>80175</v>
      </c>
      <c r="E9" s="118"/>
      <c r="F9" s="119">
        <v>69469</v>
      </c>
      <c r="G9" s="120"/>
      <c r="H9" s="121"/>
    </row>
    <row r="10" spans="1:8" x14ac:dyDescent="0.15">
      <c r="A10" s="122"/>
      <c r="B10" s="123"/>
      <c r="C10" s="124"/>
      <c r="D10" s="125">
        <v>30438</v>
      </c>
      <c r="E10" s="126"/>
      <c r="F10" s="127">
        <v>38215</v>
      </c>
      <c r="G10" s="128"/>
      <c r="H10" s="129"/>
    </row>
    <row r="11" spans="1:8" x14ac:dyDescent="0.15">
      <c r="A11" s="110" t="s">
        <v>518</v>
      </c>
      <c r="B11" s="115"/>
      <c r="C11" s="116"/>
      <c r="D11" s="117">
        <v>96257</v>
      </c>
      <c r="E11" s="118"/>
      <c r="F11" s="119">
        <v>67293</v>
      </c>
      <c r="G11" s="120"/>
      <c r="H11" s="121"/>
    </row>
    <row r="12" spans="1:8" x14ac:dyDescent="0.15">
      <c r="A12" s="122"/>
      <c r="B12" s="123"/>
      <c r="C12" s="130"/>
      <c r="D12" s="125">
        <v>40588</v>
      </c>
      <c r="E12" s="126"/>
      <c r="F12" s="127">
        <v>35076</v>
      </c>
      <c r="G12" s="128"/>
      <c r="H12" s="129"/>
    </row>
    <row r="13" spans="1:8" x14ac:dyDescent="0.15">
      <c r="A13" s="110"/>
      <c r="B13" s="115"/>
      <c r="C13" s="131"/>
      <c r="D13" s="132">
        <v>86246</v>
      </c>
      <c r="E13" s="133"/>
      <c r="F13" s="134">
        <v>58029</v>
      </c>
      <c r="G13" s="135"/>
      <c r="H13" s="121"/>
    </row>
    <row r="14" spans="1:8" x14ac:dyDescent="0.15">
      <c r="A14" s="122"/>
      <c r="B14" s="123"/>
      <c r="C14" s="124"/>
      <c r="D14" s="125">
        <v>43668</v>
      </c>
      <c r="E14" s="126"/>
      <c r="F14" s="127">
        <v>30126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2.88</v>
      </c>
      <c r="C19" s="136">
        <f>ROUND(VALUE(SUBSTITUTE(実質収支比率等に係る経年分析!G$48,"▲","-")),2)</f>
        <v>6.35</v>
      </c>
      <c r="D19" s="136">
        <f>ROUND(VALUE(SUBSTITUTE(実質収支比率等に係る経年分析!H$48,"▲","-")),2)</f>
        <v>3.63</v>
      </c>
      <c r="E19" s="136">
        <f>ROUND(VALUE(SUBSTITUTE(実質収支比率等に係る経年分析!I$48,"▲","-")),2)</f>
        <v>6.47</v>
      </c>
      <c r="F19" s="136">
        <f>ROUND(VALUE(SUBSTITUTE(実質収支比率等に係る経年分析!J$48,"▲","-")),2)</f>
        <v>7.08</v>
      </c>
    </row>
    <row r="20" spans="1:11" x14ac:dyDescent="0.15">
      <c r="A20" s="136" t="s">
        <v>43</v>
      </c>
      <c r="B20" s="136">
        <f>ROUND(VALUE(SUBSTITUTE(実質収支比率等に係る経年分析!F$47,"▲","-")),2)</f>
        <v>3.45</v>
      </c>
      <c r="C20" s="136">
        <f>ROUND(VALUE(SUBSTITUTE(実質収支比率等に係る経年分析!G$47,"▲","-")),2)</f>
        <v>5.03</v>
      </c>
      <c r="D20" s="136">
        <f>ROUND(VALUE(SUBSTITUTE(実質収支比率等に係る経年分析!H$47,"▲","-")),2)</f>
        <v>6.42</v>
      </c>
      <c r="E20" s="136">
        <f>ROUND(VALUE(SUBSTITUTE(実質収支比率等に係る経年分析!I$47,"▲","-")),2)</f>
        <v>11.52</v>
      </c>
      <c r="F20" s="136">
        <f>ROUND(VALUE(SUBSTITUTE(実質収支比率等に係る経年分析!J$47,"▲","-")),2)</f>
        <v>11.39</v>
      </c>
    </row>
    <row r="21" spans="1:11" x14ac:dyDescent="0.15">
      <c r="A21" s="136" t="s">
        <v>44</v>
      </c>
      <c r="B21" s="136">
        <f>IF(ISNUMBER(VALUE(SUBSTITUTE(実質収支比率等に係る経年分析!F$49,"▲","-"))),ROUND(VALUE(SUBSTITUTE(実質収支比率等に係る経年分析!F$49,"▲","-")),2),NA())</f>
        <v>2.06</v>
      </c>
      <c r="C21" s="136">
        <f>IF(ISNUMBER(VALUE(SUBSTITUTE(実質収支比率等に係る経年分析!G$49,"▲","-"))),ROUND(VALUE(SUBSTITUTE(実質収支比率等に係る経年分析!G$49,"▲","-")),2),NA())</f>
        <v>5.12</v>
      </c>
      <c r="D21" s="136">
        <f>IF(ISNUMBER(VALUE(SUBSTITUTE(実質収支比率等に係る経年分析!H$49,"▲","-"))),ROUND(VALUE(SUBSTITUTE(実質収支比率等に係る経年分析!H$49,"▲","-")),2),NA())</f>
        <v>-1.25</v>
      </c>
      <c r="E21" s="136">
        <f>IF(ISNUMBER(VALUE(SUBSTITUTE(実質収支比率等に係る経年分析!I$49,"▲","-"))),ROUND(VALUE(SUBSTITUTE(実質収支比率等に係る経年分析!I$49,"▲","-")),2),NA())</f>
        <v>8.02</v>
      </c>
      <c r="F21" s="136">
        <f>IF(ISNUMBER(VALUE(SUBSTITUTE(実質収支比率等に係る経年分析!J$49,"▲","-"))),ROUND(VALUE(SUBSTITUTE(実質収支比率等に係る経年分析!J$49,"▲","-")),2),NA())</f>
        <v>0.33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新産業集積エリア造成事業特別会計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育英奨学資金特別会計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500</v>
      </c>
      <c r="E42" s="138"/>
      <c r="F42" s="138"/>
      <c r="G42" s="138">
        <f>'実質公債費比率（分子）の構造'!L$52</f>
        <v>524</v>
      </c>
      <c r="H42" s="138"/>
      <c r="I42" s="138"/>
      <c r="J42" s="138">
        <f>'実質公債費比率（分子）の構造'!M$52</f>
        <v>582</v>
      </c>
      <c r="K42" s="138"/>
      <c r="L42" s="138"/>
      <c r="M42" s="138">
        <f>'実質公債費比率（分子）の構造'!N$52</f>
        <v>536</v>
      </c>
      <c r="N42" s="138"/>
      <c r="O42" s="138"/>
      <c r="P42" s="138">
        <f>'実質公債費比率（分子）の構造'!O$52</f>
        <v>552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20</v>
      </c>
      <c r="C44" s="138"/>
      <c r="D44" s="138"/>
      <c r="E44" s="138">
        <f>'実質公債費比率（分子）の構造'!L$50</f>
        <v>7</v>
      </c>
      <c r="F44" s="138"/>
      <c r="G44" s="138"/>
      <c r="H44" s="138">
        <f>'実質公債費比率（分子）の構造'!M$50</f>
        <v>7</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92</v>
      </c>
      <c r="C45" s="138"/>
      <c r="D45" s="138"/>
      <c r="E45" s="138">
        <f>'実質公債費比率（分子）の構造'!L$49</f>
        <v>89</v>
      </c>
      <c r="F45" s="138"/>
      <c r="G45" s="138"/>
      <c r="H45" s="138">
        <f>'実質公債費比率（分子）の構造'!M$49</f>
        <v>37</v>
      </c>
      <c r="I45" s="138"/>
      <c r="J45" s="138"/>
      <c r="K45" s="138">
        <f>'実質公債費比率（分子）の構造'!N$49</f>
        <v>42</v>
      </c>
      <c r="L45" s="138"/>
      <c r="M45" s="138"/>
      <c r="N45" s="138">
        <f>'実質公債費比率（分子）の構造'!O$49</f>
        <v>32</v>
      </c>
      <c r="O45" s="138"/>
      <c r="P45" s="138"/>
    </row>
    <row r="46" spans="1:16" x14ac:dyDescent="0.15">
      <c r="A46" s="138" t="s">
        <v>55</v>
      </c>
      <c r="B46" s="138">
        <f>'実質公債費比率（分子）の構造'!K$48</f>
        <v>48</v>
      </c>
      <c r="C46" s="138"/>
      <c r="D46" s="138"/>
      <c r="E46" s="138">
        <f>'実質公債費比率（分子）の構造'!L$48</f>
        <v>52</v>
      </c>
      <c r="F46" s="138"/>
      <c r="G46" s="138"/>
      <c r="H46" s="138">
        <f>'実質公債費比率（分子）の構造'!M$48</f>
        <v>50</v>
      </c>
      <c r="I46" s="138"/>
      <c r="J46" s="138"/>
      <c r="K46" s="138">
        <f>'実質公債費比率（分子）の構造'!N$48</f>
        <v>53</v>
      </c>
      <c r="L46" s="138"/>
      <c r="M46" s="138"/>
      <c r="N46" s="138">
        <f>'実質公債費比率（分子）の構造'!O$48</f>
        <v>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862</v>
      </c>
      <c r="C49" s="138"/>
      <c r="D49" s="138"/>
      <c r="E49" s="138">
        <f>'実質公債費比率（分子）の構造'!L$45</f>
        <v>883</v>
      </c>
      <c r="F49" s="138"/>
      <c r="G49" s="138"/>
      <c r="H49" s="138">
        <f>'実質公債費比率（分子）の構造'!M$45</f>
        <v>916</v>
      </c>
      <c r="I49" s="138"/>
      <c r="J49" s="138"/>
      <c r="K49" s="138">
        <f>'実質公債費比率（分子）の構造'!N$45</f>
        <v>897</v>
      </c>
      <c r="L49" s="138"/>
      <c r="M49" s="138"/>
      <c r="N49" s="138">
        <f>'実質公債費比率（分子）の構造'!O$45</f>
        <v>890</v>
      </c>
      <c r="O49" s="138"/>
      <c r="P49" s="138"/>
    </row>
    <row r="50" spans="1:16" x14ac:dyDescent="0.15">
      <c r="A50" s="138" t="s">
        <v>59</v>
      </c>
      <c r="B50" s="138" t="e">
        <f>NA()</f>
        <v>#N/A</v>
      </c>
      <c r="C50" s="138">
        <f>IF(ISNUMBER('実質公債費比率（分子）の構造'!K$53),'実質公債費比率（分子）の構造'!K$53,NA())</f>
        <v>522</v>
      </c>
      <c r="D50" s="138" t="e">
        <f>NA()</f>
        <v>#N/A</v>
      </c>
      <c r="E50" s="138" t="e">
        <f>NA()</f>
        <v>#N/A</v>
      </c>
      <c r="F50" s="138">
        <f>IF(ISNUMBER('実質公債費比率（分子）の構造'!L$53),'実質公債費比率（分子）の構造'!L$53,NA())</f>
        <v>507</v>
      </c>
      <c r="G50" s="138" t="e">
        <f>NA()</f>
        <v>#N/A</v>
      </c>
      <c r="H50" s="138" t="e">
        <f>NA()</f>
        <v>#N/A</v>
      </c>
      <c r="I50" s="138">
        <f>IF(ISNUMBER('実質公債費比率（分子）の構造'!M$53),'実質公債費比率（分子）の構造'!M$53,NA())</f>
        <v>428</v>
      </c>
      <c r="J50" s="138" t="e">
        <f>NA()</f>
        <v>#N/A</v>
      </c>
      <c r="K50" s="138" t="e">
        <f>NA()</f>
        <v>#N/A</v>
      </c>
      <c r="L50" s="138">
        <f>IF(ISNUMBER('実質公債費比率（分子）の構造'!N$53),'実質公債費比率（分子）の構造'!N$53,NA())</f>
        <v>456</v>
      </c>
      <c r="M50" s="138" t="e">
        <f>NA()</f>
        <v>#N/A</v>
      </c>
      <c r="N50" s="138" t="e">
        <f>NA()</f>
        <v>#N/A</v>
      </c>
      <c r="O50" s="138">
        <f>IF(ISNUMBER('実質公債費比率（分子）の構造'!O$53),'実質公債費比率（分子）の構造'!O$53,NA())</f>
        <v>421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5909</v>
      </c>
      <c r="E56" s="137"/>
      <c r="F56" s="137"/>
      <c r="G56" s="137">
        <f>'将来負担比率（分子）の構造'!J$52</f>
        <v>6214</v>
      </c>
      <c r="H56" s="137"/>
      <c r="I56" s="137"/>
      <c r="J56" s="137">
        <f>'将来負担比率（分子）の構造'!K$52</f>
        <v>6224</v>
      </c>
      <c r="K56" s="137"/>
      <c r="L56" s="137"/>
      <c r="M56" s="137">
        <f>'将来負担比率（分子）の構造'!L$52</f>
        <v>6312</v>
      </c>
      <c r="N56" s="137"/>
      <c r="O56" s="137"/>
      <c r="P56" s="137">
        <f>'将来負担比率（分子）の構造'!M$52</f>
        <v>6361</v>
      </c>
    </row>
    <row r="57" spans="1:16" x14ac:dyDescent="0.15">
      <c r="A57" s="137" t="s">
        <v>36</v>
      </c>
      <c r="B57" s="137"/>
      <c r="C57" s="137"/>
      <c r="D57" s="137">
        <f>'将来負担比率（分子）の構造'!I$51</f>
        <v>22</v>
      </c>
      <c r="E57" s="137"/>
      <c r="F57" s="137"/>
      <c r="G57" s="137">
        <f>'将来負担比率（分子）の構造'!J$51</f>
        <v>19</v>
      </c>
      <c r="H57" s="137"/>
      <c r="I57" s="137"/>
      <c r="J57" s="137">
        <f>'将来負担比率（分子）の構造'!K$51</f>
        <v>16</v>
      </c>
      <c r="K57" s="137"/>
      <c r="L57" s="137"/>
      <c r="M57" s="137">
        <f>'将来負担比率（分子）の構造'!L$51</f>
        <v>14</v>
      </c>
      <c r="N57" s="137"/>
      <c r="O57" s="137"/>
      <c r="P57" s="137">
        <f>'将来負担比率（分子）の構造'!M$51</f>
        <v>11</v>
      </c>
    </row>
    <row r="58" spans="1:16" x14ac:dyDescent="0.15">
      <c r="A58" s="137" t="s">
        <v>35</v>
      </c>
      <c r="B58" s="137"/>
      <c r="C58" s="137"/>
      <c r="D58" s="137">
        <f>'将来負担比率（分子）の構造'!I$50</f>
        <v>636</v>
      </c>
      <c r="E58" s="137"/>
      <c r="F58" s="137"/>
      <c r="G58" s="137">
        <f>'将来負担比率（分子）の構造'!J$50</f>
        <v>832</v>
      </c>
      <c r="H58" s="137"/>
      <c r="I58" s="137"/>
      <c r="J58" s="137">
        <f>'将来負担比率（分子）の構造'!K$50</f>
        <v>523</v>
      </c>
      <c r="K58" s="137"/>
      <c r="L58" s="137"/>
      <c r="M58" s="137">
        <f>'将来負担比率（分子）の構造'!L$50</f>
        <v>1196</v>
      </c>
      <c r="N58" s="137"/>
      <c r="O58" s="137"/>
      <c r="P58" s="137">
        <f>'将来負担比率（分子）の構造'!M$50</f>
        <v>1706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2724</v>
      </c>
      <c r="C62" s="137"/>
      <c r="D62" s="137"/>
      <c r="E62" s="137">
        <f>'将来負担比率（分子）の構造'!J$45</f>
        <v>2731</v>
      </c>
      <c r="F62" s="137"/>
      <c r="G62" s="137"/>
      <c r="H62" s="137">
        <f>'将来負担比率（分子）の構造'!K$45</f>
        <v>2645</v>
      </c>
      <c r="I62" s="137"/>
      <c r="J62" s="137"/>
      <c r="K62" s="137">
        <f>'将来負担比率（分子）の構造'!L$45</f>
        <v>2936</v>
      </c>
      <c r="L62" s="137"/>
      <c r="M62" s="137"/>
      <c r="N62" s="137">
        <f>'将来負担比率（分子）の構造'!M$45</f>
        <v>2792</v>
      </c>
      <c r="O62" s="137"/>
      <c r="P62" s="137"/>
    </row>
    <row r="63" spans="1:16" x14ac:dyDescent="0.15">
      <c r="A63" s="137" t="s">
        <v>28</v>
      </c>
      <c r="B63" s="137">
        <f>'将来負担比率（分子）の構造'!I$44</f>
        <v>277</v>
      </c>
      <c r="C63" s="137"/>
      <c r="D63" s="137"/>
      <c r="E63" s="137">
        <f>'将来負担比率（分子）の構造'!J$44</f>
        <v>187</v>
      </c>
      <c r="F63" s="137"/>
      <c r="G63" s="137"/>
      <c r="H63" s="137">
        <f>'将来負担比率（分子）の構造'!K$44</f>
        <v>223</v>
      </c>
      <c r="I63" s="137"/>
      <c r="J63" s="137"/>
      <c r="K63" s="137">
        <f>'将来負担比率（分子）の構造'!L$44</f>
        <v>242</v>
      </c>
      <c r="L63" s="137"/>
      <c r="M63" s="137"/>
      <c r="N63" s="137">
        <f>'将来負担比率（分子）の構造'!M$44</f>
        <v>223</v>
      </c>
      <c r="O63" s="137"/>
      <c r="P63" s="137"/>
    </row>
    <row r="64" spans="1:16" x14ac:dyDescent="0.15">
      <c r="A64" s="137" t="s">
        <v>27</v>
      </c>
      <c r="B64" s="137">
        <f>'将来負担比率（分子）の構造'!I$43</f>
        <v>615</v>
      </c>
      <c r="C64" s="137"/>
      <c r="D64" s="137"/>
      <c r="E64" s="137">
        <f>'将来負担比率（分子）の構造'!J$43</f>
        <v>585</v>
      </c>
      <c r="F64" s="137"/>
      <c r="G64" s="137"/>
      <c r="H64" s="137">
        <f>'将来負担比率（分子）の構造'!K$43</f>
        <v>571</v>
      </c>
      <c r="I64" s="137"/>
      <c r="J64" s="137"/>
      <c r="K64" s="137">
        <f>'将来負担比率（分子）の構造'!L$43</f>
        <v>554</v>
      </c>
      <c r="L64" s="137"/>
      <c r="M64" s="137"/>
      <c r="N64" s="137">
        <f>'将来負担比率（分子）の構造'!M$43</f>
        <v>565</v>
      </c>
      <c r="O64" s="137"/>
      <c r="P64" s="137"/>
    </row>
    <row r="65" spans="1:16" x14ac:dyDescent="0.15">
      <c r="A65" s="137" t="s">
        <v>26</v>
      </c>
      <c r="B65" s="137">
        <f>'将来負担比率（分子）の構造'!I$42</f>
        <v>27</v>
      </c>
      <c r="C65" s="137"/>
      <c r="D65" s="137"/>
      <c r="E65" s="137">
        <f>'将来負担比率（分子）の構造'!J$42</f>
        <v>20</v>
      </c>
      <c r="F65" s="137"/>
      <c r="G65" s="137"/>
      <c r="H65" s="137">
        <f>'将来負担比率（分子）の構造'!K$42</f>
        <v>14</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8167</v>
      </c>
      <c r="C66" s="137"/>
      <c r="D66" s="137"/>
      <c r="E66" s="137">
        <f>'将来負担比率（分子）の構造'!J$41</f>
        <v>8340</v>
      </c>
      <c r="F66" s="137"/>
      <c r="G66" s="137"/>
      <c r="H66" s="137">
        <f>'将来負担比率（分子）の構造'!K$41</f>
        <v>8317</v>
      </c>
      <c r="I66" s="137"/>
      <c r="J66" s="137"/>
      <c r="K66" s="137">
        <f>'将来負担比率（分子）の構造'!L$41</f>
        <v>8228</v>
      </c>
      <c r="L66" s="137"/>
      <c r="M66" s="137"/>
      <c r="N66" s="137">
        <f>'将来負担比率（分子）の構造'!M$41</f>
        <v>8155</v>
      </c>
      <c r="O66" s="137"/>
      <c r="P66" s="137"/>
    </row>
    <row r="67" spans="1:16" x14ac:dyDescent="0.15">
      <c r="A67" s="137" t="s">
        <v>63</v>
      </c>
      <c r="B67" s="137" t="e">
        <f>NA()</f>
        <v>#N/A</v>
      </c>
      <c r="C67" s="137">
        <f>IF(ISNUMBER('将来負担比率（分子）の構造'!I$53), IF('将来負担比率（分子）の構造'!I$53 &lt; 0, 0, '将来負担比率（分子）の構造'!I$53), NA())</f>
        <v>5242</v>
      </c>
      <c r="D67" s="137" t="e">
        <f>NA()</f>
        <v>#N/A</v>
      </c>
      <c r="E67" s="137" t="e">
        <f>NA()</f>
        <v>#N/A</v>
      </c>
      <c r="F67" s="137">
        <f>IF(ISNUMBER('将来負担比率（分子）の構造'!J$53), IF('将来負担比率（分子）の構造'!J$53 &lt; 0, 0, '将来負担比率（分子）の構造'!J$53), NA())</f>
        <v>4799</v>
      </c>
      <c r="G67" s="137" t="e">
        <f>NA()</f>
        <v>#N/A</v>
      </c>
      <c r="H67" s="137" t="e">
        <f>NA()</f>
        <v>#N/A</v>
      </c>
      <c r="I67" s="137">
        <f>IF(ISNUMBER('将来負担比率（分子）の構造'!K$53), IF('将来負担比率（分子）の構造'!K$53 &lt; 0, 0, '将来負担比率（分子）の構造'!K$53), NA())</f>
        <v>5008</v>
      </c>
      <c r="J67" s="137" t="e">
        <f>NA()</f>
        <v>#N/A</v>
      </c>
      <c r="K67" s="137" t="e">
        <f>NA()</f>
        <v>#N/A</v>
      </c>
      <c r="L67" s="137">
        <f>IF(ISNUMBER('将来負担比率（分子）の構造'!L$53), IF('将来負担比率（分子）の構造'!L$53 &lt; 0, 0, '将来負担比率（分子）の構造'!L$53), NA())</f>
        <v>4438</v>
      </c>
      <c r="M67" s="137" t="e">
        <f>NA()</f>
        <v>#N/A</v>
      </c>
      <c r="N67" s="137" t="e">
        <f>NA()</f>
        <v>#N/A</v>
      </c>
      <c r="O67" s="137">
        <f>IF(ISNUMBER('将来負担比率（分子）の構造'!M$53), IF('将来負担比率（分子）の構造'!M$53 &lt; 0, 0, '将来負担比率（分子）の構造'!M$53), NA())</f>
        <v>3657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3772843</v>
      </c>
      <c r="S5" s="671"/>
      <c r="T5" s="671"/>
      <c r="U5" s="671"/>
      <c r="V5" s="671"/>
      <c r="W5" s="671"/>
      <c r="X5" s="671"/>
      <c r="Y5" s="718"/>
      <c r="Z5" s="731">
        <v>32.700000000000003</v>
      </c>
      <c r="AA5" s="731"/>
      <c r="AB5" s="731"/>
      <c r="AC5" s="731"/>
      <c r="AD5" s="732">
        <v>3772843</v>
      </c>
      <c r="AE5" s="732"/>
      <c r="AF5" s="732"/>
      <c r="AG5" s="732"/>
      <c r="AH5" s="732"/>
      <c r="AI5" s="732"/>
      <c r="AJ5" s="732"/>
      <c r="AK5" s="732"/>
      <c r="AL5" s="719">
        <v>70.8</v>
      </c>
      <c r="AM5" s="688"/>
      <c r="AN5" s="688"/>
      <c r="AO5" s="720"/>
      <c r="AP5" s="707" t="s">
        <v>210</v>
      </c>
      <c r="AQ5" s="708"/>
      <c r="AR5" s="708"/>
      <c r="AS5" s="708"/>
      <c r="AT5" s="708"/>
      <c r="AU5" s="708"/>
      <c r="AV5" s="708"/>
      <c r="AW5" s="708"/>
      <c r="AX5" s="708"/>
      <c r="AY5" s="708"/>
      <c r="AZ5" s="708"/>
      <c r="BA5" s="708"/>
      <c r="BB5" s="708"/>
      <c r="BC5" s="708"/>
      <c r="BD5" s="708"/>
      <c r="BE5" s="708"/>
      <c r="BF5" s="709"/>
      <c r="BG5" s="620">
        <v>3769992</v>
      </c>
      <c r="BH5" s="621"/>
      <c r="BI5" s="621"/>
      <c r="BJ5" s="621"/>
      <c r="BK5" s="621"/>
      <c r="BL5" s="621"/>
      <c r="BM5" s="621"/>
      <c r="BN5" s="622"/>
      <c r="BO5" s="673">
        <v>99.9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99888</v>
      </c>
      <c r="S6" s="621"/>
      <c r="T6" s="621"/>
      <c r="U6" s="621"/>
      <c r="V6" s="621"/>
      <c r="W6" s="621"/>
      <c r="X6" s="621"/>
      <c r="Y6" s="622"/>
      <c r="Z6" s="673">
        <v>0.9</v>
      </c>
      <c r="AA6" s="673"/>
      <c r="AB6" s="673"/>
      <c r="AC6" s="673"/>
      <c r="AD6" s="674">
        <v>99888</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3769992</v>
      </c>
      <c r="BH6" s="621"/>
      <c r="BI6" s="621"/>
      <c r="BJ6" s="621"/>
      <c r="BK6" s="621"/>
      <c r="BL6" s="621"/>
      <c r="BM6" s="621"/>
      <c r="BN6" s="622"/>
      <c r="BO6" s="673">
        <v>99.9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90079</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90079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3272</v>
      </c>
      <c r="S7" s="621"/>
      <c r="T7" s="621"/>
      <c r="U7" s="621"/>
      <c r="V7" s="621"/>
      <c r="W7" s="621"/>
      <c r="X7" s="621"/>
      <c r="Y7" s="622"/>
      <c r="Z7" s="673">
        <v>0</v>
      </c>
      <c r="AA7" s="673"/>
      <c r="AB7" s="673"/>
      <c r="AC7" s="673"/>
      <c r="AD7" s="674">
        <v>3272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1327579</v>
      </c>
      <c r="BH7" s="621"/>
      <c r="BI7" s="621"/>
      <c r="BJ7" s="621"/>
      <c r="BK7" s="621"/>
      <c r="BL7" s="621"/>
      <c r="BM7" s="621"/>
      <c r="BN7" s="622"/>
      <c r="BO7" s="673">
        <v>35.200000000000003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2831863</v>
      </c>
      <c r="CS7" s="621"/>
      <c r="CT7" s="621"/>
      <c r="CU7" s="621"/>
      <c r="CV7" s="621"/>
      <c r="CW7" s="621"/>
      <c r="CX7" s="621"/>
      <c r="CY7" s="622"/>
      <c r="CZ7" s="673">
        <v>26.1</v>
      </c>
      <c r="DA7" s="673"/>
      <c r="DB7" s="673"/>
      <c r="DC7" s="673"/>
      <c r="DD7" s="626">
        <v>17503</v>
      </c>
      <c r="DE7" s="621"/>
      <c r="DF7" s="621"/>
      <c r="DG7" s="621"/>
      <c r="DH7" s="621"/>
      <c r="DI7" s="621"/>
      <c r="DJ7" s="621"/>
      <c r="DK7" s="621"/>
      <c r="DL7" s="621"/>
      <c r="DM7" s="621"/>
      <c r="DN7" s="621"/>
      <c r="DO7" s="621"/>
      <c r="DP7" s="622"/>
      <c r="DQ7" s="626">
        <v>2646634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9759</v>
      </c>
      <c r="S8" s="621"/>
      <c r="T8" s="621"/>
      <c r="U8" s="621"/>
      <c r="V8" s="621"/>
      <c r="W8" s="621"/>
      <c r="X8" s="621"/>
      <c r="Y8" s="622"/>
      <c r="Z8" s="673">
        <v>0.1</v>
      </c>
      <c r="AA8" s="673"/>
      <c r="AB8" s="673"/>
      <c r="AC8" s="673"/>
      <c r="AD8" s="674">
        <v>9759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37628</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1935589</v>
      </c>
      <c r="CS8" s="621"/>
      <c r="CT8" s="621"/>
      <c r="CU8" s="621"/>
      <c r="CV8" s="621"/>
      <c r="CW8" s="621"/>
      <c r="CX8" s="621"/>
      <c r="CY8" s="622"/>
      <c r="CZ8" s="673">
        <v>17.8</v>
      </c>
      <c r="DA8" s="673"/>
      <c r="DB8" s="673"/>
      <c r="DC8" s="673"/>
      <c r="DD8" s="626">
        <v>9200</v>
      </c>
      <c r="DE8" s="621"/>
      <c r="DF8" s="621"/>
      <c r="DG8" s="621"/>
      <c r="DH8" s="621"/>
      <c r="DI8" s="621"/>
      <c r="DJ8" s="621"/>
      <c r="DK8" s="621"/>
      <c r="DL8" s="621"/>
      <c r="DM8" s="621"/>
      <c r="DN8" s="621"/>
      <c r="DO8" s="621"/>
      <c r="DP8" s="622"/>
      <c r="DQ8" s="626">
        <v>1100297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7381</v>
      </c>
      <c r="S9" s="621"/>
      <c r="T9" s="621"/>
      <c r="U9" s="621"/>
      <c r="V9" s="621"/>
      <c r="W9" s="621"/>
      <c r="X9" s="621"/>
      <c r="Y9" s="622"/>
      <c r="Z9" s="673">
        <v>0.1</v>
      </c>
      <c r="AA9" s="673"/>
      <c r="AB9" s="673"/>
      <c r="AC9" s="673"/>
      <c r="AD9" s="674">
        <v>7381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1033922</v>
      </c>
      <c r="BH9" s="621"/>
      <c r="BI9" s="621"/>
      <c r="BJ9" s="621"/>
      <c r="BK9" s="621"/>
      <c r="BL9" s="621"/>
      <c r="BM9" s="621"/>
      <c r="BN9" s="622"/>
      <c r="BO9" s="673">
        <v>27.4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718989</v>
      </c>
      <c r="CS9" s="621"/>
      <c r="CT9" s="621"/>
      <c r="CU9" s="621"/>
      <c r="CV9" s="621"/>
      <c r="CW9" s="621"/>
      <c r="CX9" s="621"/>
      <c r="CY9" s="622"/>
      <c r="CZ9" s="673">
        <v>6.6</v>
      </c>
      <c r="DA9" s="673"/>
      <c r="DB9" s="673"/>
      <c r="DC9" s="673"/>
      <c r="DD9" s="626">
        <v>23266</v>
      </c>
      <c r="DE9" s="621"/>
      <c r="DF9" s="621"/>
      <c r="DG9" s="621"/>
      <c r="DH9" s="621"/>
      <c r="DI9" s="621"/>
      <c r="DJ9" s="621"/>
      <c r="DK9" s="621"/>
      <c r="DL9" s="621"/>
      <c r="DM9" s="621"/>
      <c r="DN9" s="621"/>
      <c r="DO9" s="621"/>
      <c r="DP9" s="622"/>
      <c r="DQ9" s="626">
        <v>593120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378288</v>
      </c>
      <c r="S10" s="621"/>
      <c r="T10" s="621"/>
      <c r="U10" s="621"/>
      <c r="V10" s="621"/>
      <c r="W10" s="621"/>
      <c r="X10" s="621"/>
      <c r="Y10" s="622"/>
      <c r="Z10" s="673">
        <v>3.3</v>
      </c>
      <c r="AA10" s="673"/>
      <c r="AB10" s="673"/>
      <c r="AC10" s="673"/>
      <c r="AD10" s="674">
        <v>378288</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62440</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221340</v>
      </c>
      <c r="S11" s="621"/>
      <c r="T11" s="621"/>
      <c r="U11" s="621"/>
      <c r="V11" s="621"/>
      <c r="W11" s="621"/>
      <c r="X11" s="621"/>
      <c r="Y11" s="622"/>
      <c r="Z11" s="673">
        <v>1.9</v>
      </c>
      <c r="AA11" s="673"/>
      <c r="AB11" s="673"/>
      <c r="AC11" s="673"/>
      <c r="AD11" s="674">
        <v>221340</v>
      </c>
      <c r="AE11" s="674"/>
      <c r="AF11" s="674"/>
      <c r="AG11" s="674"/>
      <c r="AH11" s="674"/>
      <c r="AI11" s="674"/>
      <c r="AJ11" s="674"/>
      <c r="AK11" s="674"/>
      <c r="AL11" s="643">
        <v>4.2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193589</v>
      </c>
      <c r="BH11" s="621"/>
      <c r="BI11" s="621"/>
      <c r="BJ11" s="621"/>
      <c r="BK11" s="621"/>
      <c r="BL11" s="621"/>
      <c r="BM11" s="621"/>
      <c r="BN11" s="622"/>
      <c r="BO11" s="673">
        <v>5.0999999999999996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279278</v>
      </c>
      <c r="CS11" s="621"/>
      <c r="CT11" s="621"/>
      <c r="CU11" s="621"/>
      <c r="CV11" s="621"/>
      <c r="CW11" s="621"/>
      <c r="CX11" s="621"/>
      <c r="CY11" s="622"/>
      <c r="CZ11" s="673">
        <v>2.6</v>
      </c>
      <c r="DA11" s="673"/>
      <c r="DB11" s="673"/>
      <c r="DC11" s="673"/>
      <c r="DD11" s="626">
        <v>171382</v>
      </c>
      <c r="DE11" s="621"/>
      <c r="DF11" s="621"/>
      <c r="DG11" s="621"/>
      <c r="DH11" s="621"/>
      <c r="DI11" s="621"/>
      <c r="DJ11" s="621"/>
      <c r="DK11" s="621"/>
      <c r="DL11" s="621"/>
      <c r="DM11" s="621"/>
      <c r="DN11" s="621"/>
      <c r="DO11" s="621"/>
      <c r="DP11" s="622"/>
      <c r="DQ11" s="626">
        <v>156218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2248927</v>
      </c>
      <c r="BH12" s="621"/>
      <c r="BI12" s="621"/>
      <c r="BJ12" s="621"/>
      <c r="BK12" s="621"/>
      <c r="BL12" s="621"/>
      <c r="BM12" s="621"/>
      <c r="BN12" s="622"/>
      <c r="BO12" s="673">
        <v>59.6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863779</v>
      </c>
      <c r="CS12" s="621"/>
      <c r="CT12" s="621"/>
      <c r="CU12" s="621"/>
      <c r="CV12" s="621"/>
      <c r="CW12" s="621"/>
      <c r="CX12" s="621"/>
      <c r="CY12" s="622"/>
      <c r="CZ12" s="673">
        <v>8</v>
      </c>
      <c r="DA12" s="673"/>
      <c r="DB12" s="673"/>
      <c r="DC12" s="673"/>
      <c r="DD12" s="626">
        <v>73133</v>
      </c>
      <c r="DE12" s="621"/>
      <c r="DF12" s="621"/>
      <c r="DG12" s="621"/>
      <c r="DH12" s="621"/>
      <c r="DI12" s="621"/>
      <c r="DJ12" s="621"/>
      <c r="DK12" s="621"/>
      <c r="DL12" s="621"/>
      <c r="DM12" s="621"/>
      <c r="DN12" s="621"/>
      <c r="DO12" s="621"/>
      <c r="DP12" s="622"/>
      <c r="DQ12" s="626">
        <v>605688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27157</v>
      </c>
      <c r="S13" s="621"/>
      <c r="T13" s="621"/>
      <c r="U13" s="621"/>
      <c r="V13" s="621"/>
      <c r="W13" s="621"/>
      <c r="X13" s="621"/>
      <c r="Y13" s="622"/>
      <c r="Z13" s="673">
        <v>0.2</v>
      </c>
      <c r="AA13" s="673"/>
      <c r="AB13" s="673"/>
      <c r="AC13" s="673"/>
      <c r="AD13" s="674">
        <v>27157</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2234593</v>
      </c>
      <c r="BH13" s="621"/>
      <c r="BI13" s="621"/>
      <c r="BJ13" s="621"/>
      <c r="BK13" s="621"/>
      <c r="BL13" s="621"/>
      <c r="BM13" s="621"/>
      <c r="BN13" s="622"/>
      <c r="BO13" s="673">
        <v>59.2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1879459</v>
      </c>
      <c r="CS13" s="621"/>
      <c r="CT13" s="621"/>
      <c r="CU13" s="621"/>
      <c r="CV13" s="621"/>
      <c r="CW13" s="621"/>
      <c r="CX13" s="621"/>
      <c r="CY13" s="622"/>
      <c r="CZ13" s="673">
        <v>17.3</v>
      </c>
      <c r="DA13" s="673"/>
      <c r="DB13" s="673"/>
      <c r="DC13" s="673"/>
      <c r="DD13" s="626">
        <v>1469362</v>
      </c>
      <c r="DE13" s="621"/>
      <c r="DF13" s="621"/>
      <c r="DG13" s="621"/>
      <c r="DH13" s="621"/>
      <c r="DI13" s="621"/>
      <c r="DJ13" s="621"/>
      <c r="DK13" s="621"/>
      <c r="DL13" s="621"/>
      <c r="DM13" s="621"/>
      <c r="DN13" s="621"/>
      <c r="DO13" s="621"/>
      <c r="DP13" s="622"/>
      <c r="DQ13" s="626">
        <v>868315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49219</v>
      </c>
      <c r="BH14" s="621"/>
      <c r="BI14" s="621"/>
      <c r="BJ14" s="621"/>
      <c r="BK14" s="621"/>
      <c r="BL14" s="621"/>
      <c r="BM14" s="621"/>
      <c r="BN14" s="622"/>
      <c r="BO14" s="673">
        <v>1.3</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431463</v>
      </c>
      <c r="CS14" s="621"/>
      <c r="CT14" s="621"/>
      <c r="CU14" s="621"/>
      <c r="CV14" s="621"/>
      <c r="CW14" s="621"/>
      <c r="CX14" s="621"/>
      <c r="CY14" s="622"/>
      <c r="CZ14" s="673">
        <v>4</v>
      </c>
      <c r="DA14" s="673"/>
      <c r="DB14" s="673"/>
      <c r="DC14" s="673"/>
      <c r="DD14" s="626">
        <v>30237</v>
      </c>
      <c r="DE14" s="621"/>
      <c r="DF14" s="621"/>
      <c r="DG14" s="621"/>
      <c r="DH14" s="621"/>
      <c r="DI14" s="621"/>
      <c r="DJ14" s="621"/>
      <c r="DK14" s="621"/>
      <c r="DL14" s="621"/>
      <c r="DM14" s="621"/>
      <c r="DN14" s="621"/>
      <c r="DO14" s="621"/>
      <c r="DP14" s="622"/>
      <c r="DQ14" s="626">
        <v>394615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10685</v>
      </c>
      <c r="S15" s="621"/>
      <c r="T15" s="621"/>
      <c r="U15" s="621"/>
      <c r="V15" s="621"/>
      <c r="W15" s="621"/>
      <c r="X15" s="621"/>
      <c r="Y15" s="622"/>
      <c r="Z15" s="673">
        <v>0.1</v>
      </c>
      <c r="AA15" s="673"/>
      <c r="AB15" s="673"/>
      <c r="AC15" s="673"/>
      <c r="AD15" s="674">
        <v>10685</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144267</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942618</v>
      </c>
      <c r="CS15" s="621"/>
      <c r="CT15" s="621"/>
      <c r="CU15" s="621"/>
      <c r="CV15" s="621"/>
      <c r="CW15" s="621"/>
      <c r="CX15" s="621"/>
      <c r="CY15" s="622"/>
      <c r="CZ15" s="673">
        <v>8.6999999999999993</v>
      </c>
      <c r="DA15" s="673"/>
      <c r="DB15" s="673"/>
      <c r="DC15" s="673"/>
      <c r="DD15" s="626">
        <v>47698</v>
      </c>
      <c r="DE15" s="621"/>
      <c r="DF15" s="621"/>
      <c r="DG15" s="621"/>
      <c r="DH15" s="621"/>
      <c r="DI15" s="621"/>
      <c r="DJ15" s="621"/>
      <c r="DK15" s="621"/>
      <c r="DL15" s="621"/>
      <c r="DM15" s="621"/>
      <c r="DN15" s="621"/>
      <c r="DO15" s="621"/>
      <c r="DP15" s="622"/>
      <c r="DQ15" s="626">
        <v>804535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486283</v>
      </c>
      <c r="S16" s="621"/>
      <c r="T16" s="621"/>
      <c r="U16" s="621"/>
      <c r="V16" s="621"/>
      <c r="W16" s="621"/>
      <c r="X16" s="621"/>
      <c r="Y16" s="622"/>
      <c r="Z16" s="673">
        <v>4.2</v>
      </c>
      <c r="AA16" s="673"/>
      <c r="AB16" s="673"/>
      <c r="AC16" s="673"/>
      <c r="AD16" s="674">
        <v>340895</v>
      </c>
      <c r="AE16" s="674"/>
      <c r="AF16" s="674"/>
      <c r="AG16" s="674"/>
      <c r="AH16" s="674"/>
      <c r="AI16" s="674"/>
      <c r="AJ16" s="674"/>
      <c r="AK16" s="674"/>
      <c r="AL16" s="643">
        <v>6.4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1386</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1386</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340895</v>
      </c>
      <c r="S17" s="621"/>
      <c r="T17" s="621"/>
      <c r="U17" s="621"/>
      <c r="V17" s="621"/>
      <c r="W17" s="621"/>
      <c r="X17" s="621"/>
      <c r="Y17" s="622"/>
      <c r="Z17" s="673">
        <v>3</v>
      </c>
      <c r="AA17" s="673"/>
      <c r="AB17" s="673"/>
      <c r="AC17" s="673"/>
      <c r="AD17" s="674">
        <v>340895</v>
      </c>
      <c r="AE17" s="674"/>
      <c r="AF17" s="674"/>
      <c r="AG17" s="674"/>
      <c r="AH17" s="674"/>
      <c r="AI17" s="674"/>
      <c r="AJ17" s="674"/>
      <c r="AK17" s="674"/>
      <c r="AL17" s="643">
        <v>6.4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890421</v>
      </c>
      <c r="CS17" s="621"/>
      <c r="CT17" s="621"/>
      <c r="CU17" s="621"/>
      <c r="CV17" s="621"/>
      <c r="CW17" s="621"/>
      <c r="CX17" s="621"/>
      <c r="CY17" s="622"/>
      <c r="CZ17" s="673">
        <v>8.1999999999999993</v>
      </c>
      <c r="DA17" s="673"/>
      <c r="DB17" s="673"/>
      <c r="DC17" s="673"/>
      <c r="DD17" s="626" t="s">
        <v>112</v>
      </c>
      <c r="DE17" s="621"/>
      <c r="DF17" s="621"/>
      <c r="DG17" s="621"/>
      <c r="DH17" s="621"/>
      <c r="DI17" s="621"/>
      <c r="DJ17" s="621"/>
      <c r="DK17" s="621"/>
      <c r="DL17" s="621"/>
      <c r="DM17" s="621"/>
      <c r="DN17" s="621"/>
      <c r="DO17" s="621"/>
      <c r="DP17" s="622"/>
      <c r="DQ17" s="626">
        <v>888501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145388</v>
      </c>
      <c r="S18" s="621"/>
      <c r="T18" s="621"/>
      <c r="U18" s="621"/>
      <c r="V18" s="621"/>
      <c r="W18" s="621"/>
      <c r="X18" s="621"/>
      <c r="Y18" s="622"/>
      <c r="Z18" s="673">
        <v>1.3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2851</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5016896</v>
      </c>
      <c r="S20" s="621"/>
      <c r="T20" s="621"/>
      <c r="U20" s="621"/>
      <c r="V20" s="621"/>
      <c r="W20" s="621"/>
      <c r="X20" s="621"/>
      <c r="Y20" s="622"/>
      <c r="Z20" s="673">
        <v>43.5</v>
      </c>
      <c r="AA20" s="673"/>
      <c r="AB20" s="673"/>
      <c r="AC20" s="673"/>
      <c r="AD20" s="674">
        <v>4871508</v>
      </c>
      <c r="AE20" s="674"/>
      <c r="AF20" s="674"/>
      <c r="AG20" s="674"/>
      <c r="AH20" s="674"/>
      <c r="AI20" s="674"/>
      <c r="AJ20" s="674"/>
      <c r="AK20" s="674"/>
      <c r="AL20" s="643">
        <v>91.4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2851</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10864924</v>
      </c>
      <c r="CS20" s="621"/>
      <c r="CT20" s="621"/>
      <c r="CU20" s="621"/>
      <c r="CV20" s="621"/>
      <c r="CW20" s="621"/>
      <c r="CX20" s="621"/>
      <c r="CY20" s="622"/>
      <c r="CZ20" s="673">
        <v>100</v>
      </c>
      <c r="DA20" s="673"/>
      <c r="DB20" s="673"/>
      <c r="DC20" s="673"/>
      <c r="DD20" s="626">
        <v>1841781</v>
      </c>
      <c r="DE20" s="621"/>
      <c r="DF20" s="621"/>
      <c r="DG20" s="621"/>
      <c r="DH20" s="621"/>
      <c r="DI20" s="621"/>
      <c r="DJ20" s="621"/>
      <c r="DK20" s="621"/>
      <c r="DL20" s="621"/>
      <c r="DM20" s="621"/>
      <c r="DN20" s="621"/>
      <c r="DO20" s="621"/>
      <c r="DP20" s="622"/>
      <c r="DQ20" s="626">
        <v>8149388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3322</v>
      </c>
      <c r="S21" s="621"/>
      <c r="T21" s="621"/>
      <c r="U21" s="621"/>
      <c r="V21" s="621"/>
      <c r="W21" s="621"/>
      <c r="X21" s="621"/>
      <c r="Y21" s="622"/>
      <c r="Z21" s="673">
        <v>0</v>
      </c>
      <c r="AA21" s="673"/>
      <c r="AB21" s="673"/>
      <c r="AC21" s="673"/>
      <c r="AD21" s="674">
        <v>3322</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2851</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121688</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146342</v>
      </c>
      <c r="S23" s="621"/>
      <c r="T23" s="621"/>
      <c r="U23" s="621"/>
      <c r="V23" s="621"/>
      <c r="W23" s="621"/>
      <c r="X23" s="621"/>
      <c r="Y23" s="622"/>
      <c r="Z23" s="673">
        <v>1.3</v>
      </c>
      <c r="AA23" s="673"/>
      <c r="AB23" s="673"/>
      <c r="AC23" s="673"/>
      <c r="AD23" s="674">
        <v>10818</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11884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3583863</v>
      </c>
      <c r="CS24" s="671"/>
      <c r="CT24" s="671"/>
      <c r="CU24" s="671"/>
      <c r="CV24" s="671"/>
      <c r="CW24" s="671"/>
      <c r="CX24" s="671"/>
      <c r="CY24" s="718"/>
      <c r="CZ24" s="722">
        <v>33</v>
      </c>
      <c r="DA24" s="723"/>
      <c r="DB24" s="723"/>
      <c r="DC24" s="724"/>
      <c r="DD24" s="717">
        <v>2712045</v>
      </c>
      <c r="DE24" s="671"/>
      <c r="DF24" s="671"/>
      <c r="DG24" s="671"/>
      <c r="DH24" s="671"/>
      <c r="DI24" s="671"/>
      <c r="DJ24" s="671"/>
      <c r="DK24" s="718"/>
      <c r="DL24" s="717">
        <v>2623692</v>
      </c>
      <c r="DM24" s="671"/>
      <c r="DN24" s="671"/>
      <c r="DO24" s="671"/>
      <c r="DP24" s="671"/>
      <c r="DQ24" s="671"/>
      <c r="DR24" s="671"/>
      <c r="DS24" s="671"/>
      <c r="DT24" s="671"/>
      <c r="DU24" s="671"/>
      <c r="DV24" s="718"/>
      <c r="DW24" s="719">
        <v>46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1451354</v>
      </c>
      <c r="S25" s="621"/>
      <c r="T25" s="621"/>
      <c r="U25" s="621"/>
      <c r="V25" s="621"/>
      <c r="W25" s="621"/>
      <c r="X25" s="621"/>
      <c r="Y25" s="622"/>
      <c r="Z25" s="673">
        <v>12.6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1788196</v>
      </c>
      <c r="CS25" s="639"/>
      <c r="CT25" s="639"/>
      <c r="CU25" s="639"/>
      <c r="CV25" s="639"/>
      <c r="CW25" s="639"/>
      <c r="CX25" s="639"/>
      <c r="CY25" s="640"/>
      <c r="CZ25" s="623">
        <v>16.5</v>
      </c>
      <c r="DA25" s="641"/>
      <c r="DB25" s="641"/>
      <c r="DC25" s="642"/>
      <c r="DD25" s="626">
        <v>1544247</v>
      </c>
      <c r="DE25" s="639"/>
      <c r="DF25" s="639"/>
      <c r="DG25" s="639"/>
      <c r="DH25" s="639"/>
      <c r="DI25" s="639"/>
      <c r="DJ25" s="639"/>
      <c r="DK25" s="640"/>
      <c r="DL25" s="626">
        <v>1523056</v>
      </c>
      <c r="DM25" s="639"/>
      <c r="DN25" s="639"/>
      <c r="DO25" s="639"/>
      <c r="DP25" s="639"/>
      <c r="DQ25" s="639"/>
      <c r="DR25" s="639"/>
      <c r="DS25" s="639"/>
      <c r="DT25" s="639"/>
      <c r="DU25" s="639"/>
      <c r="DV25" s="640"/>
      <c r="DW25" s="643">
        <v>26.7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36632</v>
      </c>
      <c r="S26" s="621"/>
      <c r="T26" s="621"/>
      <c r="U26" s="621"/>
      <c r="V26" s="621"/>
      <c r="W26" s="621"/>
      <c r="X26" s="621"/>
      <c r="Y26" s="622"/>
      <c r="Z26" s="673">
        <v>0.3</v>
      </c>
      <c r="AA26" s="673"/>
      <c r="AB26" s="673"/>
      <c r="AC26" s="673"/>
      <c r="AD26" s="674">
        <v>36632</v>
      </c>
      <c r="AE26" s="674"/>
      <c r="AF26" s="674"/>
      <c r="AG26" s="674"/>
      <c r="AH26" s="674"/>
      <c r="AI26" s="674"/>
      <c r="AJ26" s="674"/>
      <c r="AK26" s="674"/>
      <c r="AL26" s="643">
        <v>0.7</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1222398</v>
      </c>
      <c r="CS26" s="621"/>
      <c r="CT26" s="621"/>
      <c r="CU26" s="621"/>
      <c r="CV26" s="621"/>
      <c r="CW26" s="621"/>
      <c r="CX26" s="621"/>
      <c r="CY26" s="622"/>
      <c r="CZ26" s="623">
        <v>11.3</v>
      </c>
      <c r="DA26" s="641"/>
      <c r="DB26" s="641"/>
      <c r="DC26" s="642"/>
      <c r="DD26" s="626">
        <v>987888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590465</v>
      </c>
      <c r="S27" s="621"/>
      <c r="T27" s="621"/>
      <c r="U27" s="621"/>
      <c r="V27" s="621"/>
      <c r="W27" s="621"/>
      <c r="X27" s="621"/>
      <c r="Y27" s="622"/>
      <c r="Z27" s="673">
        <v>5.0999999999999996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3772843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905246</v>
      </c>
      <c r="CS27" s="639"/>
      <c r="CT27" s="639"/>
      <c r="CU27" s="639"/>
      <c r="CV27" s="639"/>
      <c r="CW27" s="639"/>
      <c r="CX27" s="639"/>
      <c r="CY27" s="640"/>
      <c r="CZ27" s="623">
        <v>8.3000000000000007</v>
      </c>
      <c r="DA27" s="641"/>
      <c r="DB27" s="641"/>
      <c r="DC27" s="642"/>
      <c r="DD27" s="626">
        <v>279297</v>
      </c>
      <c r="DE27" s="639"/>
      <c r="DF27" s="639"/>
      <c r="DG27" s="639"/>
      <c r="DH27" s="639"/>
      <c r="DI27" s="639"/>
      <c r="DJ27" s="639"/>
      <c r="DK27" s="640"/>
      <c r="DL27" s="626">
        <v>212135</v>
      </c>
      <c r="DM27" s="639"/>
      <c r="DN27" s="639"/>
      <c r="DO27" s="639"/>
      <c r="DP27" s="639"/>
      <c r="DQ27" s="639"/>
      <c r="DR27" s="639"/>
      <c r="DS27" s="639"/>
      <c r="DT27" s="639"/>
      <c r="DU27" s="639"/>
      <c r="DV27" s="640"/>
      <c r="DW27" s="643">
        <v>3.7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532422</v>
      </c>
      <c r="S28" s="621"/>
      <c r="T28" s="621"/>
      <c r="U28" s="621"/>
      <c r="V28" s="621"/>
      <c r="W28" s="621"/>
      <c r="X28" s="621"/>
      <c r="Y28" s="622"/>
      <c r="Z28" s="673">
        <v>4.5999999999999996</v>
      </c>
      <c r="AA28" s="673"/>
      <c r="AB28" s="673"/>
      <c r="AC28" s="673"/>
      <c r="AD28" s="674">
        <v>331181</v>
      </c>
      <c r="AE28" s="674"/>
      <c r="AF28" s="674"/>
      <c r="AG28" s="674"/>
      <c r="AH28" s="674"/>
      <c r="AI28" s="674"/>
      <c r="AJ28" s="674"/>
      <c r="AK28" s="674"/>
      <c r="AL28" s="643">
        <v>6.2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890421</v>
      </c>
      <c r="CS28" s="621"/>
      <c r="CT28" s="621"/>
      <c r="CU28" s="621"/>
      <c r="CV28" s="621"/>
      <c r="CW28" s="621"/>
      <c r="CX28" s="621"/>
      <c r="CY28" s="622"/>
      <c r="CZ28" s="623">
        <v>8.1999999999999993</v>
      </c>
      <c r="DA28" s="641"/>
      <c r="DB28" s="641"/>
      <c r="DC28" s="642"/>
      <c r="DD28" s="626">
        <v>888501</v>
      </c>
      <c r="DE28" s="621"/>
      <c r="DF28" s="621"/>
      <c r="DG28" s="621"/>
      <c r="DH28" s="621"/>
      <c r="DI28" s="621"/>
      <c r="DJ28" s="621"/>
      <c r="DK28" s="622"/>
      <c r="DL28" s="626">
        <v>888501</v>
      </c>
      <c r="DM28" s="621"/>
      <c r="DN28" s="621"/>
      <c r="DO28" s="621"/>
      <c r="DP28" s="621"/>
      <c r="DQ28" s="621"/>
      <c r="DR28" s="621"/>
      <c r="DS28" s="621"/>
      <c r="DT28" s="621"/>
      <c r="DU28" s="621"/>
      <c r="DV28" s="622"/>
      <c r="DW28" s="643">
        <v>15.6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1856499</v>
      </c>
      <c r="S29" s="621"/>
      <c r="T29" s="621"/>
      <c r="U29" s="621"/>
      <c r="V29" s="621"/>
      <c r="W29" s="621"/>
      <c r="X29" s="621"/>
      <c r="Y29" s="622"/>
      <c r="Z29" s="673">
        <v>16.100000000000001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890410</v>
      </c>
      <c r="CS29" s="639"/>
      <c r="CT29" s="639"/>
      <c r="CU29" s="639"/>
      <c r="CV29" s="639"/>
      <c r="CW29" s="639"/>
      <c r="CX29" s="639"/>
      <c r="CY29" s="640"/>
      <c r="CZ29" s="623">
        <v>8.1999999999999993</v>
      </c>
      <c r="DA29" s="641"/>
      <c r="DB29" s="641"/>
      <c r="DC29" s="642"/>
      <c r="DD29" s="626">
        <v>888490</v>
      </c>
      <c r="DE29" s="639"/>
      <c r="DF29" s="639"/>
      <c r="DG29" s="639"/>
      <c r="DH29" s="639"/>
      <c r="DI29" s="639"/>
      <c r="DJ29" s="639"/>
      <c r="DK29" s="640"/>
      <c r="DL29" s="626">
        <v>888490</v>
      </c>
      <c r="DM29" s="639"/>
      <c r="DN29" s="639"/>
      <c r="DO29" s="639"/>
      <c r="DP29" s="639"/>
      <c r="DQ29" s="639"/>
      <c r="DR29" s="639"/>
      <c r="DS29" s="639"/>
      <c r="DT29" s="639"/>
      <c r="DU29" s="639"/>
      <c r="DV29" s="640"/>
      <c r="DW29" s="643">
        <v>15.6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303969</v>
      </c>
      <c r="S30" s="621"/>
      <c r="T30" s="621"/>
      <c r="U30" s="621"/>
      <c r="V30" s="621"/>
      <c r="W30" s="621"/>
      <c r="X30" s="621"/>
      <c r="Y30" s="622"/>
      <c r="Z30" s="673">
        <v>2.6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98.2</v>
      </c>
      <c r="BN30" s="687"/>
      <c r="BO30" s="687"/>
      <c r="BP30" s="687"/>
      <c r="BQ30" s="689"/>
      <c r="BR30" s="686">
        <v>99.2</v>
      </c>
      <c r="BS30" s="687"/>
      <c r="BT30" s="687"/>
      <c r="BU30" s="687"/>
      <c r="BV30" s="687"/>
      <c r="BW30" s="687"/>
      <c r="BX30" s="688">
        <v>97.9</v>
      </c>
      <c r="BY30" s="687"/>
      <c r="BZ30" s="687"/>
      <c r="CA30" s="687"/>
      <c r="CB30" s="689"/>
      <c r="CD30" s="692"/>
      <c r="CE30" s="693"/>
      <c r="CF30" s="657" t="s">
        <v>293</v>
      </c>
      <c r="CG30" s="654"/>
      <c r="CH30" s="654"/>
      <c r="CI30" s="654"/>
      <c r="CJ30" s="654"/>
      <c r="CK30" s="654"/>
      <c r="CL30" s="654"/>
      <c r="CM30" s="654"/>
      <c r="CN30" s="654"/>
      <c r="CO30" s="654"/>
      <c r="CP30" s="654"/>
      <c r="CQ30" s="655"/>
      <c r="CR30" s="620">
        <v>814348</v>
      </c>
      <c r="CS30" s="621"/>
      <c r="CT30" s="621"/>
      <c r="CU30" s="621"/>
      <c r="CV30" s="621"/>
      <c r="CW30" s="621"/>
      <c r="CX30" s="621"/>
      <c r="CY30" s="622"/>
      <c r="CZ30" s="623">
        <v>7.5</v>
      </c>
      <c r="DA30" s="641"/>
      <c r="DB30" s="641"/>
      <c r="DC30" s="642"/>
      <c r="DD30" s="626">
        <v>812428</v>
      </c>
      <c r="DE30" s="621"/>
      <c r="DF30" s="621"/>
      <c r="DG30" s="621"/>
      <c r="DH30" s="621"/>
      <c r="DI30" s="621"/>
      <c r="DJ30" s="621"/>
      <c r="DK30" s="622"/>
      <c r="DL30" s="626">
        <v>812428</v>
      </c>
      <c r="DM30" s="621"/>
      <c r="DN30" s="621"/>
      <c r="DO30" s="621"/>
      <c r="DP30" s="621"/>
      <c r="DQ30" s="621"/>
      <c r="DR30" s="621"/>
      <c r="DS30" s="621"/>
      <c r="DT30" s="621"/>
      <c r="DU30" s="621"/>
      <c r="DV30" s="622"/>
      <c r="DW30" s="643">
        <v>14.2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473729</v>
      </c>
      <c r="S31" s="621"/>
      <c r="T31" s="621"/>
      <c r="U31" s="621"/>
      <c r="V31" s="621"/>
      <c r="W31" s="621"/>
      <c r="X31" s="621"/>
      <c r="Y31" s="622"/>
      <c r="Z31" s="673">
        <v>4.0999999999999996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97.8</v>
      </c>
      <c r="BN31" s="685"/>
      <c r="BO31" s="685"/>
      <c r="BP31" s="685"/>
      <c r="BQ31" s="649"/>
      <c r="BR31" s="684">
        <v>99.1</v>
      </c>
      <c r="BS31" s="639"/>
      <c r="BT31" s="639"/>
      <c r="BU31" s="639"/>
      <c r="BV31" s="639"/>
      <c r="BW31" s="639"/>
      <c r="BX31" s="675">
        <v>97.9</v>
      </c>
      <c r="BY31" s="685"/>
      <c r="BZ31" s="685"/>
      <c r="CA31" s="685"/>
      <c r="CB31" s="649"/>
      <c r="CD31" s="692"/>
      <c r="CE31" s="693"/>
      <c r="CF31" s="657" t="s">
        <v>297</v>
      </c>
      <c r="CG31" s="654"/>
      <c r="CH31" s="654"/>
      <c r="CI31" s="654"/>
      <c r="CJ31" s="654"/>
      <c r="CK31" s="654"/>
      <c r="CL31" s="654"/>
      <c r="CM31" s="654"/>
      <c r="CN31" s="654"/>
      <c r="CO31" s="654"/>
      <c r="CP31" s="654"/>
      <c r="CQ31" s="655"/>
      <c r="CR31" s="620">
        <v>76062</v>
      </c>
      <c r="CS31" s="639"/>
      <c r="CT31" s="639"/>
      <c r="CU31" s="639"/>
      <c r="CV31" s="639"/>
      <c r="CW31" s="639"/>
      <c r="CX31" s="639"/>
      <c r="CY31" s="640"/>
      <c r="CZ31" s="623">
        <v>0.7</v>
      </c>
      <c r="DA31" s="641"/>
      <c r="DB31" s="641"/>
      <c r="DC31" s="642"/>
      <c r="DD31" s="626">
        <v>76062</v>
      </c>
      <c r="DE31" s="639"/>
      <c r="DF31" s="639"/>
      <c r="DG31" s="639"/>
      <c r="DH31" s="639"/>
      <c r="DI31" s="639"/>
      <c r="DJ31" s="639"/>
      <c r="DK31" s="640"/>
      <c r="DL31" s="626">
        <v>76062</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235806</v>
      </c>
      <c r="S32" s="621"/>
      <c r="T32" s="621"/>
      <c r="U32" s="621"/>
      <c r="V32" s="621"/>
      <c r="W32" s="621"/>
      <c r="X32" s="621"/>
      <c r="Y32" s="622"/>
      <c r="Z32" s="673">
        <v>2</v>
      </c>
      <c r="AA32" s="673"/>
      <c r="AB32" s="673"/>
      <c r="AC32" s="673"/>
      <c r="AD32" s="674">
        <v>79042</v>
      </c>
      <c r="AE32" s="674"/>
      <c r="AF32" s="674"/>
      <c r="AG32" s="674"/>
      <c r="AH32" s="674"/>
      <c r="AI32" s="674"/>
      <c r="AJ32" s="674"/>
      <c r="AK32" s="674"/>
      <c r="AL32" s="643">
        <v>1.5</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98.4</v>
      </c>
      <c r="BN32" s="605"/>
      <c r="BO32" s="605"/>
      <c r="BP32" s="605"/>
      <c r="BQ32" s="662"/>
      <c r="BR32" s="683">
        <v>99.1</v>
      </c>
      <c r="BS32" s="605"/>
      <c r="BT32" s="605"/>
      <c r="BU32" s="605"/>
      <c r="BV32" s="605"/>
      <c r="BW32" s="605"/>
      <c r="BX32" s="668">
        <v>97.7</v>
      </c>
      <c r="BY32" s="605"/>
      <c r="BZ32" s="605"/>
      <c r="CA32" s="605"/>
      <c r="CB32" s="662"/>
      <c r="CD32" s="694"/>
      <c r="CE32" s="695"/>
      <c r="CF32" s="657" t="s">
        <v>300</v>
      </c>
      <c r="CG32" s="654"/>
      <c r="CH32" s="654"/>
      <c r="CI32" s="654"/>
      <c r="CJ32" s="654"/>
      <c r="CK32" s="654"/>
      <c r="CL32" s="654"/>
      <c r="CM32" s="654"/>
      <c r="CN32" s="654"/>
      <c r="CO32" s="654"/>
      <c r="CP32" s="654"/>
      <c r="CQ32" s="655"/>
      <c r="CR32" s="620">
        <v>11</v>
      </c>
      <c r="CS32" s="621"/>
      <c r="CT32" s="621"/>
      <c r="CU32" s="621"/>
      <c r="CV32" s="621"/>
      <c r="CW32" s="621"/>
      <c r="CX32" s="621"/>
      <c r="CY32" s="622"/>
      <c r="CZ32" s="623">
        <v>0</v>
      </c>
      <c r="DA32" s="641"/>
      <c r="DB32" s="641"/>
      <c r="DC32" s="642"/>
      <c r="DD32" s="626">
        <v>11</v>
      </c>
      <c r="DE32" s="621"/>
      <c r="DF32" s="621"/>
      <c r="DG32" s="621"/>
      <c r="DH32" s="621"/>
      <c r="DI32" s="621"/>
      <c r="DJ32" s="621"/>
      <c r="DK32" s="622"/>
      <c r="DL32" s="626">
        <v>11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741500</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5437894</v>
      </c>
      <c r="CS33" s="639"/>
      <c r="CT33" s="639"/>
      <c r="CU33" s="639"/>
      <c r="CV33" s="639"/>
      <c r="CW33" s="639"/>
      <c r="CX33" s="639"/>
      <c r="CY33" s="640"/>
      <c r="CZ33" s="623">
        <v>50</v>
      </c>
      <c r="DA33" s="641"/>
      <c r="DB33" s="641"/>
      <c r="DC33" s="642"/>
      <c r="DD33" s="626">
        <v>4704023</v>
      </c>
      <c r="DE33" s="639"/>
      <c r="DF33" s="639"/>
      <c r="DG33" s="639"/>
      <c r="DH33" s="639"/>
      <c r="DI33" s="639"/>
      <c r="DJ33" s="639"/>
      <c r="DK33" s="640"/>
      <c r="DL33" s="626">
        <v>2051458</v>
      </c>
      <c r="DM33" s="639"/>
      <c r="DN33" s="639"/>
      <c r="DO33" s="639"/>
      <c r="DP33" s="639"/>
      <c r="DQ33" s="639"/>
      <c r="DR33" s="639"/>
      <c r="DS33" s="639"/>
      <c r="DT33" s="639"/>
      <c r="DU33" s="639"/>
      <c r="DV33" s="640"/>
      <c r="DW33" s="643">
        <v>35.9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2398397</v>
      </c>
      <c r="CS34" s="621"/>
      <c r="CT34" s="621"/>
      <c r="CU34" s="621"/>
      <c r="CV34" s="621"/>
      <c r="CW34" s="621"/>
      <c r="CX34" s="621"/>
      <c r="CY34" s="622"/>
      <c r="CZ34" s="623">
        <v>22.1</v>
      </c>
      <c r="DA34" s="641"/>
      <c r="DB34" s="641"/>
      <c r="DC34" s="642"/>
      <c r="DD34" s="626">
        <v>2092023</v>
      </c>
      <c r="DE34" s="621"/>
      <c r="DF34" s="621"/>
      <c r="DG34" s="621"/>
      <c r="DH34" s="621"/>
      <c r="DI34" s="621"/>
      <c r="DJ34" s="621"/>
      <c r="DK34" s="622"/>
      <c r="DL34" s="626">
        <v>882921</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376000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667417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192224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122164</v>
      </c>
      <c r="CS35" s="639"/>
      <c r="CT35" s="639"/>
      <c r="CU35" s="639"/>
      <c r="CV35" s="639"/>
      <c r="CW35" s="639"/>
      <c r="CX35" s="639"/>
      <c r="CY35" s="640"/>
      <c r="CZ35" s="623">
        <v>1.1000000000000001</v>
      </c>
      <c r="DA35" s="641"/>
      <c r="DB35" s="641"/>
      <c r="DC35" s="642"/>
      <c r="DD35" s="626">
        <v>111874</v>
      </c>
      <c r="DE35" s="639"/>
      <c r="DF35" s="639"/>
      <c r="DG35" s="639"/>
      <c r="DH35" s="639"/>
      <c r="DI35" s="639"/>
      <c r="DJ35" s="639"/>
      <c r="DK35" s="640"/>
      <c r="DL35" s="626">
        <v>106300</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11522508</v>
      </c>
      <c r="S36" s="661"/>
      <c r="T36" s="661"/>
      <c r="U36" s="661"/>
      <c r="V36" s="661"/>
      <c r="W36" s="661"/>
      <c r="X36" s="661"/>
      <c r="Y36" s="664"/>
      <c r="Z36" s="665">
        <v>100</v>
      </c>
      <c r="AA36" s="665"/>
      <c r="AB36" s="665"/>
      <c r="AC36" s="665"/>
      <c r="AD36" s="666">
        <v>5332503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87285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172807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1452319</v>
      </c>
      <c r="CS36" s="621"/>
      <c r="CT36" s="621"/>
      <c r="CU36" s="621"/>
      <c r="CV36" s="621"/>
      <c r="CW36" s="621"/>
      <c r="CX36" s="621"/>
      <c r="CY36" s="622"/>
      <c r="CZ36" s="623">
        <v>13.4</v>
      </c>
      <c r="DA36" s="641"/>
      <c r="DB36" s="641"/>
      <c r="DC36" s="642"/>
      <c r="DD36" s="626">
        <v>1142258</v>
      </c>
      <c r="DE36" s="621"/>
      <c r="DF36" s="621"/>
      <c r="DG36" s="621"/>
      <c r="DH36" s="621"/>
      <c r="DI36" s="621"/>
      <c r="DJ36" s="621"/>
      <c r="DK36" s="622"/>
      <c r="DL36" s="626">
        <v>834518</v>
      </c>
      <c r="DM36" s="621"/>
      <c r="DN36" s="621"/>
      <c r="DO36" s="621"/>
      <c r="DP36" s="621"/>
      <c r="DQ36" s="621"/>
      <c r="DR36" s="621"/>
      <c r="DS36" s="621"/>
      <c r="DT36" s="621"/>
      <c r="DU36" s="621"/>
      <c r="DV36" s="622"/>
      <c r="DW36" s="643">
        <v>14.6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17599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2537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524402</v>
      </c>
      <c r="CS37" s="639"/>
      <c r="CT37" s="639"/>
      <c r="CU37" s="639"/>
      <c r="CV37" s="639"/>
      <c r="CW37" s="639"/>
      <c r="CX37" s="639"/>
      <c r="CY37" s="640"/>
      <c r="CZ37" s="623">
        <v>4.8</v>
      </c>
      <c r="DA37" s="641"/>
      <c r="DB37" s="641"/>
      <c r="DC37" s="642"/>
      <c r="DD37" s="626">
        <v>524402</v>
      </c>
      <c r="DE37" s="639"/>
      <c r="DF37" s="639"/>
      <c r="DG37" s="639"/>
      <c r="DH37" s="639"/>
      <c r="DI37" s="639"/>
      <c r="DJ37" s="639"/>
      <c r="DK37" s="640"/>
      <c r="DL37" s="626">
        <v>477729</v>
      </c>
      <c r="DM37" s="639"/>
      <c r="DN37" s="639"/>
      <c r="DO37" s="639"/>
      <c r="DP37" s="639"/>
      <c r="DQ37" s="639"/>
      <c r="DR37" s="639"/>
      <c r="DS37" s="639"/>
      <c r="DT37" s="639"/>
      <c r="DU37" s="639"/>
      <c r="DV37" s="640"/>
      <c r="DW37" s="643">
        <v>8.4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4180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667417</v>
      </c>
      <c r="CS38" s="621"/>
      <c r="CT38" s="621"/>
      <c r="CU38" s="621"/>
      <c r="CV38" s="621"/>
      <c r="CW38" s="621"/>
      <c r="CX38" s="621"/>
      <c r="CY38" s="622"/>
      <c r="CZ38" s="623">
        <v>6.1</v>
      </c>
      <c r="DA38" s="641"/>
      <c r="DB38" s="641"/>
      <c r="DC38" s="642"/>
      <c r="DD38" s="626">
        <v>593054</v>
      </c>
      <c r="DE38" s="621"/>
      <c r="DF38" s="621"/>
      <c r="DG38" s="621"/>
      <c r="DH38" s="621"/>
      <c r="DI38" s="621"/>
      <c r="DJ38" s="621"/>
      <c r="DK38" s="622"/>
      <c r="DL38" s="626">
        <v>227719</v>
      </c>
      <c r="DM38" s="621"/>
      <c r="DN38" s="621"/>
      <c r="DO38" s="621"/>
      <c r="DP38" s="621"/>
      <c r="DQ38" s="621"/>
      <c r="DR38" s="621"/>
      <c r="DS38" s="621"/>
      <c r="DT38" s="621"/>
      <c r="DU38" s="621"/>
      <c r="DV38" s="622"/>
      <c r="DW38" s="643">
        <v>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762589</v>
      </c>
      <c r="CS39" s="639"/>
      <c r="CT39" s="639"/>
      <c r="CU39" s="639"/>
      <c r="CV39" s="639"/>
      <c r="CW39" s="639"/>
      <c r="CX39" s="639"/>
      <c r="CY39" s="640"/>
      <c r="CZ39" s="623">
        <v>7</v>
      </c>
      <c r="DA39" s="641"/>
      <c r="DB39" s="641"/>
      <c r="DC39" s="642"/>
      <c r="DD39" s="626">
        <v>761990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113022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35008</v>
      </c>
      <c r="CS40" s="621"/>
      <c r="CT40" s="621"/>
      <c r="CU40" s="621"/>
      <c r="CV40" s="621"/>
      <c r="CW40" s="621"/>
      <c r="CX40" s="621"/>
      <c r="CY40" s="622"/>
      <c r="CZ40" s="623">
        <v>0.3</v>
      </c>
      <c r="DA40" s="641"/>
      <c r="DB40" s="641"/>
      <c r="DC40" s="642"/>
      <c r="DD40" s="626">
        <v>2824</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449511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1843167</v>
      </c>
      <c r="CS42" s="621"/>
      <c r="CT42" s="621"/>
      <c r="CU42" s="621"/>
      <c r="CV42" s="621"/>
      <c r="CW42" s="621"/>
      <c r="CX42" s="621"/>
      <c r="CY42" s="622"/>
      <c r="CZ42" s="623">
        <v>17</v>
      </c>
      <c r="DA42" s="624"/>
      <c r="DB42" s="624"/>
      <c r="DC42" s="625"/>
      <c r="DD42" s="626">
        <v>733320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19959</v>
      </c>
      <c r="CS43" s="639"/>
      <c r="CT43" s="639"/>
      <c r="CU43" s="639"/>
      <c r="CV43" s="639"/>
      <c r="CW43" s="639"/>
      <c r="CX43" s="639"/>
      <c r="CY43" s="640"/>
      <c r="CZ43" s="623">
        <v>0.2</v>
      </c>
      <c r="DA43" s="641"/>
      <c r="DB43" s="641"/>
      <c r="DC43" s="642"/>
      <c r="DD43" s="626">
        <v>19959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1841781</v>
      </c>
      <c r="CS44" s="621"/>
      <c r="CT44" s="621"/>
      <c r="CU44" s="621"/>
      <c r="CV44" s="621"/>
      <c r="CW44" s="621"/>
      <c r="CX44" s="621"/>
      <c r="CY44" s="622"/>
      <c r="CZ44" s="623">
        <v>17</v>
      </c>
      <c r="DA44" s="624"/>
      <c r="DB44" s="624"/>
      <c r="DC44" s="625"/>
      <c r="DD44" s="626">
        <v>731934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990525</v>
      </c>
      <c r="CS45" s="639"/>
      <c r="CT45" s="639"/>
      <c r="CU45" s="639"/>
      <c r="CV45" s="639"/>
      <c r="CW45" s="639"/>
      <c r="CX45" s="639"/>
      <c r="CY45" s="640"/>
      <c r="CZ45" s="623">
        <v>9.1</v>
      </c>
      <c r="DA45" s="641"/>
      <c r="DB45" s="641"/>
      <c r="DC45" s="642"/>
      <c r="DD45" s="626">
        <v>130239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776607</v>
      </c>
      <c r="CS46" s="621"/>
      <c r="CT46" s="621"/>
      <c r="CU46" s="621"/>
      <c r="CV46" s="621"/>
      <c r="CW46" s="621"/>
      <c r="CX46" s="621"/>
      <c r="CY46" s="622"/>
      <c r="CZ46" s="623">
        <v>7.1</v>
      </c>
      <c r="DA46" s="624"/>
      <c r="DB46" s="624"/>
      <c r="DC46" s="625"/>
      <c r="DD46" s="626">
        <v>570554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1386</v>
      </c>
      <c r="CS47" s="639"/>
      <c r="CT47" s="639"/>
      <c r="CU47" s="639"/>
      <c r="CV47" s="639"/>
      <c r="CW47" s="639"/>
      <c r="CX47" s="639"/>
      <c r="CY47" s="640"/>
      <c r="CZ47" s="623">
        <v>0</v>
      </c>
      <c r="DA47" s="641"/>
      <c r="DB47" s="641"/>
      <c r="DC47" s="642"/>
      <c r="DD47" s="626">
        <v>1386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10864924</v>
      </c>
      <c r="CS49" s="605"/>
      <c r="CT49" s="605"/>
      <c r="CU49" s="605"/>
      <c r="CV49" s="605"/>
      <c r="CW49" s="605"/>
      <c r="CX49" s="605"/>
      <c r="CY49" s="606"/>
      <c r="CZ49" s="607">
        <v>100</v>
      </c>
      <c r="DA49" s="608"/>
      <c r="DB49" s="608"/>
      <c r="DC49" s="609"/>
      <c r="DD49" s="610">
        <v>8149388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11515</v>
      </c>
      <c r="R7" s="1134"/>
      <c r="S7" s="1134"/>
      <c r="T7" s="1134"/>
      <c r="U7" s="1134"/>
      <c r="V7" s="1134">
        <v>10858</v>
      </c>
      <c r="W7" s="1134"/>
      <c r="X7" s="1134"/>
      <c r="Y7" s="1134"/>
      <c r="Z7" s="1134"/>
      <c r="AA7" s="1134">
        <v>657</v>
      </c>
      <c r="AB7" s="1134"/>
      <c r="AC7" s="1134"/>
      <c r="AD7" s="1134"/>
      <c r="AE7" s="1135"/>
      <c r="AF7" s="1136">
        <v>372</v>
      </c>
      <c r="AG7" s="1137"/>
      <c r="AH7" s="1137"/>
      <c r="AI7" s="1137"/>
      <c r="AJ7" s="1138"/>
      <c r="AK7" s="1120">
        <v>11</v>
      </c>
      <c r="AL7" s="1121"/>
      <c r="AM7" s="1121"/>
      <c r="AN7" s="1121"/>
      <c r="AO7" s="1121"/>
      <c r="AP7" s="1121">
        <v>8155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545</v>
      </c>
      <c r="BS7" s="1124" t="s">
        <v>544</v>
      </c>
      <c r="BT7" s="1125"/>
      <c r="BU7" s="1125"/>
      <c r="BV7" s="1125"/>
      <c r="BW7" s="1125"/>
      <c r="BX7" s="1125"/>
      <c r="BY7" s="1125"/>
      <c r="BZ7" s="1125"/>
      <c r="CA7" s="1125"/>
      <c r="CB7" s="1125"/>
      <c r="CC7" s="1125"/>
      <c r="CD7" s="1125"/>
      <c r="CE7" s="1125"/>
      <c r="CF7" s="1125"/>
      <c r="CG7" s="1126"/>
      <c r="CH7" s="1117">
        <v>0</v>
      </c>
      <c r="CI7" s="1118"/>
      <c r="CJ7" s="1118"/>
      <c r="CK7" s="1118"/>
      <c r="CL7" s="1119"/>
      <c r="CM7" s="1117">
        <v>16</v>
      </c>
      <c r="CN7" s="1118"/>
      <c r="CO7" s="1118"/>
      <c r="CP7" s="1118"/>
      <c r="CQ7" s="1119"/>
      <c r="CR7" s="1117">
        <v>1</v>
      </c>
      <c r="CS7" s="1118"/>
      <c r="CT7" s="1118"/>
      <c r="CU7" s="1118"/>
      <c r="CV7" s="1119"/>
      <c r="CW7" s="1117">
        <v>1</v>
      </c>
      <c r="CX7" s="1118"/>
      <c r="CY7" s="1118"/>
      <c r="CZ7" s="1118"/>
      <c r="DA7" s="1119"/>
      <c r="DB7" s="1117" t="s">
        <v>546</v>
      </c>
      <c r="DC7" s="1118"/>
      <c r="DD7" s="1118"/>
      <c r="DE7" s="1118"/>
      <c r="DF7" s="1119"/>
      <c r="DG7" s="1117" t="s">
        <v>549</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v>
      </c>
      <c r="R8" s="1073"/>
      <c r="S8" s="1073"/>
      <c r="T8" s="1073"/>
      <c r="U8" s="1073"/>
      <c r="V8" s="1073">
        <v>4</v>
      </c>
      <c r="W8" s="1073"/>
      <c r="X8" s="1073"/>
      <c r="Y8" s="1073"/>
      <c r="Z8" s="1073"/>
      <c r="AA8" s="1073">
        <v>1</v>
      </c>
      <c r="AB8" s="1073"/>
      <c r="AC8" s="1073"/>
      <c r="AD8" s="1073"/>
      <c r="AE8" s="1074"/>
      <c r="AF8" s="1048">
        <v>1</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102</v>
      </c>
      <c r="R9" s="1073"/>
      <c r="S9" s="1073"/>
      <c r="T9" s="1073"/>
      <c r="U9" s="1073"/>
      <c r="V9" s="1073">
        <v>102</v>
      </c>
      <c r="W9" s="1073"/>
      <c r="X9" s="1073"/>
      <c r="Y9" s="1073"/>
      <c r="Z9" s="1073"/>
      <c r="AA9" s="1073">
        <v>0</v>
      </c>
      <c r="AB9" s="1073"/>
      <c r="AC9" s="1073"/>
      <c r="AD9" s="1073"/>
      <c r="AE9" s="1074"/>
      <c r="AF9" s="1048" t="s">
        <v>112</v>
      </c>
      <c r="AG9" s="1049"/>
      <c r="AH9" s="1049"/>
      <c r="AI9" s="1049"/>
      <c r="AJ9" s="1050"/>
      <c r="AK9" s="1115">
        <v>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11523</v>
      </c>
      <c r="R23" s="1098"/>
      <c r="S23" s="1098"/>
      <c r="T23" s="1098"/>
      <c r="U23" s="1098"/>
      <c r="V23" s="1098">
        <v>10865</v>
      </c>
      <c r="W23" s="1098"/>
      <c r="X23" s="1098"/>
      <c r="Y23" s="1098"/>
      <c r="Z23" s="1098"/>
      <c r="AA23" s="1098">
        <v>658</v>
      </c>
      <c r="AB23" s="1098"/>
      <c r="AC23" s="1098"/>
      <c r="AD23" s="1098"/>
      <c r="AE23" s="1099"/>
      <c r="AF23" s="1100">
        <v>373</v>
      </c>
      <c r="AG23" s="1098"/>
      <c r="AH23" s="1098"/>
      <c r="AI23" s="1098"/>
      <c r="AJ23" s="1101"/>
      <c r="AK23" s="1102"/>
      <c r="AL23" s="1103"/>
      <c r="AM23" s="1103"/>
      <c r="AN23" s="1103"/>
      <c r="AO23" s="1103"/>
      <c r="AP23" s="1098">
        <v>8155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2308</v>
      </c>
      <c r="R28" s="1083"/>
      <c r="S28" s="1083"/>
      <c r="T28" s="1083"/>
      <c r="U28" s="1083"/>
      <c r="V28" s="1083">
        <v>2116</v>
      </c>
      <c r="W28" s="1083"/>
      <c r="X28" s="1083"/>
      <c r="Y28" s="1083"/>
      <c r="Z28" s="1083"/>
      <c r="AA28" s="1083">
        <v>192</v>
      </c>
      <c r="AB28" s="1083"/>
      <c r="AC28" s="1083"/>
      <c r="AD28" s="1083"/>
      <c r="AE28" s="1084"/>
      <c r="AF28" s="1085">
        <v>192</v>
      </c>
      <c r="AG28" s="1083"/>
      <c r="AH28" s="1083"/>
      <c r="AI28" s="1083"/>
      <c r="AJ28" s="1086"/>
      <c r="AK28" s="1087">
        <v>113</v>
      </c>
      <c r="AL28" s="1075"/>
      <c r="AM28" s="1075"/>
      <c r="AN28" s="1075"/>
      <c r="AO28" s="1075"/>
      <c r="AP28" s="1075">
        <v>0</v>
      </c>
      <c r="AQ28" s="1075"/>
      <c r="AR28" s="1075"/>
      <c r="AS28" s="1075"/>
      <c r="AT28" s="1075"/>
      <c r="AU28" s="1075">
        <v>0</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1778</v>
      </c>
      <c r="R29" s="1073"/>
      <c r="S29" s="1073"/>
      <c r="T29" s="1073"/>
      <c r="U29" s="1073"/>
      <c r="V29" s="1073">
        <v>1725</v>
      </c>
      <c r="W29" s="1073"/>
      <c r="X29" s="1073"/>
      <c r="Y29" s="1073"/>
      <c r="Z29" s="1073"/>
      <c r="AA29" s="1073">
        <v>53</v>
      </c>
      <c r="AB29" s="1073"/>
      <c r="AC29" s="1073"/>
      <c r="AD29" s="1073"/>
      <c r="AE29" s="1074"/>
      <c r="AF29" s="1048">
        <v>52</v>
      </c>
      <c r="AG29" s="1049"/>
      <c r="AH29" s="1049"/>
      <c r="AI29" s="1049"/>
      <c r="AJ29" s="1050"/>
      <c r="AK29" s="1009">
        <v>256</v>
      </c>
      <c r="AL29" s="1000"/>
      <c r="AM29" s="1000"/>
      <c r="AN29" s="1000"/>
      <c r="AO29" s="1000"/>
      <c r="AP29" s="1000">
        <v>0</v>
      </c>
      <c r="AQ29" s="1000"/>
      <c r="AR29" s="1000"/>
      <c r="AS29" s="1000"/>
      <c r="AT29" s="1000"/>
      <c r="AU29" s="1000">
        <v>0</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204</v>
      </c>
      <c r="R30" s="1073"/>
      <c r="S30" s="1073"/>
      <c r="T30" s="1073"/>
      <c r="U30" s="1073"/>
      <c r="V30" s="1073">
        <v>199</v>
      </c>
      <c r="W30" s="1073"/>
      <c r="X30" s="1073"/>
      <c r="Y30" s="1073"/>
      <c r="Z30" s="1073"/>
      <c r="AA30" s="1073">
        <v>5</v>
      </c>
      <c r="AB30" s="1073"/>
      <c r="AC30" s="1073"/>
      <c r="AD30" s="1073"/>
      <c r="AE30" s="1074"/>
      <c r="AF30" s="1048">
        <v>5</v>
      </c>
      <c r="AG30" s="1049"/>
      <c r="AH30" s="1049"/>
      <c r="AI30" s="1049"/>
      <c r="AJ30" s="1050"/>
      <c r="AK30" s="1009">
        <v>27</v>
      </c>
      <c r="AL30" s="1000"/>
      <c r="AM30" s="1000"/>
      <c r="AN30" s="1000"/>
      <c r="AO30" s="1000"/>
      <c r="AP30" s="1000">
        <v>0</v>
      </c>
      <c r="AQ30" s="1000"/>
      <c r="AR30" s="1000"/>
      <c r="AS30" s="1000"/>
      <c r="AT30" s="1000"/>
      <c r="AU30" s="1000">
        <v>0</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479</v>
      </c>
      <c r="R31" s="1073"/>
      <c r="S31" s="1073"/>
      <c r="T31" s="1073"/>
      <c r="U31" s="1073"/>
      <c r="V31" s="1073">
        <v>137</v>
      </c>
      <c r="W31" s="1073"/>
      <c r="X31" s="1073"/>
      <c r="Y31" s="1073"/>
      <c r="Z31" s="1073"/>
      <c r="AA31" s="1073">
        <v>342</v>
      </c>
      <c r="AB31" s="1073"/>
      <c r="AC31" s="1073"/>
      <c r="AD31" s="1073"/>
      <c r="AE31" s="1074"/>
      <c r="AF31" s="1048">
        <v>342</v>
      </c>
      <c r="AG31" s="1049"/>
      <c r="AH31" s="1049"/>
      <c r="AI31" s="1049"/>
      <c r="AJ31" s="1050"/>
      <c r="AK31" s="1009">
        <v>0</v>
      </c>
      <c r="AL31" s="1000"/>
      <c r="AM31" s="1000"/>
      <c r="AN31" s="1000"/>
      <c r="AO31" s="1000"/>
      <c r="AP31" s="1000">
        <v>274</v>
      </c>
      <c r="AQ31" s="1000"/>
      <c r="AR31" s="1000"/>
      <c r="AS31" s="1000"/>
      <c r="AT31" s="1000"/>
      <c r="AU31" s="1000">
        <v>0</v>
      </c>
      <c r="AV31" s="1000"/>
      <c r="AW31" s="1000"/>
      <c r="AX31" s="1000"/>
      <c r="AY31" s="1000"/>
      <c r="AZ31" s="1071" t="s">
        <v>537</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192</v>
      </c>
      <c r="R32" s="1073"/>
      <c r="S32" s="1073"/>
      <c r="T32" s="1073"/>
      <c r="U32" s="1073"/>
      <c r="V32" s="1073">
        <v>189</v>
      </c>
      <c r="W32" s="1073"/>
      <c r="X32" s="1073"/>
      <c r="Y32" s="1073"/>
      <c r="Z32" s="1073"/>
      <c r="AA32" s="1073">
        <v>3</v>
      </c>
      <c r="AB32" s="1073"/>
      <c r="AC32" s="1073"/>
      <c r="AD32" s="1073"/>
      <c r="AE32" s="1074"/>
      <c r="AF32" s="1048">
        <v>3</v>
      </c>
      <c r="AG32" s="1049"/>
      <c r="AH32" s="1049"/>
      <c r="AI32" s="1049"/>
      <c r="AJ32" s="1050"/>
      <c r="AK32" s="1009">
        <v>87</v>
      </c>
      <c r="AL32" s="1000"/>
      <c r="AM32" s="1000"/>
      <c r="AN32" s="1000"/>
      <c r="AO32" s="1000"/>
      <c r="AP32" s="1000">
        <v>903</v>
      </c>
      <c r="AQ32" s="1000"/>
      <c r="AR32" s="1000"/>
      <c r="AS32" s="1000"/>
      <c r="AT32" s="1000"/>
      <c r="AU32" s="1000">
        <v>565</v>
      </c>
      <c r="AV32" s="1000"/>
      <c r="AW32" s="1000"/>
      <c r="AX32" s="1000"/>
      <c r="AY32" s="1000"/>
      <c r="AZ32" s="1071" t="s">
        <v>537</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1290</v>
      </c>
      <c r="R33" s="1073"/>
      <c r="S33" s="1073"/>
      <c r="T33" s="1073"/>
      <c r="U33" s="1073"/>
      <c r="V33" s="1073">
        <v>1289</v>
      </c>
      <c r="W33" s="1073"/>
      <c r="X33" s="1073"/>
      <c r="Y33" s="1073"/>
      <c r="Z33" s="1073"/>
      <c r="AA33" s="1073">
        <v>1</v>
      </c>
      <c r="AB33" s="1073"/>
      <c r="AC33" s="1073"/>
      <c r="AD33" s="1073"/>
      <c r="AE33" s="1074"/>
      <c r="AF33" s="1048">
        <v>1</v>
      </c>
      <c r="AG33" s="1049"/>
      <c r="AH33" s="1049"/>
      <c r="AI33" s="1049"/>
      <c r="AJ33" s="1050"/>
      <c r="AK33" s="1009">
        <v>18</v>
      </c>
      <c r="AL33" s="1000"/>
      <c r="AM33" s="1000"/>
      <c r="AN33" s="1000"/>
      <c r="AO33" s="1000"/>
      <c r="AP33" s="1000">
        <v>1273</v>
      </c>
      <c r="AQ33" s="1000"/>
      <c r="AR33" s="1000"/>
      <c r="AS33" s="1000"/>
      <c r="AT33" s="1000"/>
      <c r="AU33" s="1000">
        <v>0</v>
      </c>
      <c r="AV33" s="1000"/>
      <c r="AW33" s="1000"/>
      <c r="AX33" s="1000"/>
      <c r="AY33" s="1000"/>
      <c r="AZ33" s="1071" t="s">
        <v>537</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413</v>
      </c>
      <c r="R34" s="1073"/>
      <c r="S34" s="1073"/>
      <c r="T34" s="1073"/>
      <c r="U34" s="1073"/>
      <c r="V34" s="1073">
        <v>180</v>
      </c>
      <c r="W34" s="1073"/>
      <c r="X34" s="1073"/>
      <c r="Y34" s="1073"/>
      <c r="Z34" s="1073"/>
      <c r="AA34" s="1073">
        <v>233</v>
      </c>
      <c r="AB34" s="1073"/>
      <c r="AC34" s="1073"/>
      <c r="AD34" s="1073"/>
      <c r="AE34" s="1074"/>
      <c r="AF34" s="1048" t="s">
        <v>112</v>
      </c>
      <c r="AG34" s="1049"/>
      <c r="AH34" s="1049"/>
      <c r="AI34" s="1049"/>
      <c r="AJ34" s="1050"/>
      <c r="AK34" s="1009">
        <v>0</v>
      </c>
      <c r="AL34" s="1000"/>
      <c r="AM34" s="1000"/>
      <c r="AN34" s="1000"/>
      <c r="AO34" s="1000"/>
      <c r="AP34" s="1000">
        <v>376</v>
      </c>
      <c r="AQ34" s="1000"/>
      <c r="AR34" s="1000"/>
      <c r="AS34" s="1000"/>
      <c r="AT34" s="1000"/>
      <c r="AU34" s="1000">
        <v>0</v>
      </c>
      <c r="AV34" s="1000"/>
      <c r="AW34" s="1000"/>
      <c r="AX34" s="1000"/>
      <c r="AY34" s="1000"/>
      <c r="AZ34" s="1071" t="s">
        <v>537</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595</v>
      </c>
      <c r="AG63" s="988"/>
      <c r="AH63" s="988"/>
      <c r="AI63" s="988"/>
      <c r="AJ63" s="1059"/>
      <c r="AK63" s="1060"/>
      <c r="AL63" s="992"/>
      <c r="AM63" s="992"/>
      <c r="AN63" s="992"/>
      <c r="AO63" s="992"/>
      <c r="AP63" s="988">
        <v>2826</v>
      </c>
      <c r="AQ63" s="988"/>
      <c r="AR63" s="988"/>
      <c r="AS63" s="988"/>
      <c r="AT63" s="988"/>
      <c r="AU63" s="988">
        <v>565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3488</v>
      </c>
      <c r="R68" s="1011"/>
      <c r="S68" s="1011"/>
      <c r="T68" s="1011"/>
      <c r="U68" s="1011"/>
      <c r="V68" s="1011">
        <v>3377</v>
      </c>
      <c r="W68" s="1011"/>
      <c r="X68" s="1011"/>
      <c r="Y68" s="1011"/>
      <c r="Z68" s="1011"/>
      <c r="AA68" s="1011">
        <v>111</v>
      </c>
      <c r="AB68" s="1011"/>
      <c r="AC68" s="1011"/>
      <c r="AD68" s="1011"/>
      <c r="AE68" s="1011"/>
      <c r="AF68" s="1011">
        <v>111</v>
      </c>
      <c r="AG68" s="1011"/>
      <c r="AH68" s="1011"/>
      <c r="AI68" s="1011"/>
      <c r="AJ68" s="1011"/>
      <c r="AK68" s="1011">
        <v>60</v>
      </c>
      <c r="AL68" s="1011"/>
      <c r="AM68" s="1011"/>
      <c r="AN68" s="1011"/>
      <c r="AO68" s="1011"/>
      <c r="AP68" s="1011">
        <v>1046</v>
      </c>
      <c r="AQ68" s="1011"/>
      <c r="AR68" s="1011"/>
      <c r="AS68" s="1011"/>
      <c r="AT68" s="1011"/>
      <c r="AU68" s="1011">
        <v>218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300</v>
      </c>
      <c r="R69" s="1000"/>
      <c r="S69" s="1000"/>
      <c r="T69" s="1000"/>
      <c r="U69" s="1000"/>
      <c r="V69" s="1000">
        <v>254</v>
      </c>
      <c r="W69" s="1000"/>
      <c r="X69" s="1000"/>
      <c r="Y69" s="1000"/>
      <c r="Z69" s="1000"/>
      <c r="AA69" s="1000">
        <v>46</v>
      </c>
      <c r="AB69" s="1000"/>
      <c r="AC69" s="1000"/>
      <c r="AD69" s="1000"/>
      <c r="AE69" s="1000"/>
      <c r="AF69" s="1000">
        <v>46</v>
      </c>
      <c r="AG69" s="1000"/>
      <c r="AH69" s="1000"/>
      <c r="AI69" s="1000"/>
      <c r="AJ69" s="1000"/>
      <c r="AK69" s="1000" t="s">
        <v>548</v>
      </c>
      <c r="AL69" s="1000"/>
      <c r="AM69" s="1000"/>
      <c r="AN69" s="1000"/>
      <c r="AO69" s="1000"/>
      <c r="AP69" s="1000">
        <v>70</v>
      </c>
      <c r="AQ69" s="1000"/>
      <c r="AR69" s="1000"/>
      <c r="AS69" s="1000"/>
      <c r="AT69" s="1000"/>
      <c r="AU69" s="1000">
        <v>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102</v>
      </c>
      <c r="R70" s="1000"/>
      <c r="S70" s="1000"/>
      <c r="T70" s="1000"/>
      <c r="U70" s="1000"/>
      <c r="V70" s="1000">
        <v>37</v>
      </c>
      <c r="W70" s="1000"/>
      <c r="X70" s="1000"/>
      <c r="Y70" s="1000"/>
      <c r="Z70" s="1000"/>
      <c r="AA70" s="1000">
        <v>65</v>
      </c>
      <c r="AB70" s="1000"/>
      <c r="AC70" s="1000"/>
      <c r="AD70" s="1000"/>
      <c r="AE70" s="1000"/>
      <c r="AF70" s="1000">
        <v>65</v>
      </c>
      <c r="AG70" s="1000"/>
      <c r="AH70" s="1000"/>
      <c r="AI70" s="1000"/>
      <c r="AJ70" s="1000"/>
      <c r="AK70" s="1000" t="s">
        <v>546</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5505</v>
      </c>
      <c r="R71" s="1000"/>
      <c r="S71" s="1000"/>
      <c r="T71" s="1000"/>
      <c r="U71" s="1000"/>
      <c r="V71" s="1000">
        <v>5473</v>
      </c>
      <c r="W71" s="1000"/>
      <c r="X71" s="1000"/>
      <c r="Y71" s="1000"/>
      <c r="Z71" s="1000"/>
      <c r="AA71" s="1000">
        <v>32</v>
      </c>
      <c r="AB71" s="1000"/>
      <c r="AC71" s="1000"/>
      <c r="AD71" s="1000"/>
      <c r="AE71" s="1000"/>
      <c r="AF71" s="1000">
        <v>32</v>
      </c>
      <c r="AG71" s="1000"/>
      <c r="AH71" s="1000"/>
      <c r="AI71" s="1000"/>
      <c r="AJ71" s="1000"/>
      <c r="AK71" s="1000">
        <v>920</v>
      </c>
      <c r="AL71" s="1000"/>
      <c r="AM71" s="1000"/>
      <c r="AN71" s="1000"/>
      <c r="AO71" s="1000"/>
      <c r="AP71" s="1000" t="s">
        <v>547</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303</v>
      </c>
      <c r="R72" s="1000"/>
      <c r="S72" s="1000"/>
      <c r="T72" s="1000"/>
      <c r="U72" s="1000"/>
      <c r="V72" s="1000">
        <v>297</v>
      </c>
      <c r="W72" s="1000"/>
      <c r="X72" s="1000"/>
      <c r="Y72" s="1000"/>
      <c r="Z72" s="1000"/>
      <c r="AA72" s="1000">
        <v>6</v>
      </c>
      <c r="AB72" s="1000"/>
      <c r="AC72" s="1000"/>
      <c r="AD72" s="1000"/>
      <c r="AE72" s="1000"/>
      <c r="AF72" s="1000">
        <v>6</v>
      </c>
      <c r="AG72" s="1000"/>
      <c r="AH72" s="1000"/>
      <c r="AI72" s="1000"/>
      <c r="AJ72" s="1000"/>
      <c r="AK72" s="1000">
        <v>4</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2628</v>
      </c>
      <c r="R73" s="1000"/>
      <c r="S73" s="1000"/>
      <c r="T73" s="1000"/>
      <c r="U73" s="1000"/>
      <c r="V73" s="1000">
        <v>2617</v>
      </c>
      <c r="W73" s="1000"/>
      <c r="X73" s="1000"/>
      <c r="Y73" s="1000"/>
      <c r="Z73" s="1000"/>
      <c r="AA73" s="1000">
        <v>11</v>
      </c>
      <c r="AB73" s="1000"/>
      <c r="AC73" s="1000"/>
      <c r="AD73" s="1000"/>
      <c r="AE73" s="1000"/>
      <c r="AF73" s="1000">
        <v>11</v>
      </c>
      <c r="AG73" s="1000"/>
      <c r="AH73" s="1000"/>
      <c r="AI73" s="1000"/>
      <c r="AJ73" s="1000"/>
      <c r="AK73" s="1000" t="s">
        <v>546</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271</v>
      </c>
      <c r="AG88" s="988"/>
      <c r="AH88" s="988"/>
      <c r="AI88" s="988"/>
      <c r="AJ88" s="988"/>
      <c r="AK88" s="992"/>
      <c r="AL88" s="992"/>
      <c r="AM88" s="992"/>
      <c r="AN88" s="992"/>
      <c r="AO88" s="992"/>
      <c r="AP88" s="988">
        <v>1116</v>
      </c>
      <c r="AQ88" s="988"/>
      <c r="AR88" s="988"/>
      <c r="AS88" s="988"/>
      <c r="AT88" s="988"/>
      <c r="AU88" s="988">
        <v>223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v>1</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915848</v>
      </c>
      <c r="AB110" s="916"/>
      <c r="AC110" s="916"/>
      <c r="AD110" s="916"/>
      <c r="AE110" s="917"/>
      <c r="AF110" s="918">
        <v>896944</v>
      </c>
      <c r="AG110" s="916"/>
      <c r="AH110" s="916"/>
      <c r="AI110" s="916"/>
      <c r="AJ110" s="917"/>
      <c r="AK110" s="918">
        <v>890410</v>
      </c>
      <c r="AL110" s="916"/>
      <c r="AM110" s="916"/>
      <c r="AN110" s="916"/>
      <c r="AO110" s="917"/>
      <c r="AP110" s="919">
        <v>18.8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8317474</v>
      </c>
      <c r="BR110" s="863"/>
      <c r="BS110" s="863"/>
      <c r="BT110" s="863"/>
      <c r="BU110" s="863"/>
      <c r="BV110" s="863">
        <v>8227559</v>
      </c>
      <c r="BW110" s="863"/>
      <c r="BX110" s="863"/>
      <c r="BY110" s="863"/>
      <c r="BZ110" s="863"/>
      <c r="CA110" s="863">
        <v>8154711</v>
      </c>
      <c r="CB110" s="863"/>
      <c r="CC110" s="863"/>
      <c r="CD110" s="863"/>
      <c r="CE110" s="863"/>
      <c r="CF110" s="887">
        <v>172.6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13593</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571488</v>
      </c>
      <c r="BR112" s="835"/>
      <c r="BS112" s="835"/>
      <c r="BT112" s="835"/>
      <c r="BU112" s="835"/>
      <c r="BV112" s="835">
        <v>554122</v>
      </c>
      <c r="BW112" s="835"/>
      <c r="BX112" s="835"/>
      <c r="BY112" s="835"/>
      <c r="BZ112" s="835"/>
      <c r="CA112" s="835">
        <v>565140</v>
      </c>
      <c r="CB112" s="835"/>
      <c r="CC112" s="835"/>
      <c r="CD112" s="835"/>
      <c r="CE112" s="835"/>
      <c r="CF112" s="896">
        <v>12</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50306</v>
      </c>
      <c r="AB113" s="944"/>
      <c r="AC113" s="944"/>
      <c r="AD113" s="944"/>
      <c r="AE113" s="945"/>
      <c r="AF113" s="946">
        <v>53454</v>
      </c>
      <c r="AG113" s="944"/>
      <c r="AH113" s="944"/>
      <c r="AI113" s="944"/>
      <c r="AJ113" s="945"/>
      <c r="AK113" s="946">
        <v>50584</v>
      </c>
      <c r="AL113" s="944"/>
      <c r="AM113" s="944"/>
      <c r="AN113" s="944"/>
      <c r="AO113" s="945"/>
      <c r="AP113" s="947">
        <v>1.1000000000000001</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222619</v>
      </c>
      <c r="BR113" s="835"/>
      <c r="BS113" s="835"/>
      <c r="BT113" s="835"/>
      <c r="BU113" s="835"/>
      <c r="BV113" s="835">
        <v>241659</v>
      </c>
      <c r="BW113" s="835"/>
      <c r="BX113" s="835"/>
      <c r="BY113" s="835"/>
      <c r="BZ113" s="835"/>
      <c r="CA113" s="835">
        <v>222728</v>
      </c>
      <c r="CB113" s="835"/>
      <c r="CC113" s="835"/>
      <c r="CD113" s="835"/>
      <c r="CE113" s="835"/>
      <c r="CF113" s="896">
        <v>4.7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36825</v>
      </c>
      <c r="AB114" s="798"/>
      <c r="AC114" s="798"/>
      <c r="AD114" s="798"/>
      <c r="AE114" s="799"/>
      <c r="AF114" s="800">
        <v>41680</v>
      </c>
      <c r="AG114" s="798"/>
      <c r="AH114" s="798"/>
      <c r="AI114" s="798"/>
      <c r="AJ114" s="799"/>
      <c r="AK114" s="800">
        <v>31853</v>
      </c>
      <c r="AL114" s="798"/>
      <c r="AM114" s="798"/>
      <c r="AN114" s="798"/>
      <c r="AO114" s="799"/>
      <c r="AP114" s="845">
        <v>0.7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2644756</v>
      </c>
      <c r="BR114" s="835"/>
      <c r="BS114" s="835"/>
      <c r="BT114" s="835"/>
      <c r="BU114" s="835"/>
      <c r="BV114" s="835">
        <v>2936163</v>
      </c>
      <c r="BW114" s="835"/>
      <c r="BX114" s="835"/>
      <c r="BY114" s="835"/>
      <c r="BZ114" s="835"/>
      <c r="CA114" s="835">
        <v>2791933</v>
      </c>
      <c r="CB114" s="835"/>
      <c r="CC114" s="835"/>
      <c r="CD114" s="835"/>
      <c r="CE114" s="835"/>
      <c r="CF114" s="896">
        <v>59.1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6840</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13593</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170</v>
      </c>
      <c r="AB116" s="798"/>
      <c r="AC116" s="798"/>
      <c r="AD116" s="798"/>
      <c r="AE116" s="799"/>
      <c r="AF116" s="800">
        <v>25</v>
      </c>
      <c r="AG116" s="798"/>
      <c r="AH116" s="798"/>
      <c r="AI116" s="798"/>
      <c r="AJ116" s="799"/>
      <c r="AK116" s="800">
        <v>11</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1009989</v>
      </c>
      <c r="AB117" s="930"/>
      <c r="AC117" s="930"/>
      <c r="AD117" s="930"/>
      <c r="AE117" s="931"/>
      <c r="AF117" s="932">
        <v>992103</v>
      </c>
      <c r="AG117" s="930"/>
      <c r="AH117" s="930"/>
      <c r="AI117" s="930"/>
      <c r="AJ117" s="931"/>
      <c r="AK117" s="932">
        <v>972858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11769930</v>
      </c>
      <c r="BR119" s="866"/>
      <c r="BS119" s="866"/>
      <c r="BT119" s="866"/>
      <c r="BU119" s="866"/>
      <c r="BV119" s="866">
        <v>11959503</v>
      </c>
      <c r="BW119" s="866"/>
      <c r="BX119" s="866"/>
      <c r="BY119" s="866"/>
      <c r="BZ119" s="866"/>
      <c r="CA119" s="866">
        <v>11734512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522860</v>
      </c>
      <c r="BR120" s="863"/>
      <c r="BS120" s="863"/>
      <c r="BT120" s="863"/>
      <c r="BU120" s="863"/>
      <c r="BV120" s="863">
        <v>1196200</v>
      </c>
      <c r="BW120" s="863"/>
      <c r="BX120" s="863"/>
      <c r="BY120" s="863"/>
      <c r="BZ120" s="863"/>
      <c r="CA120" s="863">
        <v>1705644</v>
      </c>
      <c r="CB120" s="863"/>
      <c r="CC120" s="863"/>
      <c r="CD120" s="863"/>
      <c r="CE120" s="863"/>
      <c r="CF120" s="887">
        <v>36.1</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567883</v>
      </c>
      <c r="DH120" s="863"/>
      <c r="DI120" s="863"/>
      <c r="DJ120" s="863"/>
      <c r="DK120" s="863"/>
      <c r="DL120" s="863">
        <v>554122</v>
      </c>
      <c r="DM120" s="863"/>
      <c r="DN120" s="863"/>
      <c r="DO120" s="863"/>
      <c r="DP120" s="863"/>
      <c r="DQ120" s="863">
        <v>565140</v>
      </c>
      <c r="DR120" s="863"/>
      <c r="DS120" s="863"/>
      <c r="DT120" s="863"/>
      <c r="DU120" s="863"/>
      <c r="DV120" s="864">
        <v>12</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15571</v>
      </c>
      <c r="BR121" s="835"/>
      <c r="BS121" s="835"/>
      <c r="BT121" s="835"/>
      <c r="BU121" s="835"/>
      <c r="BV121" s="835">
        <v>13585</v>
      </c>
      <c r="BW121" s="835"/>
      <c r="BX121" s="835"/>
      <c r="BY121" s="835"/>
      <c r="BZ121" s="835"/>
      <c r="CA121" s="835">
        <v>11308</v>
      </c>
      <c r="CB121" s="835"/>
      <c r="CC121" s="835"/>
      <c r="CD121" s="835"/>
      <c r="CE121" s="835"/>
      <c r="CF121" s="896">
        <v>0.2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6223826</v>
      </c>
      <c r="BR122" s="866"/>
      <c r="BS122" s="866"/>
      <c r="BT122" s="866"/>
      <c r="BU122" s="866"/>
      <c r="BV122" s="866">
        <v>6311536</v>
      </c>
      <c r="BW122" s="866"/>
      <c r="BX122" s="866"/>
      <c r="BY122" s="866"/>
      <c r="BZ122" s="866"/>
      <c r="CA122" s="866">
        <v>6360889</v>
      </c>
      <c r="CB122" s="866"/>
      <c r="CC122" s="866"/>
      <c r="CD122" s="866"/>
      <c r="CE122" s="866"/>
      <c r="CF122" s="867">
        <v>134.6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6762257</v>
      </c>
      <c r="BR123" s="854"/>
      <c r="BS123" s="854"/>
      <c r="BT123" s="854"/>
      <c r="BU123" s="854"/>
      <c r="BV123" s="854">
        <v>7521321</v>
      </c>
      <c r="BW123" s="854"/>
      <c r="BX123" s="854"/>
      <c r="BY123" s="854"/>
      <c r="BZ123" s="854"/>
      <c r="CA123" s="854">
        <v>8077841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106.5</v>
      </c>
      <c r="BR124" s="852"/>
      <c r="BS124" s="852"/>
      <c r="BT124" s="852"/>
      <c r="BU124" s="852"/>
      <c r="BV124" s="852">
        <v>92.7</v>
      </c>
      <c r="BW124" s="852"/>
      <c r="BX124" s="852"/>
      <c r="BY124" s="852"/>
      <c r="BZ124" s="852"/>
      <c r="CA124" s="852">
        <v>77.3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3605</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6840</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1965</v>
      </c>
      <c r="AB128" s="819"/>
      <c r="AC128" s="819"/>
      <c r="AD128" s="819"/>
      <c r="AE128" s="820"/>
      <c r="AF128" s="821">
        <v>1958</v>
      </c>
      <c r="AG128" s="819"/>
      <c r="AH128" s="819"/>
      <c r="AI128" s="819"/>
      <c r="AJ128" s="820"/>
      <c r="AK128" s="821">
        <v>1920</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14.83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5278293</v>
      </c>
      <c r="AB129" s="798"/>
      <c r="AC129" s="798"/>
      <c r="AD129" s="798"/>
      <c r="AE129" s="799"/>
      <c r="AF129" s="800">
        <v>5318285</v>
      </c>
      <c r="AG129" s="798"/>
      <c r="AH129" s="798"/>
      <c r="AI129" s="798"/>
      <c r="AJ129" s="799"/>
      <c r="AK129" s="800">
        <v>5274798</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19.829999999999998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580249</v>
      </c>
      <c r="AB130" s="798"/>
      <c r="AC130" s="798"/>
      <c r="AD130" s="798"/>
      <c r="AE130" s="799"/>
      <c r="AF130" s="800">
        <v>534060</v>
      </c>
      <c r="AG130" s="798"/>
      <c r="AH130" s="798"/>
      <c r="AI130" s="798"/>
      <c r="AJ130" s="799"/>
      <c r="AK130" s="800">
        <v>549132</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4698044</v>
      </c>
      <c r="AB131" s="781"/>
      <c r="AC131" s="781"/>
      <c r="AD131" s="781"/>
      <c r="AE131" s="782"/>
      <c r="AF131" s="783">
        <v>4784225</v>
      </c>
      <c r="AG131" s="781"/>
      <c r="AH131" s="781"/>
      <c r="AI131" s="781"/>
      <c r="AJ131" s="782"/>
      <c r="AK131" s="783">
        <v>4725666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77.3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9.1053851350000006</v>
      </c>
      <c r="AB132" s="761"/>
      <c r="AC132" s="761"/>
      <c r="AD132" s="761"/>
      <c r="AE132" s="762"/>
      <c r="AF132" s="763">
        <v>9.5331009719999997</v>
      </c>
      <c r="AG132" s="761"/>
      <c r="AH132" s="761"/>
      <c r="AI132" s="761"/>
      <c r="AJ132" s="762"/>
      <c r="AK132" s="763">
        <v>8.9258529909999993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10.3</v>
      </c>
      <c r="AB133" s="740"/>
      <c r="AC133" s="740"/>
      <c r="AD133" s="740"/>
      <c r="AE133" s="741"/>
      <c r="AF133" s="739">
        <v>9.6999999999999993</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1788196</v>
      </c>
      <c r="L9" s="266">
        <v>93456</v>
      </c>
      <c r="M9" s="267">
        <v>79561</v>
      </c>
      <c r="N9" s="268">
        <v>17.5</v>
      </c>
    </row>
    <row r="10" spans="1:16" x14ac:dyDescent="0.15">
      <c r="A10" s="250"/>
      <c r="B10" s="246"/>
      <c r="C10" s="246"/>
      <c r="D10" s="246"/>
      <c r="E10" s="246"/>
      <c r="F10" s="246"/>
      <c r="G10" s="1166" t="s">
        <v>478</v>
      </c>
      <c r="H10" s="1167"/>
      <c r="I10" s="1167"/>
      <c r="J10" s="1168"/>
      <c r="K10" s="269">
        <v>243437</v>
      </c>
      <c r="L10" s="270">
        <v>12723</v>
      </c>
      <c r="M10" s="271">
        <v>7948</v>
      </c>
      <c r="N10" s="272">
        <v>60.1</v>
      </c>
    </row>
    <row r="11" spans="1:16" ht="13.5" customHeight="1" x14ac:dyDescent="0.15">
      <c r="A11" s="250"/>
      <c r="B11" s="246"/>
      <c r="C11" s="246"/>
      <c r="D11" s="246"/>
      <c r="E11" s="246"/>
      <c r="F11" s="246"/>
      <c r="G11" s="1166" t="s">
        <v>479</v>
      </c>
      <c r="H11" s="1167"/>
      <c r="I11" s="1167"/>
      <c r="J11" s="1168"/>
      <c r="K11" s="269">
        <v>308736</v>
      </c>
      <c r="L11" s="270">
        <v>16135</v>
      </c>
      <c r="M11" s="271">
        <v>11971</v>
      </c>
      <c r="N11" s="272">
        <v>34.799999999999997</v>
      </c>
    </row>
    <row r="12" spans="1:16" ht="13.5" customHeight="1" x14ac:dyDescent="0.15">
      <c r="A12" s="250"/>
      <c r="B12" s="246"/>
      <c r="C12" s="246"/>
      <c r="D12" s="246"/>
      <c r="E12" s="246"/>
      <c r="F12" s="246"/>
      <c r="G12" s="1166" t="s">
        <v>480</v>
      </c>
      <c r="H12" s="1167"/>
      <c r="I12" s="1167"/>
      <c r="J12" s="1168"/>
      <c r="K12" s="269" t="s">
        <v>481</v>
      </c>
      <c r="L12" s="270" t="s">
        <v>481</v>
      </c>
      <c r="M12" s="271">
        <v>484</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5</v>
      </c>
      <c r="N13" s="272" t="s">
        <v>481</v>
      </c>
    </row>
    <row r="14" spans="1:16" ht="13.5" customHeight="1" x14ac:dyDescent="0.15">
      <c r="A14" s="250"/>
      <c r="B14" s="246"/>
      <c r="C14" s="246"/>
      <c r="D14" s="246"/>
      <c r="E14" s="246"/>
      <c r="F14" s="246"/>
      <c r="G14" s="1166" t="s">
        <v>483</v>
      </c>
      <c r="H14" s="1167"/>
      <c r="I14" s="1167"/>
      <c r="J14" s="1168"/>
      <c r="K14" s="269">
        <v>71193</v>
      </c>
      <c r="L14" s="270">
        <v>3721</v>
      </c>
      <c r="M14" s="271">
        <v>3782</v>
      </c>
      <c r="N14" s="272">
        <v>-1.6</v>
      </c>
    </row>
    <row r="15" spans="1:16" ht="13.5" customHeight="1" x14ac:dyDescent="0.15">
      <c r="A15" s="250"/>
      <c r="B15" s="246"/>
      <c r="C15" s="246"/>
      <c r="D15" s="246"/>
      <c r="E15" s="246"/>
      <c r="F15" s="246"/>
      <c r="G15" s="1166" t="s">
        <v>484</v>
      </c>
      <c r="H15" s="1167"/>
      <c r="I15" s="1167"/>
      <c r="J15" s="1168"/>
      <c r="K15" s="269">
        <v>19959</v>
      </c>
      <c r="L15" s="270">
        <v>1043</v>
      </c>
      <c r="M15" s="271">
        <v>1791</v>
      </c>
      <c r="N15" s="272">
        <v>-41.8</v>
      </c>
    </row>
    <row r="16" spans="1:16" x14ac:dyDescent="0.15">
      <c r="A16" s="250"/>
      <c r="B16" s="246"/>
      <c r="C16" s="246"/>
      <c r="D16" s="246"/>
      <c r="E16" s="246"/>
      <c r="F16" s="246"/>
      <c r="G16" s="1169" t="s">
        <v>485</v>
      </c>
      <c r="H16" s="1170"/>
      <c r="I16" s="1170"/>
      <c r="J16" s="1171"/>
      <c r="K16" s="270">
        <v>-142763</v>
      </c>
      <c r="L16" s="270">
        <v>-7461</v>
      </c>
      <c r="M16" s="271">
        <v>-8307</v>
      </c>
      <c r="N16" s="272">
        <v>-10.199999999999999</v>
      </c>
    </row>
    <row r="17" spans="1:16" x14ac:dyDescent="0.15">
      <c r="A17" s="250"/>
      <c r="B17" s="246"/>
      <c r="C17" s="246"/>
      <c r="D17" s="246"/>
      <c r="E17" s="246"/>
      <c r="F17" s="246"/>
      <c r="G17" s="1169" t="s">
        <v>171</v>
      </c>
      <c r="H17" s="1170"/>
      <c r="I17" s="1170"/>
      <c r="J17" s="1171"/>
      <c r="K17" s="270">
        <v>2288758</v>
      </c>
      <c r="L17" s="270">
        <v>119617</v>
      </c>
      <c r="M17" s="271">
        <v>97236</v>
      </c>
      <c r="N17" s="272">
        <v>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11.03</v>
      </c>
      <c r="L21" s="283">
        <v>9.07</v>
      </c>
      <c r="M21" s="284">
        <v>1.96</v>
      </c>
      <c r="N21" s="251"/>
      <c r="O21" s="285"/>
      <c r="P21" s="281"/>
    </row>
    <row r="22" spans="1:16" s="286" customFormat="1" x14ac:dyDescent="0.15">
      <c r="A22" s="281"/>
      <c r="B22" s="251"/>
      <c r="C22" s="251"/>
      <c r="D22" s="251"/>
      <c r="E22" s="251"/>
      <c r="F22" s="251"/>
      <c r="G22" s="1163" t="s">
        <v>491</v>
      </c>
      <c r="H22" s="1164"/>
      <c r="I22" s="1164"/>
      <c r="J22" s="1165"/>
      <c r="K22" s="287">
        <v>101.2</v>
      </c>
      <c r="L22" s="288">
        <v>97.2</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890410</v>
      </c>
      <c r="L32" s="296">
        <v>46535</v>
      </c>
      <c r="M32" s="297">
        <v>47831</v>
      </c>
      <c r="N32" s="298">
        <v>-2.7</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13</v>
      </c>
      <c r="N34" s="298" t="s">
        <v>481</v>
      </c>
    </row>
    <row r="35" spans="1:16" ht="27" customHeight="1" x14ac:dyDescent="0.15">
      <c r="A35" s="250"/>
      <c r="B35" s="246"/>
      <c r="C35" s="246"/>
      <c r="D35" s="246"/>
      <c r="E35" s="246"/>
      <c r="F35" s="246"/>
      <c r="G35" s="1154" t="s">
        <v>498</v>
      </c>
      <c r="H35" s="1155"/>
      <c r="I35" s="1155"/>
      <c r="J35" s="1156"/>
      <c r="K35" s="296">
        <v>50584</v>
      </c>
      <c r="L35" s="296">
        <v>2644</v>
      </c>
      <c r="M35" s="297">
        <v>14490</v>
      </c>
      <c r="N35" s="298">
        <v>-81.8</v>
      </c>
    </row>
    <row r="36" spans="1:16" ht="27" customHeight="1" x14ac:dyDescent="0.15">
      <c r="A36" s="250"/>
      <c r="B36" s="246"/>
      <c r="C36" s="246"/>
      <c r="D36" s="246"/>
      <c r="E36" s="246"/>
      <c r="F36" s="246"/>
      <c r="G36" s="1154" t="s">
        <v>499</v>
      </c>
      <c r="H36" s="1155"/>
      <c r="I36" s="1155"/>
      <c r="J36" s="1156"/>
      <c r="K36" s="296">
        <v>31853</v>
      </c>
      <c r="L36" s="296">
        <v>1665</v>
      </c>
      <c r="M36" s="297">
        <v>3677</v>
      </c>
      <c r="N36" s="298">
        <v>-54.7</v>
      </c>
    </row>
    <row r="37" spans="1:16" ht="13.5" customHeight="1" x14ac:dyDescent="0.15">
      <c r="A37" s="250"/>
      <c r="B37" s="246"/>
      <c r="C37" s="246"/>
      <c r="D37" s="246"/>
      <c r="E37" s="246"/>
      <c r="F37" s="246"/>
      <c r="G37" s="1154" t="s">
        <v>500</v>
      </c>
      <c r="H37" s="1155"/>
      <c r="I37" s="1155"/>
      <c r="J37" s="1156"/>
      <c r="K37" s="296" t="s">
        <v>481</v>
      </c>
      <c r="L37" s="296" t="s">
        <v>481</v>
      </c>
      <c r="M37" s="297">
        <v>1018</v>
      </c>
      <c r="N37" s="298" t="s">
        <v>481</v>
      </c>
    </row>
    <row r="38" spans="1:16" ht="27" customHeight="1" x14ac:dyDescent="0.15">
      <c r="A38" s="250"/>
      <c r="B38" s="246"/>
      <c r="C38" s="246"/>
      <c r="D38" s="246"/>
      <c r="E38" s="246"/>
      <c r="F38" s="246"/>
      <c r="G38" s="1157" t="s">
        <v>501</v>
      </c>
      <c r="H38" s="1158"/>
      <c r="I38" s="1158"/>
      <c r="J38" s="1159"/>
      <c r="K38" s="299">
        <v>11</v>
      </c>
      <c r="L38" s="299">
        <v>1</v>
      </c>
      <c r="M38" s="300">
        <v>7</v>
      </c>
      <c r="N38" s="301">
        <v>-85.7</v>
      </c>
      <c r="O38" s="295"/>
    </row>
    <row r="39" spans="1:16" x14ac:dyDescent="0.15">
      <c r="A39" s="250"/>
      <c r="B39" s="246"/>
      <c r="C39" s="246"/>
      <c r="D39" s="246"/>
      <c r="E39" s="246"/>
      <c r="F39" s="246"/>
      <c r="G39" s="1157" t="s">
        <v>502</v>
      </c>
      <c r="H39" s="1158"/>
      <c r="I39" s="1158"/>
      <c r="J39" s="1159"/>
      <c r="K39" s="302">
        <v>-1920</v>
      </c>
      <c r="L39" s="302">
        <v>-100</v>
      </c>
      <c r="M39" s="303">
        <v>-3521</v>
      </c>
      <c r="N39" s="304">
        <v>-97.2</v>
      </c>
      <c r="O39" s="295"/>
    </row>
    <row r="40" spans="1:16" ht="27" customHeight="1" x14ac:dyDescent="0.15">
      <c r="A40" s="250"/>
      <c r="B40" s="246"/>
      <c r="C40" s="246"/>
      <c r="D40" s="246"/>
      <c r="E40" s="246"/>
      <c r="F40" s="246"/>
      <c r="G40" s="1154" t="s">
        <v>503</v>
      </c>
      <c r="H40" s="1155"/>
      <c r="I40" s="1155"/>
      <c r="J40" s="1156"/>
      <c r="K40" s="302">
        <v>-549132</v>
      </c>
      <c r="L40" s="302">
        <v>-28699</v>
      </c>
      <c r="M40" s="303">
        <v>-43531</v>
      </c>
      <c r="N40" s="304">
        <v>-34.1</v>
      </c>
      <c r="O40" s="295"/>
    </row>
    <row r="41" spans="1:16" x14ac:dyDescent="0.15">
      <c r="A41" s="250"/>
      <c r="B41" s="246"/>
      <c r="C41" s="246"/>
      <c r="D41" s="246"/>
      <c r="E41" s="246"/>
      <c r="F41" s="246"/>
      <c r="G41" s="1160" t="s">
        <v>282</v>
      </c>
      <c r="H41" s="1161"/>
      <c r="I41" s="1161"/>
      <c r="J41" s="1162"/>
      <c r="K41" s="296">
        <v>421806</v>
      </c>
      <c r="L41" s="302">
        <v>22045</v>
      </c>
      <c r="M41" s="303">
        <v>19983</v>
      </c>
      <c r="N41" s="304">
        <v>10.3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1395027</v>
      </c>
      <c r="J51" s="322">
        <v>69870</v>
      </c>
      <c r="K51" s="323">
        <v>-16.2</v>
      </c>
      <c r="L51" s="324">
        <v>46819</v>
      </c>
      <c r="M51" s="325">
        <v>9.3000000000000007</v>
      </c>
      <c r="N51" s="326">
        <v>-25.5</v>
      </c>
    </row>
    <row r="52" spans="1:14" x14ac:dyDescent="0.15">
      <c r="A52" s="250"/>
      <c r="B52" s="246"/>
      <c r="C52" s="246"/>
      <c r="D52" s="246"/>
      <c r="E52" s="246"/>
      <c r="F52" s="246"/>
      <c r="G52" s="327"/>
      <c r="H52" s="328" t="s">
        <v>514</v>
      </c>
      <c r="I52" s="329">
        <v>796469</v>
      </c>
      <c r="J52" s="330">
        <v>39891</v>
      </c>
      <c r="K52" s="331">
        <v>1.7</v>
      </c>
      <c r="L52" s="332">
        <v>24121</v>
      </c>
      <c r="M52" s="333">
        <v>9.5</v>
      </c>
      <c r="N52" s="334">
        <v>-7.8</v>
      </c>
    </row>
    <row r="53" spans="1:14" x14ac:dyDescent="0.15">
      <c r="A53" s="250"/>
      <c r="B53" s="246"/>
      <c r="C53" s="246"/>
      <c r="D53" s="246"/>
      <c r="E53" s="246"/>
      <c r="F53" s="246"/>
      <c r="G53" s="312" t="s">
        <v>515</v>
      </c>
      <c r="H53" s="313"/>
      <c r="I53" s="321">
        <v>1915646</v>
      </c>
      <c r="J53" s="322">
        <v>96390</v>
      </c>
      <c r="K53" s="323">
        <v>38</v>
      </c>
      <c r="L53" s="324">
        <v>53270</v>
      </c>
      <c r="M53" s="325">
        <v>13.8</v>
      </c>
      <c r="N53" s="326">
        <v>24.2</v>
      </c>
    </row>
    <row r="54" spans="1:14" x14ac:dyDescent="0.15">
      <c r="A54" s="250"/>
      <c r="B54" s="246"/>
      <c r="C54" s="246"/>
      <c r="D54" s="246"/>
      <c r="E54" s="246"/>
      <c r="F54" s="246"/>
      <c r="G54" s="327"/>
      <c r="H54" s="328" t="s">
        <v>514</v>
      </c>
      <c r="I54" s="329">
        <v>1462986</v>
      </c>
      <c r="J54" s="330">
        <v>73613</v>
      </c>
      <c r="K54" s="331">
        <v>84.5</v>
      </c>
      <c r="L54" s="332">
        <v>24316</v>
      </c>
      <c r="M54" s="333">
        <v>0.8</v>
      </c>
      <c r="N54" s="334">
        <v>83.7</v>
      </c>
    </row>
    <row r="55" spans="1:14" x14ac:dyDescent="0.15">
      <c r="A55" s="250"/>
      <c r="B55" s="246"/>
      <c r="C55" s="246"/>
      <c r="D55" s="246"/>
      <c r="E55" s="246"/>
      <c r="F55" s="246"/>
      <c r="G55" s="312" t="s">
        <v>516</v>
      </c>
      <c r="H55" s="313"/>
      <c r="I55" s="321">
        <v>1732348</v>
      </c>
      <c r="J55" s="322">
        <v>88539</v>
      </c>
      <c r="K55" s="323">
        <v>-8.1</v>
      </c>
      <c r="L55" s="324">
        <v>53292</v>
      </c>
      <c r="M55" s="325">
        <v>0</v>
      </c>
      <c r="N55" s="326">
        <v>-8.1</v>
      </c>
    </row>
    <row r="56" spans="1:14" x14ac:dyDescent="0.15">
      <c r="A56" s="250"/>
      <c r="B56" s="246"/>
      <c r="C56" s="246"/>
      <c r="D56" s="246"/>
      <c r="E56" s="246"/>
      <c r="F56" s="246"/>
      <c r="G56" s="327"/>
      <c r="H56" s="328" t="s">
        <v>514</v>
      </c>
      <c r="I56" s="329">
        <v>661485</v>
      </c>
      <c r="J56" s="330">
        <v>33808</v>
      </c>
      <c r="K56" s="331">
        <v>-54.1</v>
      </c>
      <c r="L56" s="332">
        <v>28900</v>
      </c>
      <c r="M56" s="333">
        <v>18.899999999999999</v>
      </c>
      <c r="N56" s="334">
        <v>-73</v>
      </c>
    </row>
    <row r="57" spans="1:14" x14ac:dyDescent="0.15">
      <c r="A57" s="250"/>
      <c r="B57" s="246"/>
      <c r="C57" s="246"/>
      <c r="D57" s="246"/>
      <c r="E57" s="246"/>
      <c r="F57" s="246"/>
      <c r="G57" s="312" t="s">
        <v>517</v>
      </c>
      <c r="H57" s="313"/>
      <c r="I57" s="321">
        <v>1549059</v>
      </c>
      <c r="J57" s="322">
        <v>80175</v>
      </c>
      <c r="K57" s="323">
        <v>-9.4</v>
      </c>
      <c r="L57" s="324">
        <v>69469</v>
      </c>
      <c r="M57" s="325">
        <v>30.4</v>
      </c>
      <c r="N57" s="326">
        <v>-39.799999999999997</v>
      </c>
    </row>
    <row r="58" spans="1:14" x14ac:dyDescent="0.15">
      <c r="A58" s="250"/>
      <c r="B58" s="246"/>
      <c r="C58" s="246"/>
      <c r="D58" s="246"/>
      <c r="E58" s="246"/>
      <c r="F58" s="246"/>
      <c r="G58" s="327"/>
      <c r="H58" s="328" t="s">
        <v>514</v>
      </c>
      <c r="I58" s="329">
        <v>588099</v>
      </c>
      <c r="J58" s="330">
        <v>30438</v>
      </c>
      <c r="K58" s="331">
        <v>-10</v>
      </c>
      <c r="L58" s="332">
        <v>38215</v>
      </c>
      <c r="M58" s="333">
        <v>32.200000000000003</v>
      </c>
      <c r="N58" s="334">
        <v>-42.2</v>
      </c>
    </row>
    <row r="59" spans="1:14" x14ac:dyDescent="0.15">
      <c r="A59" s="250"/>
      <c r="B59" s="246"/>
      <c r="C59" s="246"/>
      <c r="D59" s="246"/>
      <c r="E59" s="246"/>
      <c r="F59" s="246"/>
      <c r="G59" s="312" t="s">
        <v>518</v>
      </c>
      <c r="H59" s="313"/>
      <c r="I59" s="321">
        <v>1841781</v>
      </c>
      <c r="J59" s="322">
        <v>96257</v>
      </c>
      <c r="K59" s="323">
        <v>20.100000000000001</v>
      </c>
      <c r="L59" s="324">
        <v>67293</v>
      </c>
      <c r="M59" s="325">
        <v>-3.1</v>
      </c>
      <c r="N59" s="326">
        <v>23.2</v>
      </c>
    </row>
    <row r="60" spans="1:14" x14ac:dyDescent="0.15">
      <c r="A60" s="250"/>
      <c r="B60" s="246"/>
      <c r="C60" s="246"/>
      <c r="D60" s="246"/>
      <c r="E60" s="246"/>
      <c r="F60" s="246"/>
      <c r="G60" s="327"/>
      <c r="H60" s="328" t="s">
        <v>514</v>
      </c>
      <c r="I60" s="335">
        <v>776607</v>
      </c>
      <c r="J60" s="330">
        <v>40588</v>
      </c>
      <c r="K60" s="331">
        <v>33.299999999999997</v>
      </c>
      <c r="L60" s="332">
        <v>35076</v>
      </c>
      <c r="M60" s="333">
        <v>-8.1999999999999993</v>
      </c>
      <c r="N60" s="334">
        <v>41.5</v>
      </c>
    </row>
    <row r="61" spans="1:14" x14ac:dyDescent="0.15">
      <c r="A61" s="250"/>
      <c r="B61" s="246"/>
      <c r="C61" s="246"/>
      <c r="D61" s="246"/>
      <c r="E61" s="246"/>
      <c r="F61" s="246"/>
      <c r="G61" s="312" t="s">
        <v>519</v>
      </c>
      <c r="H61" s="336"/>
      <c r="I61" s="337">
        <v>1686772</v>
      </c>
      <c r="J61" s="338">
        <v>86246</v>
      </c>
      <c r="K61" s="339">
        <v>4.9000000000000004</v>
      </c>
      <c r="L61" s="340">
        <v>58029</v>
      </c>
      <c r="M61" s="341">
        <v>10.1</v>
      </c>
      <c r="N61" s="326">
        <v>-5.2</v>
      </c>
    </row>
    <row r="62" spans="1:14" x14ac:dyDescent="0.15">
      <c r="A62" s="250"/>
      <c r="B62" s="246"/>
      <c r="C62" s="246"/>
      <c r="D62" s="246"/>
      <c r="E62" s="246"/>
      <c r="F62" s="246"/>
      <c r="G62" s="327"/>
      <c r="H62" s="328" t="s">
        <v>514</v>
      </c>
      <c r="I62" s="329">
        <v>857129</v>
      </c>
      <c r="J62" s="330">
        <v>43668</v>
      </c>
      <c r="K62" s="331">
        <v>11.1</v>
      </c>
      <c r="L62" s="332">
        <v>30126</v>
      </c>
      <c r="M62" s="333">
        <v>10.6</v>
      </c>
      <c r="N62" s="334">
        <v>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3.45</v>
      </c>
      <c r="G47" s="12">
        <v>5.03</v>
      </c>
      <c r="H47" s="12">
        <v>6.42</v>
      </c>
      <c r="I47" s="12">
        <v>11.52</v>
      </c>
      <c r="J47" s="13">
        <v>11.39</v>
      </c>
    </row>
    <row r="48" spans="2:10" ht="57.75" customHeight="1" x14ac:dyDescent="0.15">
      <c r="B48" s="14"/>
      <c r="C48" s="1174" t="s">
        <v>4</v>
      </c>
      <c r="D48" s="1174"/>
      <c r="E48" s="1175"/>
      <c r="F48" s="15">
        <v>2.88</v>
      </c>
      <c r="G48" s="16">
        <v>6.35</v>
      </c>
      <c r="H48" s="16">
        <v>3.63</v>
      </c>
      <c r="I48" s="16">
        <v>6.47</v>
      </c>
      <c r="J48" s="17">
        <v>7.08</v>
      </c>
    </row>
    <row r="49" spans="2:10" ht="57.75" customHeight="1" thickBot="1" x14ac:dyDescent="0.2">
      <c r="B49" s="18"/>
      <c r="C49" s="1176" t="s">
        <v>5</v>
      </c>
      <c r="D49" s="1176"/>
      <c r="E49" s="1177"/>
      <c r="F49" s="19">
        <v>2.06</v>
      </c>
      <c r="G49" s="20">
        <v>5.12</v>
      </c>
      <c r="H49" s="20" t="s">
        <v>526</v>
      </c>
      <c r="I49" s="20">
        <v>8.02</v>
      </c>
      <c r="J49" s="21">
        <v>0.33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2018-04-11T00:14:19Z</cp:lastPrinted>
  <dcterms:created xsi:type="dcterms:W3CDTF">2018-01-24T05:12:31Z</dcterms:created>
  <dcterms:modified xsi:type="dcterms:W3CDTF">2018-10-30T02:55:31Z</dcterms:modified>
  <cp:category/>
</cp:coreProperties>
</file>