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nehon\Desktop\財政事務\H30\020財政一般調査報告\140H28財政状況資料集(追加分)\030提出\"/>
    </mc:Choice>
  </mc:AlternateContent>
  <bookViews>
    <workbookView xWindow="240" yWindow="60" windowWidth="14940" windowHeight="7875"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<sst xmlns="http://schemas.openxmlformats.org/spreadsheetml/2006/main" count="1086" uniqueCount="554">
  <si>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</si>
  <si>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</si>
  <si>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</si>
  <si>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</si>
  <si>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</si>
  <si>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</si>
  <si>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</si>
  <si>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</si>
  <si>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</si>
  <si>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</si>
  <si>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</si>
  <si>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</si>
  <si>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</si>
  <si>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</si>
  <si>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</si>
  <si>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</si>
  <si>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</si>
  <si>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</si>
  <si>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</si>
  <si>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</si>
  <si>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</si>
  <si>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</si>
  <si>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</si>
  <si>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</si>
  <si>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</si>
  <si>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</si>
  <si>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</si>
  <si>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</si>
  <si>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</si>
  <si>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</si>
  <si>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</si>
  <si>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</si>
  <si>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</si>
  <si>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</si>
  <si>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</si>
  <si>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</si>
  <si>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</si>
  <si>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</si>
  <si>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</si>
  <si>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</si>
  <si>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</si>
  <si>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</si>
  <si>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</si>
  <si>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</si>
  <si>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</si>
  <si>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</si>
  <si>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</si>
  <si>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</si>
  <si>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</si>
  <si>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</si>
  <si>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</si>
  <si>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</si>
  <si>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</si>
  <si>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</si>
  <si>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</si>
  <si>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</si>
  <si>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</si>
  <si>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</si>
  <si>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</si>
  <si>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</si>
  <si>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</si>
  <si>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</si>
  <si>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</si>
  <si>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</si>
  <si>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</si>
  <si>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</si>
  <si>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</si>
  <si>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</si>
  <si>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</si>
  <si>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</si>
  <si>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</si>
  <si>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</si>
  <si>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</si>
  <si>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</si>
  <si>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</si>
  <si>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</si>
  <si>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</si>
  <si>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</si>
  <si>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</si>
  <si>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</si>
  <si>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</si>
  <si>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</si>
  <si>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</si>
  <si>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</si>
  <si>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</si>
  <si>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</si>
  <si>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</si>
  <si>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</si>
  <si>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</si>
  <si>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</si>
  <si>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</si>
  <si>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</si>
  <si>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</si>
  <si>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</si>
  <si>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</si>
  <si>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</si>
  <si>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</si>
  <si>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</si>
  <si>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</si>
  <si>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</si>
  <si>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</si>
  <si>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</si>
  <si>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</si>
  <si>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</si>
  <si>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</si>
  <si>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</si>
  <si>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</si>
  <si>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</si>
  <si>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</si>
  <si>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</si>
  <si>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</si>
  <si>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</si>
  <si>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</si>
  <si>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</si>
  <si>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</si>
  <si>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</si>
  <si>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</si>
  <si>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</si>
  <si>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</si>
  <si>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</si>
  <si>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</si>
  <si>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</si>
  <si>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</si>
  <si>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</si>
  <si>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</si>
  <si>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</si>
  <si>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</si>
  <si>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</si>
  <si>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</si>
  <si>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</si>
  <si>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</si>
  <si>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</si>
  <si>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</si>
  <si>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</si>
  <si>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</si>
  <si>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</si>
  <si>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</si>
  <si>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</si>
  <si>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</si>
  <si>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</si>
  <si>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</si>
  <si>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</si>
  <si>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</si>
  <si>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</si>
  <si>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</si>
  <si>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</si>
  <si>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</si>
  <si>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</si>
  <si>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</si>
  <si>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</si>
  <si>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</si>
  <si>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</si>
  <si>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</si>
  <si>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</si>
  <si>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</si>
  <si>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</si>
  <si>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</si>
  <si>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</si>
  <si>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</si>
  <si>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</si>
  <si>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</si>
  <si>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</si>
  <si>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</si>
  <si>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</si>
  <si>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</si>
  <si>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</si>
  <si>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</si>
  <si>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</si>
  <si>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</si>
  <si>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</si>
  <si>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</si>
  <si>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</si>
  <si>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</si>
  <si>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</si>
  <si>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</si>
  <si>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</si>
  <si>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</si>
  <si>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</si>
  <si>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</si>
  <si>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</si>
  <si>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</si>
  <si>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</si>
  <si>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</si>
  <si>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</si>
  <si>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</si>
  <si>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</si>
  <si>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</si>
  <si>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</si>
  <si>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</si>
  <si>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</si>
  <si>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</si>
  <si>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</si>
  <si>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</si>
  <si>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</si>
  <si>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</si>
  <si>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</si>
  <si>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</si>
  <si>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静岡県川根本町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</si>
  <si>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</si>
  <si>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</si>
  <si>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</si>
  <si>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</si>
  <si>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</si>
  <si>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</si>
  <si>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</si>
  <si>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</si>
  <si>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</si>
  <si>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</si>
  <si>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</si>
  <si>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</si>
  <si>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</si>
  <si>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</si>
  <si>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</si>
  <si>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</si>
  <si>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</si>
  <si>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</si>
  <si>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</si>
  <si>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</si>
  <si>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</si>
  <si>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</si>
  <si>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</si>
  <si>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</si>
  <si>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</si>
  <si>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</si>
  <si>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</si>
  <si>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</si>
  <si>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</si>
  <si>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</si>
  <si>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</si>
  <si>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</si>
  <si>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</si>
  <si>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</si>
  <si>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</si>
  <si>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</si>
  <si>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</si>
  <si>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</si>
  <si>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</si>
  <si>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</si>
  <si>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</si>
  <si>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</si>
  <si>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</si>
  <si>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</si>
  <si>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</si>
  <si>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</si>
  <si>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</si>
  <si>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</si>
  <si>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</si>
  <si>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</si>
  <si>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</si>
  <si>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</si>
  <si>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</si>
  <si>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</si>
  <si>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</si>
  <si>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</si>
  <si>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</si>
  <si>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</si>
  <si>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</si>
  <si>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</si>
  <si>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</si>
  <si>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</si>
  <si>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</si>
  <si>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</si>
  <si>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</si>
  <si>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</si>
  <si>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</si>
  <si>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</si>
  <si>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</si>
  <si>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</si>
  <si>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</si>
  <si>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</si>
  <si>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</si>
  <si>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</si>
  <si>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</si>
  <si>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</si>
  <si>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</si>
  <si>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</si>
  <si>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</si>
  <si>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</si>
  <si>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</si>
  <si>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</si>
  <si>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</si>
  <si>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</si>
  <si>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</si>
  <si>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</si>
  <si>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</si>
  <si>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</si>
  <si>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</si>
  <si>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</si>
  <si>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</si>
  <si>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</si>
  <si>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</si>
  <si>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</si>
  <si>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</si>
  <si>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</si>
  <si>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</si>
  <si>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</si>
  <si>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</si>
  <si>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</si>
  <si>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</si>
  <si>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</si>
  <si>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</si>
  <si>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</si>
  <si>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</si>
  <si>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</si>
  <si>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</si>
  <si>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</si>
  <si>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</si>
  <si>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</si>
  <si>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</si>
  <si>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</si>
  <si>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</si>
  <si>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</si>
  <si>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</si>
  <si>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</si>
  <si>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</si>
  <si>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</si>
  <si>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</si>
  <si>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</si>
  <si>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</si>
  <si>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</si>
  <si>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</si>
  <si>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</si>
  <si>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</si>
  <si>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</si>
  <si>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</si>
  <si>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</si>
  <si>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</si>
  <si>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</si>
  <si>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</si>
  <si>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</si>
  <si>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</si>
  <si>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</si>
  <si>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</si>
  <si>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</si>
  <si>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</si>
  <si>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</si>
  <si>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</si>
  <si>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</si>
  <si>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</si>
  <si>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</si>
  <si>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</si>
  <si>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</si>
  <si>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</si>
  <si>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</si>
  <si>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</si>
  <si>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</si>
  <si>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静岡県川根本町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</si>
  <si>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</si>
  <si>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</si>
  <si>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</si>
  <si>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</si>
  <si>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</si>
  <si>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</si>
  <si>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</si>
  <si>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</si>
  <si>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</si>
  <si>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</si>
  <si>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</si>
  <si>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</si>
  <si>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</si>
  <si>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</si>
  <si>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</si>
  <si>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</si>
  <si>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</si>
  <si>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</si>
  <si>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</si>
  <si>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</si>
  <si>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</si>
  <si>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</si>
  <si>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</si>
  <si>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</si>
  <si>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</si>
  <si>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</si>
  <si>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</si>
  <si>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</si>
  <si>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</si>
  <si>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</si>
  <si>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</si>
  <si>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</si>
  <si>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</si>
  <si>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</si>
  <si>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</si>
  <si>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</si>
  <si>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</si>
  <si>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</si>
  <si>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</si>
  <si>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</si>
  <si>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</si>
  <si>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</si>
  <si>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</si>
  <si>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</si>
  <si>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</si>
  <si>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</si>
  <si>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</si>
  <si>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</si>
  <si>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</si>
  <si>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</si>
  <si>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</si>
  <si>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</si>
  <si>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</si>
  <si>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</si>
  <si>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</si>
  <si>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</si>
  <si>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</si>
  <si>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</si>
  <si>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</si>
  <si>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</si>
  <si>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</si>
  <si>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</si>
  <si>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</si>
  <si>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</si>
  <si>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</si>
  <si>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</si>
  <si>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</si>
  <si>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</si>
  <si>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</si>
  <si>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</si>
  <si>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</si>
  <si>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</si>
  <si>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</si>
  <si>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</si>
  <si>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</si>
  <si>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</si>
  <si>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</si>
  <si>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</si>
  <si>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</si>
  <si>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</si>
  <si>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</si>
  <si>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</si>
  <si>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</si>
  <si>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</si>
  <si>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</si>
  <si>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</si>
  <si>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</si>
  <si>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</si>
  <si>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</si>
  <si>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</si>
  <si>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</si>
  <si>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</si>
  <si>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</si>
  <si>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</si>
  <si>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</si>
  <si>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</si>
  <si>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</si>
  <si>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</si>
  <si>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</si>
  <si>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</si>
  <si>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</si>
  <si>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</si>
  <si>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</si>
  <si>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</si>
  <si>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</si>
  <si>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</si>
  <si>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</si>
  <si>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</si>
  <si>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</si>
  <si>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</si>
  <si>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</si>
  <si>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</si>
  <si>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</si>
  <si>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</si>
  <si>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</si>
  <si>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</si>
  <si>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</si>
  <si>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</si>
  <si>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</si>
  <si>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</si>
  <si>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</si>
  <si>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</si>
  <si>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</si>
  <si>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</si>
  <si>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</si>
  <si>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</si>
  <si>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</si>
  <si>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</si>
  <si>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</si>
  <si>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</si>
  <si>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</si>
  <si>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</si>
  <si>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</si>
  <si>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</si>
  <si>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</si>
  <si>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</si>
  <si>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</si>
  <si>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</si>
  <si>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</si>
  <si>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</si>
  <si>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</si>
  <si>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</si>
  <si>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</si>
  <si>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</si>
  <si>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</si>
  <si>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</si>
  <si>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</si>
  <si>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</si>
  <si>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</si>
  <si>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</si>
  <si>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</si>
  <si>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</si>
  <si>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</si>
  <si>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</si>
  <si>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</si>
  <si>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</si>
  <si>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</si>
  <si>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</si>
  <si>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</si>
  <si>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</si>
  <si>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</si>
  <si>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</si>
  <si>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</si>
  <si>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</si>
  <si>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</si>
  <si>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</si>
  <si>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</si>
  <si>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</si>
  <si>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</si>
  <si>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</si>
  <si>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</si>
  <si>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</si>
  <si>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</si>
  <si>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</si>
  <si>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</si>
  <si>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3.56</t>
  </si>
  <si>
    <t>▲ 4.82</t>
  </si>
  <si>
    <t>▲ 4.28</t>
  </si>
  <si>
    <t>後期高齢者医療事業特別会計</t>
  </si>
  <si>
    <t>▲ 0.00</t>
  </si>
  <si>
    <t>一般会計</t>
  </si>
  <si>
    <t>介護保険事業特別会計</t>
  </si>
  <si>
    <t>▲ 0.80</t>
  </si>
  <si>
    <t>国民健康保険事業特別会計</t>
  </si>
  <si>
    <t>簡易水道事業特別会計</t>
  </si>
  <si>
    <t>温泉事業特別会計</t>
  </si>
  <si>
    <t>いやしの里診療所事業特別会計</t>
  </si>
  <si>
    <t>その他会計（赤字）</t>
  </si>
  <si>
    <t>その他会計（黒字）</t>
  </si>
  <si>
    <t>静岡県市町総合事務組合</t>
    <rPh sb="0" eb="2">
      <t>シズオカ</t>
    </rPh>
    <rPh sb="2" eb="3">
      <t>ケン</t>
    </rPh>
    <rPh sb="3" eb="5">
      <t>シチョウ</t>
    </rPh>
    <rPh sb="5" eb="7">
      <t>ソウゴウ</t>
    </rPh>
    <rPh sb="7" eb="9">
      <t>ジム</t>
    </rPh>
    <rPh sb="9" eb="11">
      <t>クミアイ</t>
    </rPh>
    <phoneticPr fontId="2"/>
  </si>
  <si>
    <t>川根地区広域施設組合</t>
    <rPh sb="0" eb="2">
      <t>カワネ</t>
    </rPh>
    <rPh sb="2" eb="4">
      <t>チク</t>
    </rPh>
    <rPh sb="4" eb="6">
      <t>コウイキ</t>
    </rPh>
    <rPh sb="6" eb="8">
      <t>シセツ</t>
    </rPh>
    <rPh sb="8" eb="10">
      <t>クミアイ</t>
    </rPh>
    <phoneticPr fontId="2"/>
  </si>
  <si>
    <t>駿遠学園管理組合</t>
    <rPh sb="0" eb="2">
      <t>スンエン</t>
    </rPh>
    <rPh sb="2" eb="4">
      <t>ガクエン</t>
    </rPh>
    <rPh sb="4" eb="6">
      <t>カンリ</t>
    </rPh>
    <rPh sb="6" eb="8">
      <t>クミアイ</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</si>
  <si>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</si>
  <si>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静岡県後期高齢者医療広域連合（普通会計）</t>
    <rPh sb="0" eb="2">
      <t>シズオカ</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</si>
  <si>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静岡県後期高齢者医療広域連合（事業会計分）</t>
    <rPh sb="0" eb="2">
      <t>シズオカ</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</si>
  <si>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</si>
  <si>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</si>
  <si>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</si>
  <si>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</si>
  <si>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</si>
  <si>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</si>
  <si>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</si>
  <si>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</si>
  <si>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</si>
  <si>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</si>
  <si>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17年の町合併以降は起債額を抑制し、将来負担額への充当可能財源が確保されていることもあり、将来負担比率は0.0以下（マイナス）の状態が続いている。また、合併前に2町単位で借入れていた地方債の償還が順調に進んでいることから実質公債費率も年々減少している状態となってい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</si>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</sst>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104935</c:v>
                </c:pt>
                <c:pt idx="1">
                  <c:v>109337</c:v>
                </c:pt>
                <c:pt idx="2">
                  <c:v>250411</c:v>
                </c:pt>
                <c:pt idx="3">
                  <c:v>346316</c:v>
                </c:pt>
                <c:pt idx="4">
                  <c:v>156829</c:v>
                </c:pt>
              </c:numCache>
            </c:numRef>
          </c:val>
          <c:smooth val="0"/>
        </c:ser>
        <c:dLbls>
          <c:showLegendKey val="0"/>
          <c:showVal val="0"/>
          <c:showCatName val="0"/>
          <c:showSerName val="0"/>
          <c:showPercent val="0"/>
          <c:showBubbleSize val="0"/>
        </c:dLbls>
        <c:marker val="1"/>
        <c:smooth val="0"/>
        <c:axId val="233938432"/>
        <c:axId val="214734704"/>
      </c:lineChart>
      <c:catAx>
        <c:axId val="23393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734704"/>
        <c:crosses val="autoZero"/>
        <c:auto val="1"/>
        <c:lblAlgn val="ctr"/>
        <c:lblOffset val="100"/>
        <c:tickLblSkip val="1"/>
        <c:tickMarkSkip val="1"/>
        <c:noMultiLvlLbl val="0"/>
      </c:catAx>
      <c:valAx>
        <c:axId val="2147347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93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15.03</c:v>
                </c:pt>
                <c:pt idx="1">
                  <c:v>11.4</c:v>
                </c:pt>
                <c:pt idx="2">
                  <c:v>12.96</c:v>
                </c:pt>
                <c:pt idx="3">
                  <c:v>7.87</c:v>
                </c:pt>
                <c:pt idx="4">
                  <c:v>3.82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38.15</c:v>
                </c:pt>
                <c:pt idx="1">
                  <c:v>38.01</c:v>
                </c:pt>
                <c:pt idx="2">
                  <c:v>40.17</c:v>
                </c:pt>
                <c:pt idx="3">
                  <c:v>39.590000000000003</c:v>
                </c:pt>
                <c:pt idx="4">
                  <c:v>41.22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4366192"/>
        <c:axId val="23436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10.59</c:v>
                </c:pt>
                <c:pt idx="1">
                  <c:v>-3.56</c:v>
                </c:pt>
                <c:pt idx="2">
                  <c:v>9.82</c:v>
                </c:pt>
                <c:pt idx="3">
                  <c:v>-4.82</c:v>
                </c:pt>
                <c:pt idx="4">
                  <c:v>-4.28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4366192"/>
        <c:axId val="234366576"/>
      </c:lineChart>
      <c:catAx>
        <c:axId val="23436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366576"/>
        <c:crosses val="autoZero"/>
        <c:auto val="1"/>
        <c:lblAlgn val="ctr"/>
        <c:lblOffset val="100"/>
        <c:tickLblSkip val="1"/>
        <c:tickMarkSkip val="1"/>
        <c:noMultiLvlLbl val="0"/>
      </c:catAx>
      <c:valAx>
        <c:axId val="23436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6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いやしの里診療所事業特別会計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0.01</c:v>
                </c:pt>
                <c:pt idx="4">
                  <c:v>#N/A</c:v>
                </c:pt>
                <c:pt idx="5">
                  <c:v>0.08</c:v>
                </c:pt>
                <c:pt idx="6">
                  <c:v>#N/A</c:v>
                </c:pt>
                <c:pt idx="7">
                  <c:v>0.15</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1.38</c:v>
                </c:pt>
                <c:pt idx="2">
                  <c:v>#N/A</c:v>
                </c:pt>
                <c:pt idx="3">
                  <c:v>1.7</c:v>
                </c:pt>
                <c:pt idx="4">
                  <c:v>#N/A</c:v>
                </c:pt>
                <c:pt idx="5">
                  <c:v>1.43</c:v>
                </c:pt>
                <c:pt idx="6">
                  <c:v>#N/A</c:v>
                </c:pt>
                <c:pt idx="7">
                  <c:v>1.41</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0.8</c:v>
                </c:pt>
                <c:pt idx="1">
                  <c:v>#N/A</c:v>
                </c:pt>
                <c:pt idx="2">
                  <c:v>#N/A</c:v>
                </c:pt>
                <c:pt idx="3">
                  <c:v>0.76</c:v>
                </c:pt>
                <c:pt idx="4">
                  <c:v>#N/A</c:v>
                </c:pt>
                <c:pt idx="5">
                  <c:v>0.42</c:v>
                </c:pt>
                <c:pt idx="6">
                  <c:v>#N/A</c:v>
                </c:pt>
                <c:pt idx="7">
                  <c:v>1.03</c:v>
                </c:pt>
                <c:pt idx="8">
                  <c:v>#N/A</c:v>
                </c:pt>
                <c:pt idx="9">
                  <c:v>1.94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15.03</c:v>
                </c:pt>
                <c:pt idx="2">
                  <c:v>#N/A</c:v>
                </c:pt>
                <c:pt idx="3">
                  <c:v>11.39</c:v>
                </c:pt>
                <c:pt idx="4">
                  <c:v>#N/A</c:v>
                </c:pt>
                <c:pt idx="5">
                  <c:v>12.96</c:v>
                </c:pt>
                <c:pt idx="6">
                  <c:v>#N/A</c:v>
                </c:pt>
                <c:pt idx="7">
                  <c:v>7.86</c:v>
                </c:pt>
                <c:pt idx="8">
                  <c:v>#N/A</c:v>
                </c:pt>
                <c:pt idx="9">
                  <c:v>3.81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後期高齢者医療事業特別会計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4644608"/>
        <c:axId val="236638440"/>
      </c:barChart>
      <c:catAx>
        <c:axId val="2146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38440"/>
        <c:crosses val="autoZero"/>
        <c:auto val="1"/>
        <c:lblAlgn val="ctr"/>
        <c:lblOffset val="100"/>
        <c:tickLblSkip val="1"/>
        <c:tickMarkSkip val="1"/>
        <c:noMultiLvlLbl val="0"/>
      </c:catAx>
      <c:valAx>
        <c:axId val="236638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4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667</c:v>
                </c:pt>
                <c:pt idx="5">
                  <c:v>647</c:v>
                </c:pt>
                <c:pt idx="8">
                  <c:v>644</c:v>
                </c:pt>
                <c:pt idx="11">
                  <c:v>618</c:v>
                </c:pt>
                <c:pt idx="14">
                  <c:v>632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66</c:v>
                </c:pt>
                <c:pt idx="6">
                  <c:v>66</c:v>
                </c:pt>
                <c:pt idx="9">
                  <c:v>66</c:v>
                </c:pt>
                <c:pt idx="12">
                  <c:v>66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c:v>
                </c:pt>
                <c:pt idx="3">
                  <c:v>70</c:v>
                </c:pt>
                <c:pt idx="6">
                  <c:v>62</c:v>
                </c:pt>
                <c:pt idx="9">
                  <c:v>60</c:v>
                </c:pt>
                <c:pt idx="12">
                  <c:v>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769</c:v>
                </c:pt>
                <c:pt idx="3">
                  <c:v>746</c:v>
                </c:pt>
                <c:pt idx="6">
                  <c:v>684</c:v>
                </c:pt>
                <c:pt idx="9">
                  <c:v>642</c:v>
                </c:pt>
                <c:pt idx="12">
                  <c:v>674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602880"/>
        <c:axId val="213922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237</c:v>
                </c:pt>
                <c:pt idx="5">
                  <c:v>#N/A</c:v>
                </c:pt>
                <c:pt idx="6">
                  <c:v>#N/A</c:v>
                </c:pt>
                <c:pt idx="7">
                  <c:v>170</c:v>
                </c:pt>
                <c:pt idx="8">
                  <c:v>#N/A</c:v>
                </c:pt>
                <c:pt idx="9">
                  <c:v>#N/A</c:v>
                </c:pt>
                <c:pt idx="10">
                  <c:v>152</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602880"/>
        <c:axId val="213922392"/>
      </c:lineChart>
      <c:catAx>
        <c:axId val="2376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22392"/>
        <c:crosses val="autoZero"/>
        <c:auto val="1"/>
        <c:lblAlgn val="ctr"/>
        <c:lblOffset val="100"/>
        <c:tickLblSkip val="1"/>
        <c:tickMarkSkip val="1"/>
        <c:noMultiLvlLbl val="0"/>
      </c:catAx>
      <c:valAx>
        <c:axId val="213922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0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5514</c:v>
                </c:pt>
                <c:pt idx="5">
                  <c:v>5345</c:v>
                </c:pt>
                <c:pt idx="8">
                  <c:v>5729</c:v>
                </c:pt>
                <c:pt idx="11">
                  <c:v>6023</c:v>
                </c:pt>
                <c:pt idx="14">
                  <c:v>5886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146</c:v>
                </c:pt>
                <c:pt idx="5">
                  <c:v>99</c:v>
                </c:pt>
                <c:pt idx="8">
                  <c:v>83</c:v>
                </c:pt>
                <c:pt idx="11">
                  <c:v>69</c:v>
                </c:pt>
                <c:pt idx="14">
                  <c:v>66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2907</c:v>
                </c:pt>
                <c:pt idx="5">
                  <c:v>3213</c:v>
                </c:pt>
                <c:pt idx="8">
                  <c:v>2856</c:v>
                </c:pt>
                <c:pt idx="11">
                  <c:v>2839</c:v>
                </c:pt>
                <c:pt idx="14">
                  <c:v>2868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1419</c:v>
                </c:pt>
                <c:pt idx="3">
                  <c:v>1446</c:v>
                </c:pt>
                <c:pt idx="6">
                  <c:v>1367</c:v>
                </c:pt>
                <c:pt idx="9">
                  <c:v>1311</c:v>
                </c:pt>
                <c:pt idx="12">
                  <c:v>1322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305</c:v>
                </c:pt>
                <c:pt idx="3">
                  <c:v>242</c:v>
                </c:pt>
                <c:pt idx="6">
                  <c:v>179</c:v>
                </c:pt>
                <c:pt idx="9">
                  <c:v>115</c:v>
                </c:pt>
                <c:pt idx="12">
                  <c:v>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601</c:v>
                </c:pt>
                <c:pt idx="3">
                  <c:v>550</c:v>
                </c:pt>
                <c:pt idx="6">
                  <c:v>493</c:v>
                </c:pt>
                <c:pt idx="9">
                  <c:v>456</c:v>
                </c:pt>
                <c:pt idx="12">
                  <c:v>399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5527</c:v>
                </c:pt>
                <c:pt idx="3">
                  <c:v>5006</c:v>
                </c:pt>
                <c:pt idx="6">
                  <c:v>5302</c:v>
                </c:pt>
                <c:pt idx="9">
                  <c:v>5928</c:v>
                </c:pt>
                <c:pt idx="12">
                  <c:v>5763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3936344"/>
        <c:axId val="231657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3936344"/>
        <c:axId val="231657064"/>
      </c:lineChart>
      <c:catAx>
        <c:axId val="23393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57064"/>
        <c:crosses val="autoZero"/>
        <c:auto val="1"/>
        <c:lblAlgn val="ctr"/>
        <c:lblOffset val="100"/>
        <c:tickLblSkip val="1"/>
        <c:tickMarkSkip val="1"/>
        <c:noMultiLvlLbl val="0"/>
      </c:catAx>
      <c:valAx>
        <c:axId val="23165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93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{7E2DC314-7636-4545-9A55-85914F851EE2}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{EB747879-F722-47EE-B4F8-C76BEF9200DF}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{8BD42DDB-D1BC-4C2C-BBFF-342FB0254472}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{038947C0-3C3C-4B71-9C5E-0C091C60ED80}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{F3439D4B-C08A-4CEB-B75F-792D063E33A4}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{FDA4F25B-AC31-411D-BCC7-381B5A7AAA19}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{415F06A7-605C-44A4-9D6C-219078DF5A76}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{C892884B-B7D3-4BDD-A6CD-CFFE9C292DB8}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{216C81F4-712A-4FA1-8B9A-C03725F3033C}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{CC2168DC-EA73-4FC6-BD5D-91D2837B0457}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1403928"/>
        <c:axId val="491403536"/>
      </c:scatterChart>
      <c:valAx>
        <c:axId val="491403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403536"/>
        <c:crosses val="autoZero"/>
        <c:crossBetween val="midCat"/>
      </c:valAx>
      <c:valAx>
        <c:axId val="491403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403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{189452AA-B460-4F46-95BC-5F18CA9825B5}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{1F1C674D-32C9-4370-A3B6-ED85E43AC5BD}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{F274B815-3F02-4243-A99D-E9D7D0A10B24}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{7F554B38-EC5B-4E99-9DB7-151476B92566}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{3EFBAE0F-B28A-4CDC-9012-F19938C597A0}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6.8</c:v>
                </c:pt>
                <c:pt idx="2">
                  <c:v>5.8</c:v>
                </c:pt>
                <c:pt idx="3">
                  <c:v>5</c:v>
                </c:pt>
                <c:pt idx="4">
                  <c:v>4.5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{D8FD6999-171A-41C7-9657-438C308678BA}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{817B0985-A0AE-4487-929E-F884D6438B54}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{096DFB97-2694-4D1C-A93B-C409B9B84E40}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{E1AD0232-D501-47D6-8D89-9719A0C9B3AA}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{81DC5D5A-92EE-4BF3-A382-BE5117C09699}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1403144"/>
        <c:axId val="491407848"/>
      </c:scatterChart>
      <c:valAx>
        <c:axId val="491403144"/>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407848"/>
        <c:crosses val="autoZero"/>
        <c:crossBetween val="midCat"/>
      </c:valAx>
      <c:valAx>
        <c:axId val="49140784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40314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７年度の町合併以降、起債件数及び借入額を抑えていたことにより、地方債の元利償還額も順次減少していたが、平成２６年度から２ヶ年で実施した大規模な事業（高度情報基盤整備事業）により地方債の借入を実施し、平成２８年度から元金償還が開始されたため、対前年度比で上昇する結果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また、借入している地方債の多くは交付税措置対象であるため、元利償還額の増減に合わせ、算入公債費等も増減する状況となっている。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については、平成１７年度の町合併以降、起債件数及び借入額を抑えていたこともあり、平成２５年度までは減少傾向であったが、平成２６年度から２ヶ年で実施した大規模な事業（高度情報基盤整備事業）により地方債を借り入れたため、平成２６年度と平成２７年度は上昇する結果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地方債の多くが交付税措置の対象であるため、充当可能財源等の基準財政需要額算入見込額は、地方債の現在高と比例し増減する状況となっている。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その他、財政調整基金など充当可能基金の残高確保にも努めていることから、近年は、充当可能財源等が将来負担額を上回る状態が続いている。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ただし、今後は経常一般財源の減少により、充当可能基金の減少も見込まれている。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年々過疎化が進行する中、</a:t>
          </a:r>
          <a:r>
            <a:rPr kumimoji="1" lang="en-US" altLang="ja-JP" sz="1100">
              <a:latin typeface="ＭＳ Ｐゴシック"/>
            </a:rPr>
            <a:t>65</a:t>
          </a:r>
          <a:r>
            <a:rPr kumimoji="1" lang="ja-JP" altLang="en-US" sz="1100">
              <a:latin typeface="ＭＳ Ｐゴシック"/>
            </a:rPr>
            <a:t>歳以上人口の比率は高まる一方で、平成</a:t>
          </a:r>
          <a:r>
            <a:rPr kumimoji="1" lang="en-US" altLang="ja-JP" sz="1100">
              <a:latin typeface="ＭＳ Ｐゴシック"/>
            </a:rPr>
            <a:t>28</a:t>
          </a:r>
          <a:r>
            <a:rPr kumimoji="1" lang="ja-JP" altLang="en-US" sz="1100">
              <a:latin typeface="ＭＳ Ｐゴシック"/>
            </a:rPr>
            <a:t>年度における高齢化比率は</a:t>
          </a:r>
          <a:r>
            <a:rPr kumimoji="1" lang="en-US" altLang="ja-JP" sz="1100">
              <a:latin typeface="ＭＳ Ｐゴシック"/>
            </a:rPr>
            <a:t>45.8</a:t>
          </a:r>
          <a:r>
            <a:rPr kumimoji="1" lang="ja-JP" altLang="en-US" sz="1100">
              <a:latin typeface="ＭＳ Ｐゴシック"/>
            </a:rPr>
            <a:t>％と生産人口の減少が著しい。これは、茶業や林業を中心とした基盤産業の伸び悩みと、商工業の停滞に繋がっている。人口減少と産業の停滞は町税収入の現状に影響し、また人口を基礎数値とする各種交付金にも影響を及ぼしており、全国平均や県平均より大きく低くなっている。主要財源の一つである国有資産等所在市町村交付金（Ｈ</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413</a:t>
          </a:r>
          <a:r>
            <a:rPr kumimoji="1" lang="ja-JP" altLang="en-US" sz="1100">
              <a:latin typeface="ＭＳ Ｐゴシック"/>
            </a:rPr>
            <a:t>百万円、Ｈ</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528</a:t>
          </a:r>
          <a:r>
            <a:rPr kumimoji="1" lang="ja-JP" altLang="en-US" sz="1100">
              <a:latin typeface="ＭＳ Ｐゴシック"/>
            </a:rPr>
            <a:t>百万円、Ｈ</a:t>
          </a:r>
          <a:r>
            <a:rPr kumimoji="1" lang="en-US" altLang="ja-JP" sz="1100">
              <a:latin typeface="ＭＳ Ｐゴシック"/>
            </a:rPr>
            <a:t>26</a:t>
          </a:r>
          <a:r>
            <a:rPr kumimoji="1" lang="ja-JP" altLang="en-US" sz="1100">
              <a:latin typeface="ＭＳ Ｐゴシック"/>
            </a:rPr>
            <a:t>：</a:t>
          </a:r>
          <a:r>
            <a:rPr kumimoji="1" lang="en-US" altLang="ja-JP" sz="1100">
              <a:latin typeface="ＭＳ Ｐゴシック"/>
            </a:rPr>
            <a:t>514</a:t>
          </a:r>
          <a:r>
            <a:rPr kumimoji="1" lang="ja-JP" altLang="en-US" sz="1100">
              <a:latin typeface="ＭＳ Ｐゴシック"/>
            </a:rPr>
            <a:t>百万円、Ｈ</a:t>
          </a:r>
          <a:r>
            <a:rPr kumimoji="1" lang="en-US" altLang="ja-JP" sz="1100">
              <a:latin typeface="ＭＳ Ｐゴシック"/>
            </a:rPr>
            <a:t>27</a:t>
          </a:r>
          <a:r>
            <a:rPr kumimoji="1" lang="ja-JP" altLang="en-US" sz="1100">
              <a:latin typeface="ＭＳ Ｐゴシック"/>
            </a:rPr>
            <a:t>：</a:t>
          </a:r>
          <a:r>
            <a:rPr kumimoji="1" lang="en-US" altLang="ja-JP" sz="1100">
              <a:latin typeface="ＭＳ Ｐゴシック"/>
            </a:rPr>
            <a:t>501</a:t>
          </a:r>
          <a:r>
            <a:rPr kumimoji="1" lang="ja-JP" altLang="en-US" sz="1100">
              <a:latin typeface="ＭＳ Ｐゴシック"/>
            </a:rPr>
            <a:t>百万円、Ｈ</a:t>
          </a:r>
          <a:r>
            <a:rPr kumimoji="1" lang="en-US" altLang="ja-JP" sz="1100">
              <a:latin typeface="ＭＳ Ｐゴシック"/>
            </a:rPr>
            <a:t>28</a:t>
          </a:r>
          <a:r>
            <a:rPr kumimoji="1" lang="ja-JP" altLang="en-US" sz="1100">
              <a:latin typeface="ＭＳ Ｐゴシック"/>
            </a:rPr>
            <a:t>：</a:t>
          </a:r>
          <a:r>
            <a:rPr kumimoji="1" lang="en-US" altLang="ja-JP" sz="1100">
              <a:latin typeface="ＭＳ Ｐゴシック"/>
            </a:rPr>
            <a:t>489</a:t>
          </a:r>
          <a:r>
            <a:rPr kumimoji="1" lang="ja-JP" altLang="en-US" sz="1100">
              <a:latin typeface="ＭＳ Ｐゴシック"/>
            </a:rPr>
            <a:t>百万円）を受けていることから、財政力指数の類似団体の平均とほぼ同じ状況となっている。ただ、その交付金の額も年々減少しており、その他に好転材料となる事項もないことから、今後は財政力指数の低下が懸念される。</a:t>
          </a:r>
          <a:endParaRPr kumimoji="1" lang="en-US" altLang="ja-JP" sz="1100">
            <a:latin typeface="ＭＳ Ｐゴシック"/>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49288</xdr:rowOff>
    </xdr:to>
    <xdr:cxnSp macro="">
      <xdr:nvCxnSpPr>
        <xdr:cNvPr id="72" name="直線コネクタ 71"/>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49288</xdr:rowOff>
    </xdr:to>
    <xdr:cxnSp macro="">
      <xdr:nvCxnSpPr>
        <xdr:cNvPr id="75" name="直線コネクタ 74"/>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49288</xdr:rowOff>
    </xdr:to>
    <xdr:cxnSp macro="">
      <xdr:nvCxnSpPr>
        <xdr:cNvPr id="78" name="直線コネクタ 77"/>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110265</xdr:rowOff>
    </xdr:from>
    <xdr:ext cx="736600" cy="259045"/>
    <xdr:sp macro="" textlink="">
      <xdr:nvSpPr>
        <xdr:cNvPr id="91" name="テキスト ボックス 90"/>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110265</xdr:rowOff>
    </xdr:from>
    <xdr:ext cx="762000" cy="259045"/>
    <xdr:sp macro="" textlink="">
      <xdr:nvSpPr>
        <xdr:cNvPr id="93" name="テキスト ボックス 92"/>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110265</xdr:rowOff>
    </xdr:from>
    <xdr:ext cx="762000" cy="259045"/>
    <xdr:sp macro="" textlink="">
      <xdr:nvSpPr>
        <xdr:cNvPr id="95" name="テキスト ボックス 94"/>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110265</xdr:rowOff>
    </xdr:from>
    <xdr:ext cx="762000" cy="259045"/>
    <xdr:sp macro="" textlink="">
      <xdr:nvSpPr>
        <xdr:cNvPr id="97" name="テキスト ボックス 96"/>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退職者に係る職員の補充の抑制及び地方債借入れの抑制等により、義務的経費の削減に努めてきたが、</a:t>
          </a:r>
          <a:r>
            <a:rPr kumimoji="1" lang="en-US" altLang="ja-JP" sz="1050">
              <a:latin typeface="ＭＳ Ｐゴシック"/>
            </a:rPr>
            <a:t>H26</a:t>
          </a:r>
          <a:r>
            <a:rPr kumimoji="1" lang="ja-JP" altLang="en-US" sz="1050">
              <a:latin typeface="ＭＳ Ｐゴシック"/>
            </a:rPr>
            <a:t>～</a:t>
          </a:r>
          <a:r>
            <a:rPr kumimoji="1" lang="en-US" altLang="ja-JP" sz="1050">
              <a:latin typeface="ＭＳ Ｐゴシック"/>
            </a:rPr>
            <a:t>27</a:t>
          </a:r>
          <a:r>
            <a:rPr kumimoji="1" lang="ja-JP" altLang="en-US" sz="1050">
              <a:latin typeface="ＭＳ Ｐゴシック"/>
            </a:rPr>
            <a:t>に大規模な事業（高度情報基盤整備事業）を実施したことなどにより、依然として義務的経費は支出に占める割合が大きくなっている。</a:t>
          </a:r>
        </a:p>
        <a:p>
          <a:r>
            <a:rPr kumimoji="1" lang="ja-JP" altLang="en-US" sz="1050">
              <a:latin typeface="ＭＳ Ｐゴシック"/>
            </a:rPr>
            <a:t>経常的一般財源である地方税（国有資産等所在市町村交付金を含む）の歳入合計に対する割合は約</a:t>
          </a:r>
          <a:r>
            <a:rPr kumimoji="1" lang="en-US" altLang="ja-JP" sz="1050">
              <a:latin typeface="ＭＳ Ｐゴシック"/>
            </a:rPr>
            <a:t>22</a:t>
          </a:r>
          <a:r>
            <a:rPr kumimoji="1" lang="ja-JP" altLang="en-US" sz="1050">
              <a:latin typeface="ＭＳ Ｐゴシック"/>
            </a:rPr>
            <a:t>％であるが、高齢化や人口減少、景気動向をみると、大きな伸びは見込めない。また、地方交付税の占める割合も</a:t>
          </a:r>
          <a:r>
            <a:rPr kumimoji="1" lang="en-US" altLang="ja-JP" sz="1050">
              <a:latin typeface="ＭＳ Ｐゴシック"/>
            </a:rPr>
            <a:t>40</a:t>
          </a:r>
          <a:r>
            <a:rPr kumimoji="1" lang="ja-JP" altLang="en-US" sz="1050">
              <a:latin typeface="ＭＳ Ｐゴシック"/>
            </a:rPr>
            <a:t>％強と非常に高くなっているが、普通交付税が</a:t>
          </a:r>
          <a:r>
            <a:rPr kumimoji="1" lang="en-US" altLang="ja-JP" sz="1050">
              <a:latin typeface="ＭＳ Ｐゴシック"/>
            </a:rPr>
            <a:t>H28</a:t>
          </a:r>
          <a:r>
            <a:rPr kumimoji="1" lang="ja-JP" altLang="en-US" sz="1050">
              <a:latin typeface="ＭＳ Ｐゴシック"/>
            </a:rPr>
            <a:t>より合併算定替交付縮減となっており、より一般財源確保が困難な状況となっている。</a:t>
          </a:r>
          <a:endParaRPr kumimoji="1" lang="en-US" altLang="ja-JP" sz="1050">
            <a:latin typeface="ＭＳ Ｐゴシック"/>
          </a:endParaRPr>
        </a:p>
        <a:p>
          <a:r>
            <a:rPr kumimoji="1" lang="ja-JP" altLang="en-US" sz="1050">
              <a:latin typeface="ＭＳ Ｐゴシック"/>
            </a:rPr>
            <a:t>平成</a:t>
          </a:r>
          <a:r>
            <a:rPr kumimoji="1" lang="en-US" altLang="ja-JP" sz="1050">
              <a:latin typeface="ＭＳ Ｐゴシック"/>
            </a:rPr>
            <a:t>28</a:t>
          </a:r>
          <a:r>
            <a:rPr kumimoji="1" lang="ja-JP" altLang="en-US" sz="1050">
              <a:latin typeface="ＭＳ Ｐゴシック"/>
            </a:rPr>
            <a:t>年度は、</a:t>
          </a:r>
          <a:r>
            <a:rPr kumimoji="1" lang="en-US" altLang="ja-JP" sz="1050">
              <a:latin typeface="ＭＳ Ｐゴシック"/>
            </a:rPr>
            <a:t>H26</a:t>
          </a:r>
          <a:r>
            <a:rPr kumimoji="1" lang="ja-JP" altLang="en-US" sz="1050">
              <a:latin typeface="ＭＳ Ｐゴシック"/>
            </a:rPr>
            <a:t>実施事業に係る借入れ地方債の元金償還開始や、普通交付税の合併算定替交付縮減などにより、経常収支比率は、前年度と比較すると大きく上昇している。</a:t>
          </a:r>
          <a:endParaRPr kumimoji="1" lang="en-US" altLang="ja-JP"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82804</xdr:rowOff>
    </xdr:to>
    <xdr:cxnSp macro="">
      <xdr:nvCxnSpPr>
        <xdr:cNvPr id="130" name="直線コネクタ 129"/>
        <xdr:cNvCxnSpPr/>
      </xdr:nvCxnSpPr>
      <xdr:spPr>
        <a:xfrm>
          <a:off x="4114800" y="10848086"/>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63</xdr:row>
      <xdr:rowOff>51562</xdr:rowOff>
    </xdr:to>
    <xdr:cxnSp macro="">
      <xdr:nvCxnSpPr>
        <xdr:cNvPr id="133" name="直線コネクタ 132"/>
        <xdr:cNvCxnSpPr/>
      </xdr:nvCxnSpPr>
      <xdr:spPr>
        <a:xfrm flipV="1">
          <a:off x="3225800" y="1084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80518</xdr:rowOff>
    </xdr:to>
    <xdr:cxnSp macro="">
      <xdr:nvCxnSpPr>
        <xdr:cNvPr id="136" name="直線コネクタ 135"/>
        <xdr:cNvCxnSpPr/>
      </xdr:nvCxnSpPr>
      <xdr:spPr>
        <a:xfrm flipV="1">
          <a:off x="2336800" y="1085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63</xdr:row>
      <xdr:rowOff>80518</xdr:rowOff>
    </xdr:to>
    <xdr:cxnSp macro="">
      <xdr:nvCxnSpPr>
        <xdr:cNvPr id="139" name="直線コネクタ 138"/>
        <xdr:cNvCxnSpPr/>
      </xdr:nvCxnSpPr>
      <xdr:spPr>
        <a:xfrm>
          <a:off x="1447800" y="1086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49" name="円/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1" name="円/楕円 150"/>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52" name="テキスト ボックス 151"/>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3" name="円/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87139</xdr:rowOff>
    </xdr:from>
    <xdr:ext cx="762000" cy="259045"/>
    <xdr:sp macro="" textlink="">
      <xdr:nvSpPr>
        <xdr:cNvPr id="154" name="テキスト ボックス 153"/>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5" name="円/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7" name="円/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58" name="テキスト ボックス 157"/>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[327,975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9</a:t>
          </a:r>
          <a:r>
            <a:rPr kumimoji="1" lang="ja-JP" altLang="en-US" sz="1100">
              <a:latin typeface="ＭＳ Ｐゴシック"/>
            </a:rPr>
            <a:t>月に、元々人口規模の非常に小さな</a:t>
          </a:r>
          <a:r>
            <a:rPr kumimoji="1" lang="en-US" altLang="ja-JP" sz="1100">
              <a:latin typeface="ＭＳ Ｐゴシック"/>
            </a:rPr>
            <a:t>2</a:t>
          </a:r>
          <a:r>
            <a:rPr kumimoji="1" lang="ja-JP" altLang="en-US" sz="1100">
              <a:latin typeface="ＭＳ Ｐゴシック"/>
            </a:rPr>
            <a:t>町が合併した町で、合併後も人口</a:t>
          </a:r>
          <a:r>
            <a:rPr kumimoji="1" lang="en-US" altLang="ja-JP" sz="1100">
              <a:latin typeface="ＭＳ Ｐゴシック"/>
            </a:rPr>
            <a:t>1</a:t>
          </a:r>
          <a:r>
            <a:rPr kumimoji="1" lang="ja-JP" altLang="en-US" sz="1100">
              <a:latin typeface="ＭＳ Ｐゴシック"/>
            </a:rPr>
            <a:t>万人を下回る小さな町であることから、合併後は退職者に係る職員の補充抑制の計画などを図ってきたが、それでも町の規模と比較して職員数が多いことがあげられる。また、小学校</a:t>
          </a:r>
          <a:r>
            <a:rPr kumimoji="1" lang="en-US" altLang="ja-JP" sz="1100">
              <a:latin typeface="ＭＳ Ｐゴシック"/>
            </a:rPr>
            <a:t>4</a:t>
          </a:r>
          <a:r>
            <a:rPr kumimoji="1" lang="ja-JP" altLang="en-US" sz="1100">
              <a:latin typeface="ＭＳ Ｐゴシック"/>
            </a:rPr>
            <a:t>校、中学校</a:t>
          </a:r>
          <a:r>
            <a:rPr kumimoji="1" lang="en-US" altLang="ja-JP" sz="1100">
              <a:latin typeface="ＭＳ Ｐゴシック"/>
            </a:rPr>
            <a:t>2</a:t>
          </a:r>
          <a:r>
            <a:rPr kumimoji="1" lang="ja-JP" altLang="en-US" sz="1100">
              <a:latin typeface="ＭＳ Ｐゴシック"/>
            </a:rPr>
            <a:t>校、文化施設や複合屋内体育施設といった施設の管理運営費も多額となっている。</a:t>
          </a:r>
          <a:endParaRPr kumimoji="1" lang="en-US" altLang="ja-JP" sz="1100">
            <a:latin typeface="ＭＳ Ｐゴシック"/>
          </a:endParaRPr>
        </a:p>
        <a:p>
          <a:r>
            <a:rPr kumimoji="1" lang="ja-JP" altLang="en-US" sz="1100">
              <a:latin typeface="ＭＳ Ｐゴシック"/>
            </a:rPr>
            <a:t>以前より、施設運営の見直しなどの検討を行っているが、大きな改善に至っていない。</a:t>
          </a:r>
          <a:endParaRPr kumimoji="1" lang="en-US" altLang="ja-JP" sz="1100">
            <a:latin typeface="ＭＳ Ｐゴシック"/>
          </a:endParaRPr>
        </a:p>
        <a:p>
          <a:r>
            <a:rPr kumimoji="1" lang="ja-JP" altLang="en-US" sz="1100">
              <a:latin typeface="ＭＳ Ｐゴシック"/>
            </a:rPr>
            <a:t>人件費・物件費の飛躍的な削減に至らないなか、人口は減少する一方であるため、年々人口</a:t>
          </a:r>
          <a:r>
            <a:rPr kumimoji="1" lang="en-US" altLang="ja-JP" sz="1100">
              <a:latin typeface="ＭＳ Ｐゴシック"/>
            </a:rPr>
            <a:t>1</a:t>
          </a:r>
          <a:r>
            <a:rPr kumimoji="1" lang="ja-JP" altLang="en-US" sz="1100">
              <a:latin typeface="ＭＳ Ｐゴシック"/>
            </a:rPr>
            <a:t>人当たり人件費・物件費等決算額は上昇している。</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43521</xdr:rowOff>
    </xdr:from>
    <xdr:to>
      <xdr:col>7</xdr:col>
      <xdr:colOff>152400</xdr:colOff>
      <xdr:row>84</xdr:row>
      <xdr:rowOff>58370</xdr:rowOff>
    </xdr:to>
    <xdr:cxnSp macro="">
      <xdr:nvCxnSpPr>
        <xdr:cNvPr id="192" name="直線コネクタ 191"/>
        <xdr:cNvCxnSpPr/>
      </xdr:nvCxnSpPr>
      <xdr:spPr>
        <a:xfrm>
          <a:off x="4114800" y="14445321"/>
          <a:ext cx="8382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139982</xdr:rowOff>
    </xdr:from>
    <xdr:to>
      <xdr:col>6</xdr:col>
      <xdr:colOff>0</xdr:colOff>
      <xdr:row>84</xdr:row>
      <xdr:rowOff>43521</xdr:rowOff>
    </xdr:to>
    <xdr:cxnSp macro="">
      <xdr:nvCxnSpPr>
        <xdr:cNvPr id="195" name="直線コネクタ 194"/>
        <xdr:cNvCxnSpPr/>
      </xdr:nvCxnSpPr>
      <xdr:spPr>
        <a:xfrm>
          <a:off x="3225800" y="14370332"/>
          <a:ext cx="889000" cy="7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111878</xdr:rowOff>
    </xdr:from>
    <xdr:to>
      <xdr:col>4</xdr:col>
      <xdr:colOff>482600</xdr:colOff>
      <xdr:row>83</xdr:row>
      <xdr:rowOff>139982</xdr:rowOff>
    </xdr:to>
    <xdr:cxnSp macro="">
      <xdr:nvCxnSpPr>
        <xdr:cNvPr id="198" name="直線コネクタ 197"/>
        <xdr:cNvCxnSpPr/>
      </xdr:nvCxnSpPr>
      <xdr:spPr>
        <a:xfrm>
          <a:off x="2336800" y="14342228"/>
          <a:ext cx="8890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103558</xdr:rowOff>
    </xdr:from>
    <xdr:to>
      <xdr:col>3</xdr:col>
      <xdr:colOff>279400</xdr:colOff>
      <xdr:row>83</xdr:row>
      <xdr:rowOff>111878</xdr:rowOff>
    </xdr:to>
    <xdr:cxnSp macro="">
      <xdr:nvCxnSpPr>
        <xdr:cNvPr id="201" name="直線コネクタ 200"/>
        <xdr:cNvCxnSpPr/>
      </xdr:nvCxnSpPr>
      <xdr:spPr>
        <a:xfrm>
          <a:off x="1447800" y="14333908"/>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7570</xdr:rowOff>
    </xdr:from>
    <xdr:to>
      <xdr:col>7</xdr:col>
      <xdr:colOff>203200</xdr:colOff>
      <xdr:row>84</xdr:row>
      <xdr:rowOff>109170</xdr:rowOff>
    </xdr:to>
    <xdr:sp macro="" textlink="">
      <xdr:nvSpPr>
        <xdr:cNvPr id="211" name="円/楕円 210"/>
        <xdr:cNvSpPr/>
      </xdr:nvSpPr>
      <xdr:spPr>
        <a:xfrm>
          <a:off x="4902200" y="144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151097</xdr:rowOff>
    </xdr:from>
    <xdr:ext cx="762000" cy="259045"/>
    <xdr:sp macro="" textlink="">
      <xdr:nvSpPr>
        <xdr:cNvPr id="212" name="人件費・物件費等の状況該当値テキスト"/>
        <xdr:cNvSpPr txBox="1"/>
      </xdr:nvSpPr>
      <xdr:spPr>
        <a:xfrm>
          <a:off x="5041900" y="143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327,975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164171</xdr:rowOff>
    </xdr:from>
    <xdr:to>
      <xdr:col>6</xdr:col>
      <xdr:colOff>50800</xdr:colOff>
      <xdr:row>84</xdr:row>
      <xdr:rowOff>94321</xdr:rowOff>
    </xdr:to>
    <xdr:sp macro="" textlink="">
      <xdr:nvSpPr>
        <xdr:cNvPr id="213" name="円/楕円 212"/>
        <xdr:cNvSpPr/>
      </xdr:nvSpPr>
      <xdr:spPr>
        <a:xfrm>
          <a:off x="4064000" y="143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79098</xdr:rowOff>
    </xdr:from>
    <xdr:ext cx="736600" cy="259045"/>
    <xdr:sp macro="" textlink="">
      <xdr:nvSpPr>
        <xdr:cNvPr id="214" name="テキスト ボックス 213"/>
        <xdr:cNvSpPr txBox="1"/>
      </xdr:nvSpPr>
      <xdr:spPr>
        <a:xfrm>
          <a:off x="3733800" y="1448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320,591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89182</xdr:rowOff>
    </xdr:from>
    <xdr:to>
      <xdr:col>4</xdr:col>
      <xdr:colOff>533400</xdr:colOff>
      <xdr:row>84</xdr:row>
      <xdr:rowOff>19332</xdr:rowOff>
    </xdr:to>
    <xdr:sp macro="" textlink="">
      <xdr:nvSpPr>
        <xdr:cNvPr id="215" name="円/楕円 214"/>
        <xdr:cNvSpPr/>
      </xdr:nvSpPr>
      <xdr:spPr>
        <a:xfrm>
          <a:off x="3175000" y="143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4109</xdr:rowOff>
    </xdr:from>
    <xdr:ext cx="762000" cy="259045"/>
    <xdr:sp macro="" textlink="">
      <xdr:nvSpPr>
        <xdr:cNvPr id="216" name="テキスト ボックス 215"/>
        <xdr:cNvSpPr txBox="1"/>
      </xdr:nvSpPr>
      <xdr:spPr>
        <a:xfrm>
          <a:off x="2844800" y="144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283,298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61078</xdr:rowOff>
    </xdr:from>
    <xdr:to>
      <xdr:col>3</xdr:col>
      <xdr:colOff>330200</xdr:colOff>
      <xdr:row>83</xdr:row>
      <xdr:rowOff>162678</xdr:rowOff>
    </xdr:to>
    <xdr:sp macro="" textlink="">
      <xdr:nvSpPr>
        <xdr:cNvPr id="217" name="円/楕円 216"/>
        <xdr:cNvSpPr/>
      </xdr:nvSpPr>
      <xdr:spPr>
        <a:xfrm>
          <a:off x="2286000" y="142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147455</xdr:rowOff>
    </xdr:from>
    <xdr:ext cx="762000" cy="259045"/>
    <xdr:sp macro="" textlink="">
      <xdr:nvSpPr>
        <xdr:cNvPr id="218" name="テキスト ボックス 217"/>
        <xdr:cNvSpPr txBox="1"/>
      </xdr:nvSpPr>
      <xdr:spPr>
        <a:xfrm>
          <a:off x="1955800" y="143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52758</xdr:rowOff>
    </xdr:from>
    <xdr:to>
      <xdr:col>2</xdr:col>
      <xdr:colOff>127000</xdr:colOff>
      <xdr:row>83</xdr:row>
      <xdr:rowOff>154358</xdr:rowOff>
    </xdr:to>
    <xdr:sp macro="" textlink="">
      <xdr:nvSpPr>
        <xdr:cNvPr id="219" name="円/楕円 218"/>
        <xdr:cNvSpPr/>
      </xdr:nvSpPr>
      <xdr:spPr>
        <a:xfrm>
          <a:off x="1397000" y="142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139135</xdr:rowOff>
    </xdr:from>
    <xdr:ext cx="762000" cy="259045"/>
    <xdr:sp macro="" textlink="">
      <xdr:nvSpPr>
        <xdr:cNvPr id="220" name="テキスト ボックス 219"/>
        <xdr:cNvSpPr txBox="1"/>
      </xdr:nvSpPr>
      <xdr:spPr>
        <a:xfrm>
          <a:off x="1066800" y="143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人事院勧告などを踏まえ適正な給与改定を実施していることから、類似団体平均の数値とほぼ同じか、若干下回る状況となっている。</a:t>
          </a:r>
          <a:endParaRPr kumimoji="1" lang="en-US" altLang="ja-JP" sz="1300">
            <a:latin typeface="ＭＳ Ｐゴシック"/>
          </a:endParaRPr>
        </a:p>
        <a:p>
          <a:r>
            <a:rPr kumimoji="1" lang="ja-JP" altLang="en-US" sz="1300">
              <a:latin typeface="ＭＳ Ｐゴシック"/>
            </a:rPr>
            <a:t>今後も、適正な水準の設定に努めていく。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167821</xdr:rowOff>
    </xdr:to>
    <xdr:cxnSp macro="">
      <xdr:nvCxnSpPr>
        <xdr:cNvPr id="256" name="直線コネクタ 255"/>
        <xdr:cNvCxnSpPr/>
      </xdr:nvCxnSpPr>
      <xdr:spPr>
        <a:xfrm>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83</xdr:row>
      <xdr:rowOff>133350</xdr:rowOff>
    </xdr:to>
    <xdr:cxnSp macro="">
      <xdr:nvCxnSpPr>
        <xdr:cNvPr id="259" name="直線コネクタ 258"/>
        <xdr:cNvCxnSpPr/>
      </xdr:nvCxnSpPr>
      <xdr:spPr>
        <a:xfrm>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98879</xdr:rowOff>
    </xdr:to>
    <xdr:cxnSp macro="">
      <xdr:nvCxnSpPr>
        <xdr:cNvPr id="262" name="直線コネクタ 261"/>
        <xdr:cNvCxnSpPr/>
      </xdr:nvCxnSpPr>
      <xdr:spPr>
        <a:xfrm>
          <a:off x="14401800" y="142373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87</xdr:row>
      <xdr:rowOff>79527</xdr:rowOff>
    </xdr:to>
    <xdr:cxnSp macro="">
      <xdr:nvCxnSpPr>
        <xdr:cNvPr id="265" name="直線コネクタ 264"/>
        <xdr:cNvCxnSpPr/>
      </xdr:nvCxnSpPr>
      <xdr:spPr>
        <a:xfrm flipV="1">
          <a:off x="13512800" y="14237305"/>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5" name="円/楕円 274"/>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6"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8" name="テキスト ボックス 27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79" name="円/楕円 278"/>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80" name="テキスト ボックス 279"/>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81" name="円/楕円 280"/>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2" name="テキスト ボックス 28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3" name="円/楕円 282"/>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4" name="テキスト ボックス 283"/>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退職者に係る職員の補充の抑制などにより職員数削減を実施してきたが、観光施設や教育文化施設などの町有施設数が多いことや、平成</a:t>
          </a:r>
          <a:r>
            <a:rPr kumimoji="1" lang="en-US" altLang="ja-JP" sz="1300">
              <a:latin typeface="ＭＳ Ｐゴシック"/>
            </a:rPr>
            <a:t>17</a:t>
          </a:r>
          <a:r>
            <a:rPr kumimoji="1" lang="ja-JP" altLang="en-US" sz="1300">
              <a:latin typeface="ＭＳ Ｐゴシック"/>
            </a:rPr>
            <a:t>年に元々人口規模が非常に小さな</a:t>
          </a:r>
          <a:r>
            <a:rPr kumimoji="1" lang="en-US" altLang="ja-JP" sz="1300">
              <a:latin typeface="ＭＳ Ｐゴシック"/>
            </a:rPr>
            <a:t>2</a:t>
          </a:r>
          <a:r>
            <a:rPr kumimoji="1" lang="ja-JP" altLang="en-US" sz="1300">
              <a:latin typeface="ＭＳ Ｐゴシック"/>
            </a:rPr>
            <a:t>町の合併により誕生した町であることから、合併後</a:t>
          </a:r>
          <a:r>
            <a:rPr kumimoji="1" lang="en-US" altLang="ja-JP" sz="1300">
              <a:latin typeface="ＭＳ Ｐゴシック"/>
            </a:rPr>
            <a:t>10</a:t>
          </a:r>
          <a:r>
            <a:rPr kumimoji="1" lang="ja-JP" altLang="en-US" sz="1300">
              <a:latin typeface="ＭＳ Ｐゴシック"/>
            </a:rPr>
            <a:t>年以上経過はしているが、依然として類似団体の平均を大きく上回る状況となっている。</a:t>
          </a:r>
          <a:endParaRPr kumimoji="1" lang="en-US" altLang="ja-JP" sz="1300">
            <a:latin typeface="ＭＳ Ｐゴシック"/>
          </a:endParaRPr>
        </a:p>
        <a:p>
          <a:r>
            <a:rPr kumimoji="1" lang="ja-JP" altLang="en-US" sz="1300">
              <a:latin typeface="ＭＳ Ｐゴシック"/>
            </a:rPr>
            <a:t>近年職員数は横ばい傾向にあり、人口減少により、人口千人当たり職員数は、年々増加している。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94307</xdr:rowOff>
    </xdr:from>
    <xdr:to>
      <xdr:col>24</xdr:col>
      <xdr:colOff>558800</xdr:colOff>
      <xdr:row>63</xdr:row>
      <xdr:rowOff>122573</xdr:rowOff>
    </xdr:to>
    <xdr:cxnSp macro="">
      <xdr:nvCxnSpPr>
        <xdr:cNvPr id="321" name="直線コネクタ 320"/>
        <xdr:cNvCxnSpPr/>
      </xdr:nvCxnSpPr>
      <xdr:spPr>
        <a:xfrm>
          <a:off x="16179800" y="10895657"/>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60524</xdr:rowOff>
    </xdr:from>
    <xdr:to>
      <xdr:col>23</xdr:col>
      <xdr:colOff>406400</xdr:colOff>
      <xdr:row>63</xdr:row>
      <xdr:rowOff>94307</xdr:rowOff>
    </xdr:to>
    <xdr:cxnSp macro="">
      <xdr:nvCxnSpPr>
        <xdr:cNvPr id="324" name="直線コネクタ 323"/>
        <xdr:cNvCxnSpPr/>
      </xdr:nvCxnSpPr>
      <xdr:spPr>
        <a:xfrm>
          <a:off x="15290800" y="10861874"/>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6060</xdr:rowOff>
    </xdr:from>
    <xdr:to>
      <xdr:col>22</xdr:col>
      <xdr:colOff>203200</xdr:colOff>
      <xdr:row>63</xdr:row>
      <xdr:rowOff>60524</xdr:rowOff>
    </xdr:to>
    <xdr:cxnSp macro="">
      <xdr:nvCxnSpPr>
        <xdr:cNvPr id="327" name="直線コネクタ 326"/>
        <xdr:cNvCxnSpPr/>
      </xdr:nvCxnSpPr>
      <xdr:spPr>
        <a:xfrm>
          <a:off x="14401800" y="10807410"/>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9" name="テキスト ボックス 328"/>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144417</xdr:rowOff>
    </xdr:from>
    <xdr:to>
      <xdr:col>21</xdr:col>
      <xdr:colOff>0</xdr:colOff>
      <xdr:row>63</xdr:row>
      <xdr:rowOff>6060</xdr:rowOff>
    </xdr:to>
    <xdr:cxnSp macro="">
      <xdr:nvCxnSpPr>
        <xdr:cNvPr id="330" name="直線コネクタ 329"/>
        <xdr:cNvCxnSpPr/>
      </xdr:nvCxnSpPr>
      <xdr:spPr>
        <a:xfrm>
          <a:off x="13512800" y="10774317"/>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2" name="テキスト ボックス 331"/>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4" name="テキスト ボックス 333"/>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71773</xdr:rowOff>
    </xdr:from>
    <xdr:to>
      <xdr:col>24</xdr:col>
      <xdr:colOff>609600</xdr:colOff>
      <xdr:row>64</xdr:row>
      <xdr:rowOff>1923</xdr:rowOff>
    </xdr:to>
    <xdr:sp macro="" textlink="">
      <xdr:nvSpPr>
        <xdr:cNvPr id="340" name="円/楕円 339"/>
        <xdr:cNvSpPr/>
      </xdr:nvSpPr>
      <xdr:spPr>
        <a:xfrm>
          <a:off x="16967200" y="108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43850</xdr:rowOff>
    </xdr:from>
    <xdr:ext cx="762000" cy="259045"/>
    <xdr:sp macro="" textlink="">
      <xdr:nvSpPr>
        <xdr:cNvPr id="341" name="定員管理の状況該当値テキスト"/>
        <xdr:cNvSpPr txBox="1"/>
      </xdr:nvSpPr>
      <xdr:spPr>
        <a:xfrm>
          <a:off x="17106900" y="1084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43507</xdr:rowOff>
    </xdr:from>
    <xdr:to>
      <xdr:col>23</xdr:col>
      <xdr:colOff>457200</xdr:colOff>
      <xdr:row>63</xdr:row>
      <xdr:rowOff>145107</xdr:rowOff>
    </xdr:to>
    <xdr:sp macro="" textlink="">
      <xdr:nvSpPr>
        <xdr:cNvPr id="342" name="円/楕円 341"/>
        <xdr:cNvSpPr/>
      </xdr:nvSpPr>
      <xdr:spPr>
        <a:xfrm>
          <a:off x="16129000" y="108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129884</xdr:rowOff>
    </xdr:from>
    <xdr:ext cx="736600" cy="259045"/>
    <xdr:sp macro="" textlink="">
      <xdr:nvSpPr>
        <xdr:cNvPr id="343" name="テキスト ボックス 342"/>
        <xdr:cNvSpPr txBox="1"/>
      </xdr:nvSpPr>
      <xdr:spPr>
        <a:xfrm>
          <a:off x="15798800" y="109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9724</xdr:rowOff>
    </xdr:from>
    <xdr:to>
      <xdr:col>22</xdr:col>
      <xdr:colOff>254000</xdr:colOff>
      <xdr:row>63</xdr:row>
      <xdr:rowOff>111324</xdr:rowOff>
    </xdr:to>
    <xdr:sp macro="" textlink="">
      <xdr:nvSpPr>
        <xdr:cNvPr id="344" name="円/楕円 343"/>
        <xdr:cNvSpPr/>
      </xdr:nvSpPr>
      <xdr:spPr>
        <a:xfrm>
          <a:off x="15240000" y="108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96101</xdr:rowOff>
    </xdr:from>
    <xdr:ext cx="762000" cy="259045"/>
    <xdr:sp macro="" textlink="">
      <xdr:nvSpPr>
        <xdr:cNvPr id="345" name="テキスト ボックス 344"/>
        <xdr:cNvSpPr txBox="1"/>
      </xdr:nvSpPr>
      <xdr:spPr>
        <a:xfrm>
          <a:off x="14909800" y="1089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126710</xdr:rowOff>
    </xdr:from>
    <xdr:to>
      <xdr:col>21</xdr:col>
      <xdr:colOff>50800</xdr:colOff>
      <xdr:row>63</xdr:row>
      <xdr:rowOff>56860</xdr:rowOff>
    </xdr:to>
    <xdr:sp macro="" textlink="">
      <xdr:nvSpPr>
        <xdr:cNvPr id="346" name="円/楕円 345"/>
        <xdr:cNvSpPr/>
      </xdr:nvSpPr>
      <xdr:spPr>
        <a:xfrm>
          <a:off x="14351000" y="107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41637</xdr:rowOff>
    </xdr:from>
    <xdr:ext cx="762000" cy="259045"/>
    <xdr:sp macro="" textlink="">
      <xdr:nvSpPr>
        <xdr:cNvPr id="347" name="テキスト ボックス 346"/>
        <xdr:cNvSpPr txBox="1"/>
      </xdr:nvSpPr>
      <xdr:spPr>
        <a:xfrm>
          <a:off x="14020800" y="1084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93617</xdr:rowOff>
    </xdr:from>
    <xdr:to>
      <xdr:col>19</xdr:col>
      <xdr:colOff>533400</xdr:colOff>
      <xdr:row>63</xdr:row>
      <xdr:rowOff>23767</xdr:rowOff>
    </xdr:to>
    <xdr:sp macro="" textlink="">
      <xdr:nvSpPr>
        <xdr:cNvPr id="348" name="円/楕円 347"/>
        <xdr:cNvSpPr/>
      </xdr:nvSpPr>
      <xdr:spPr>
        <a:xfrm>
          <a:off x="13462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8544</xdr:rowOff>
    </xdr:from>
    <xdr:ext cx="762000" cy="259045"/>
    <xdr:sp macro="" textlink="">
      <xdr:nvSpPr>
        <xdr:cNvPr id="349" name="テキスト ボックス 348"/>
        <xdr:cNvSpPr txBox="1"/>
      </xdr:nvSpPr>
      <xdr:spPr>
        <a:xfrm>
          <a:off x="13131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将来負担比率と同じく、平成</a:t>
          </a:r>
          <a:r>
            <a:rPr kumimoji="1" lang="en-US" altLang="ja-JP" sz="1300">
              <a:latin typeface="ＭＳ Ｐゴシック"/>
            </a:rPr>
            <a:t>17</a:t>
          </a:r>
          <a:r>
            <a:rPr kumimoji="1" lang="ja-JP" altLang="en-US" sz="1300">
              <a:latin typeface="ＭＳ Ｐゴシック"/>
            </a:rPr>
            <a:t>年度の合併前に起債していた地方債の償還がすすんでいることと、合併後は起債件数や借入額を抑えていることや、交付税措置のある地方債を優先的に選択していることもあり、実質公債費比率は減少している。</a:t>
          </a:r>
          <a:endParaRPr kumimoji="1" lang="en-US" altLang="ja-JP" sz="1300">
            <a:latin typeface="ＭＳ Ｐゴシック"/>
          </a:endParaRPr>
        </a:p>
        <a:p>
          <a:r>
            <a:rPr kumimoji="1" lang="ja-JP" altLang="en-US" sz="1300">
              <a:latin typeface="ＭＳ Ｐゴシック"/>
            </a:rPr>
            <a:t>ただし、</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に大規模な事業（高度情報基盤整備事業）の実施に伴い借り入れた地方債により、平成</a:t>
          </a:r>
          <a:r>
            <a:rPr kumimoji="1" lang="en-US" altLang="ja-JP" sz="1300">
              <a:latin typeface="ＭＳ Ｐゴシック"/>
            </a:rPr>
            <a:t>28</a:t>
          </a:r>
          <a:r>
            <a:rPr kumimoji="1" lang="ja-JP" altLang="en-US" sz="1300">
              <a:latin typeface="ＭＳ Ｐゴシック"/>
            </a:rPr>
            <a:t>年度の対前年度減少率は、これまでより低くなっている。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57150</xdr:rowOff>
    </xdr:to>
    <xdr:cxnSp macro="">
      <xdr:nvCxnSpPr>
        <xdr:cNvPr id="381" name="直線コネクタ 380"/>
        <xdr:cNvCxnSpPr/>
      </xdr:nvCxnSpPr>
      <xdr:spPr>
        <a:xfrm flipV="1">
          <a:off x="16179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134366</xdr:rowOff>
    </xdr:to>
    <xdr:cxnSp macro="">
      <xdr:nvCxnSpPr>
        <xdr:cNvPr id="384" name="直線コネクタ 383"/>
        <xdr:cNvCxnSpPr/>
      </xdr:nvCxnSpPr>
      <xdr:spPr>
        <a:xfrm flipV="1">
          <a:off x="15290800" y="674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59436</xdr:rowOff>
    </xdr:to>
    <xdr:cxnSp macro="">
      <xdr:nvCxnSpPr>
        <xdr:cNvPr id="387" name="直線コネクタ 386"/>
        <xdr:cNvCxnSpPr/>
      </xdr:nvCxnSpPr>
      <xdr:spPr>
        <a:xfrm flipV="1">
          <a:off x="14401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59436</xdr:rowOff>
    </xdr:from>
    <xdr:to>
      <xdr:col>21</xdr:col>
      <xdr:colOff>0</xdr:colOff>
      <xdr:row>40</xdr:row>
      <xdr:rowOff>117348</xdr:rowOff>
    </xdr:to>
    <xdr:cxnSp macro="">
      <xdr:nvCxnSpPr>
        <xdr:cNvPr id="390" name="直線コネクタ 389"/>
        <xdr:cNvCxnSpPr/>
      </xdr:nvCxnSpPr>
      <xdr:spPr>
        <a:xfrm flipV="1">
          <a:off x="13512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2" name="テキスト ボックス 39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4" name="テキスト ボックス 393"/>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0" name="円/楕円 39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2" name="円/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404" name="円/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6" name="円/楕円 405"/>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407" name="テキスト ボックス 406"/>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66548</xdr:rowOff>
    </xdr:from>
    <xdr:to>
      <xdr:col>19</xdr:col>
      <xdr:colOff>533400</xdr:colOff>
      <xdr:row>40</xdr:row>
      <xdr:rowOff>168148</xdr:rowOff>
    </xdr:to>
    <xdr:sp macro="" textlink="">
      <xdr:nvSpPr>
        <xdr:cNvPr id="408" name="円/楕円 407"/>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6875</xdr:rowOff>
    </xdr:from>
    <xdr:ext cx="762000" cy="259045"/>
    <xdr:sp macro="" textlink="">
      <xdr:nvSpPr>
        <xdr:cNvPr id="409" name="テキスト ボックス 408"/>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年度の合併前に</a:t>
          </a:r>
          <a:r>
            <a:rPr kumimoji="1" lang="en-US" altLang="ja-JP" sz="1300">
              <a:latin typeface="ＭＳ Ｐゴシック"/>
            </a:rPr>
            <a:t>2</a:t>
          </a:r>
          <a:r>
            <a:rPr kumimoji="1" lang="ja-JP" altLang="en-US" sz="1300">
              <a:latin typeface="ＭＳ Ｐゴシック"/>
            </a:rPr>
            <a:t>町単位で起債していた地方債の償還がすすんでいることや、合併後は起債件数や借入額を抑えており、借入対象の地方債も交付税措置のものを優先的に選択していることなどにより、近年の将来負担比率はマイナス数値となっている。</a:t>
          </a:r>
          <a:endParaRPr kumimoji="1" lang="en-US" altLang="ja-JP" sz="1300">
            <a:latin typeface="ＭＳ Ｐゴシック"/>
          </a:endParaRPr>
        </a:p>
        <a:p>
          <a:r>
            <a:rPr kumimoji="1" lang="ja-JP" altLang="en-US" sz="1300">
              <a:latin typeface="ＭＳ Ｐゴシック"/>
            </a:rPr>
            <a:t>ただ、今後、経常一般財源の減少により、充当可能財源である基金の減少の可能性も見込まれる。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7" name="フローチャート : 判断 446"/>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8" name="テキスト ボックス 44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の合併以降の数年間は退職者に係る職員の補充を抑制し、その後も職員適正化計画に基づき、職員数の削減など行政改革を推進してきたが、人口千人当たり職員数のとおり類似団体と比較して職員数が多いことから、人件費に関しても類似団体の平均を上回る結果と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107950</xdr:rowOff>
    </xdr:to>
    <xdr:cxnSp macro="">
      <xdr:nvCxnSpPr>
        <xdr:cNvPr id="66" name="直線コネクタ 65"/>
        <xdr:cNvCxnSpPr/>
      </xdr:nvCxnSpPr>
      <xdr:spPr>
        <a:xfrm>
          <a:off x="3987800" y="641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69850</xdr:rowOff>
    </xdr:to>
    <xdr:cxnSp macro="">
      <xdr:nvCxnSpPr>
        <xdr:cNvPr id="69" name="直線コネクタ 68"/>
        <xdr:cNvCxnSpPr/>
      </xdr:nvCxnSpPr>
      <xdr:spPr>
        <a:xfrm>
          <a:off x="3098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100330</xdr:rowOff>
    </xdr:to>
    <xdr:cxnSp macro="">
      <xdr:nvCxnSpPr>
        <xdr:cNvPr id="72" name="直線コネクタ 71"/>
        <xdr:cNvCxnSpPr/>
      </xdr:nvCxnSpPr>
      <xdr:spPr>
        <a:xfrm flipV="1">
          <a:off x="2209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38</xdr:row>
      <xdr:rowOff>5080</xdr:rowOff>
    </xdr:to>
    <xdr:cxnSp macro="">
      <xdr:nvCxnSpPr>
        <xdr:cNvPr id="75" name="直線コネクタ 74"/>
        <xdr:cNvCxnSpPr/>
      </xdr:nvCxnSpPr>
      <xdr:spPr>
        <a:xfrm flipV="1">
          <a:off x="1320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91" name="円/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急峻な地形に小規模集落が点在する地形的条件から、公有施設も点在しており、それらの観光施設や文教施設といった施設管理に多大な経費を要するため、類似団体の平均を上回る結果となっている。</a:t>
          </a:r>
          <a:endParaRPr kumimoji="1" lang="en-US" altLang="ja-JP" sz="1300">
            <a:latin typeface="ＭＳ Ｐゴシック"/>
          </a:endParaRPr>
        </a:p>
        <a:p>
          <a:r>
            <a:rPr kumimoji="1" lang="ja-JP" altLang="en-US" sz="1300">
              <a:latin typeface="ＭＳ Ｐゴシック"/>
            </a:rPr>
            <a:t>施設の管理運営経費を最小限に抑制するよう、行政改革委員会の提言などを参考に、物件費の削減に努めているところであるが、大きな改善には繋がっていない状況となっている。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148227</xdr:rowOff>
    </xdr:from>
    <xdr:to>
      <xdr:col>24</xdr:col>
      <xdr:colOff>31750</xdr:colOff>
      <xdr:row>18</xdr:row>
      <xdr:rowOff>61686</xdr:rowOff>
    </xdr:to>
    <xdr:cxnSp macro="">
      <xdr:nvCxnSpPr>
        <xdr:cNvPr id="129" name="直線コネクタ 128"/>
        <xdr:cNvCxnSpPr/>
      </xdr:nvCxnSpPr>
      <xdr:spPr>
        <a:xfrm>
          <a:off x="15671800" y="306287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148227</xdr:rowOff>
    </xdr:to>
    <xdr:cxnSp macro="">
      <xdr:nvCxnSpPr>
        <xdr:cNvPr id="132" name="直線コネクタ 131"/>
        <xdr:cNvCxnSpPr/>
      </xdr:nvCxnSpPr>
      <xdr:spPr>
        <a:xfrm>
          <a:off x="14782800" y="291918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17</xdr:row>
      <xdr:rowOff>4536</xdr:rowOff>
    </xdr:to>
    <xdr:cxnSp macro="">
      <xdr:nvCxnSpPr>
        <xdr:cNvPr id="135" name="直線コネクタ 134"/>
        <xdr:cNvCxnSpPr/>
      </xdr:nvCxnSpPr>
      <xdr:spPr>
        <a:xfrm>
          <a:off x="13893800" y="28342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91077</xdr:rowOff>
    </xdr:from>
    <xdr:to>
      <xdr:col>20</xdr:col>
      <xdr:colOff>158750</xdr:colOff>
      <xdr:row>16</xdr:row>
      <xdr:rowOff>117203</xdr:rowOff>
    </xdr:to>
    <xdr:cxnSp macro="">
      <xdr:nvCxnSpPr>
        <xdr:cNvPr id="138" name="直線コネクタ 137"/>
        <xdr:cNvCxnSpPr/>
      </xdr:nvCxnSpPr>
      <xdr:spPr>
        <a:xfrm flipV="1">
          <a:off x="13004800" y="2834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8" name="円/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97427</xdr:rowOff>
    </xdr:from>
    <xdr:to>
      <xdr:col>22</xdr:col>
      <xdr:colOff>615950</xdr:colOff>
      <xdr:row>18</xdr:row>
      <xdr:rowOff>27577</xdr:rowOff>
    </xdr:to>
    <xdr:sp macro="" textlink="">
      <xdr:nvSpPr>
        <xdr:cNvPr id="150" name="円/楕円 149"/>
        <xdr:cNvSpPr/>
      </xdr:nvSpPr>
      <xdr:spPr>
        <a:xfrm>
          <a:off x="15621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12354</xdr:rowOff>
    </xdr:from>
    <xdr:ext cx="736600" cy="259045"/>
    <xdr:sp macro="" textlink="">
      <xdr:nvSpPr>
        <xdr:cNvPr id="151" name="テキスト ボックス 150"/>
        <xdr:cNvSpPr txBox="1"/>
      </xdr:nvSpPr>
      <xdr:spPr>
        <a:xfrm>
          <a:off x="15290800" y="30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40277</xdr:rowOff>
    </xdr:from>
    <xdr:to>
      <xdr:col>20</xdr:col>
      <xdr:colOff>209550</xdr:colOff>
      <xdr:row>16</xdr:row>
      <xdr:rowOff>141877</xdr:rowOff>
    </xdr:to>
    <xdr:sp macro="" textlink="">
      <xdr:nvSpPr>
        <xdr:cNvPr id="154" name="円/楕円 153"/>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126654</xdr:rowOff>
    </xdr:from>
    <xdr:ext cx="762000" cy="259045"/>
    <xdr:sp macro="" textlink="">
      <xdr:nvSpPr>
        <xdr:cNvPr id="155" name="テキスト ボックス 154"/>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66403</xdr:rowOff>
    </xdr:from>
    <xdr:to>
      <xdr:col>19</xdr:col>
      <xdr:colOff>6350</xdr:colOff>
      <xdr:row>16</xdr:row>
      <xdr:rowOff>168003</xdr:rowOff>
    </xdr:to>
    <xdr:sp macro="" textlink="">
      <xdr:nvSpPr>
        <xdr:cNvPr id="156" name="円/楕円 155"/>
        <xdr:cNvSpPr/>
      </xdr:nvSpPr>
      <xdr:spPr>
        <a:xfrm>
          <a:off x="12954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152780</xdr:rowOff>
    </xdr:from>
    <xdr:ext cx="762000" cy="259045"/>
    <xdr:sp macro="" textlink="">
      <xdr:nvSpPr>
        <xdr:cNvPr id="157" name="テキスト ボックス 156"/>
        <xdr:cNvSpPr txBox="1"/>
      </xdr:nvSpPr>
      <xdr:spPr>
        <a:xfrm>
          <a:off x="12623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年度は臨時福祉給付金の支給があり、金額は前年度を上回っているが、他の科目の状況により、全体の支出に占める割合は前年度と同じとなっている。</a:t>
          </a:r>
          <a:endParaRPr kumimoji="1" lang="en-US" altLang="ja-JP" sz="1200">
            <a:latin typeface="ＭＳ Ｐゴシック"/>
          </a:endParaRPr>
        </a:p>
        <a:p>
          <a:r>
            <a:rPr kumimoji="1" lang="ja-JP" altLang="en-US" sz="1200">
              <a:latin typeface="ＭＳ Ｐゴシック"/>
            </a:rPr>
            <a:t>支給対象者の状況により増減はみられるが、近年は類似団体平均の１％以内とほぼ近い数値で推移している。</a:t>
          </a:r>
          <a:endParaRPr kumimoji="1" lang="en-US" altLang="ja-JP" sz="1200">
            <a:latin typeface="ＭＳ Ｐゴシック"/>
          </a:endParaRPr>
        </a:p>
        <a:p>
          <a:r>
            <a:rPr kumimoji="1" lang="ja-JP" altLang="en-US" sz="1200">
              <a:latin typeface="ＭＳ Ｐゴシック"/>
            </a:rPr>
            <a:t>扶助費については、障がい者自立支援給付費の占める割合が高くなっているが、他の扶助費も含め、今後も、必要な給付に対しては、適正な基準を定め的確な給付を図っていく。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69850</xdr:rowOff>
    </xdr:to>
    <xdr:cxnSp macro="">
      <xdr:nvCxnSpPr>
        <xdr:cNvPr id="190" name="直線コネクタ 189"/>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56</xdr:row>
      <xdr:rowOff>12700</xdr:rowOff>
    </xdr:to>
    <xdr:cxnSp macro="">
      <xdr:nvCxnSpPr>
        <xdr:cNvPr id="193" name="直線コネクタ 192"/>
        <xdr:cNvCxnSpPr/>
      </xdr:nvCxnSpPr>
      <xdr:spPr>
        <a:xfrm flipV="1">
          <a:off x="3098800" y="9328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6" name="直線コネクタ 195"/>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55</xdr:row>
      <xdr:rowOff>146050</xdr:rowOff>
    </xdr:to>
    <xdr:cxnSp macro="">
      <xdr:nvCxnSpPr>
        <xdr:cNvPr id="199" name="直線コネクタ 198"/>
        <xdr:cNvCxnSpPr/>
      </xdr:nvCxnSpPr>
      <xdr:spPr>
        <a:xfrm>
          <a:off x="1320800" y="92519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9" name="円/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10"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1" name="円/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5" name="円/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6" name="テキスト ボックス 215"/>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下回る状況となっているが、国民健康保険事業会計や介護保険事業会計における給付費の増に伴う町繰出金の増や、簡易水道事業会計に対する公債財源繰出金の増などにより、経常経費における繰出金は上昇傾向にある。</a:t>
          </a:r>
          <a:endParaRPr kumimoji="1" lang="en-US" altLang="ja-JP" sz="1100">
            <a:latin typeface="ＭＳ Ｐゴシック"/>
          </a:endParaRPr>
        </a:p>
        <a:p>
          <a:r>
            <a:rPr kumimoji="1" lang="ja-JP" altLang="en-US" sz="1100">
              <a:latin typeface="ＭＳ Ｐゴシック"/>
            </a:rPr>
            <a:t>ただし、平成２８年度は、簡易水道事業会計における繰出対象事業費の減に伴い、町繰出金も減少したことなどから、前年度からは減少している。</a:t>
          </a:r>
          <a:endParaRPr kumimoji="1" lang="en-US" altLang="ja-JP" sz="1100">
            <a:latin typeface="ＭＳ Ｐゴシック"/>
          </a:endParaRPr>
        </a:p>
        <a:p>
          <a:r>
            <a:rPr kumimoji="1" lang="ja-JP" altLang="en-US" sz="1100">
              <a:latin typeface="ＭＳ Ｐゴシック"/>
            </a:rPr>
            <a:t>今後も、繰出対象の特別会計においても財政健全化に努め、適正な一般会計からの繰出しとなるよう運営に努めていく。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138430</xdr:rowOff>
    </xdr:to>
    <xdr:cxnSp macro="">
      <xdr:nvCxnSpPr>
        <xdr:cNvPr id="251" name="直線コネクタ 250"/>
        <xdr:cNvCxnSpPr/>
      </xdr:nvCxnSpPr>
      <xdr:spPr>
        <a:xfrm flipV="1">
          <a:off x="15671800" y="9507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153670</xdr:rowOff>
    </xdr:to>
    <xdr:cxnSp macro="">
      <xdr:nvCxnSpPr>
        <xdr:cNvPr id="254" name="直線コネクタ 253"/>
        <xdr:cNvCxnSpPr/>
      </xdr:nvCxnSpPr>
      <xdr:spPr>
        <a:xfrm flipV="1">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153670</xdr:rowOff>
    </xdr:to>
    <xdr:cxnSp macro="">
      <xdr:nvCxnSpPr>
        <xdr:cNvPr id="257" name="直線コネクタ 256"/>
        <xdr:cNvCxnSpPr/>
      </xdr:nvCxnSpPr>
      <xdr:spPr>
        <a:xfrm>
          <a:off x="13893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107950</xdr:rowOff>
    </xdr:to>
    <xdr:cxnSp macro="">
      <xdr:nvCxnSpPr>
        <xdr:cNvPr id="260" name="直線コネクタ 259"/>
        <xdr:cNvCxnSpPr/>
      </xdr:nvCxnSpPr>
      <xdr:spPr>
        <a:xfrm>
          <a:off x="13004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70" name="円/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2" name="円/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6" name="円/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近年は類似団体平均値にほぼ近い数値となっているが、常備消防事務や川根地区広域施設組合への負担金が多額となっている。これらについては、人口規模が非常に小さいのに対し、急峻な地形に小規模集落が点在することなどから経費が多くなっていることがあげられる。</a:t>
          </a:r>
          <a:endParaRPr kumimoji="1" lang="en-US" altLang="ja-JP" sz="1200">
            <a:latin typeface="ＭＳ Ｐゴシック"/>
          </a:endParaRPr>
        </a:p>
        <a:p>
          <a:r>
            <a:rPr kumimoji="1" lang="ja-JP" altLang="en-US" sz="1200">
              <a:latin typeface="ＭＳ Ｐゴシック"/>
            </a:rPr>
            <a:t>関係団体などへの補助金については、交付が的確であるかどうか常に審査等を実施し適切な交付に努めているところであるが、平成２８年度は、社会福祉協議会への支出状況を見直しがあったことなどから、若干前年度よりも上昇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69850</xdr:rowOff>
    </xdr:to>
    <xdr:cxnSp macro="">
      <xdr:nvCxnSpPr>
        <xdr:cNvPr id="309" name="直線コネクタ 308"/>
        <xdr:cNvCxnSpPr/>
      </xdr:nvCxnSpPr>
      <xdr:spPr>
        <a:xfrm>
          <a:off x="15671800" y="6340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168148</xdr:rowOff>
    </xdr:to>
    <xdr:cxnSp macro="">
      <xdr:nvCxnSpPr>
        <xdr:cNvPr id="312" name="直線コネクタ 311"/>
        <xdr:cNvCxnSpPr/>
      </xdr:nvCxnSpPr>
      <xdr:spPr>
        <a:xfrm>
          <a:off x="14782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145288</xdr:rowOff>
    </xdr:to>
    <xdr:cxnSp macro="">
      <xdr:nvCxnSpPr>
        <xdr:cNvPr id="315" name="直線コネクタ 314"/>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159004</xdr:rowOff>
    </xdr:to>
    <xdr:cxnSp macro="">
      <xdr:nvCxnSpPr>
        <xdr:cNvPr id="318" name="直線コネクタ 317"/>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8" name="円/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2" name="円/楕円 331"/>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33" name="テキスト ボックス 332"/>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4" name="円/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5" name="テキスト ボックス 33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年度の合併前に</a:t>
          </a:r>
          <a:r>
            <a:rPr kumimoji="1" lang="en-US" altLang="ja-JP" sz="1300">
              <a:latin typeface="ＭＳ Ｐゴシック"/>
            </a:rPr>
            <a:t>2</a:t>
          </a:r>
          <a:r>
            <a:rPr kumimoji="1" lang="ja-JP" altLang="en-US" sz="1300">
              <a:latin typeface="ＭＳ Ｐゴシック"/>
            </a:rPr>
            <a:t>町単位で借入れた地方債の償還が順次終了し、合併後は（</a:t>
          </a:r>
          <a:r>
            <a:rPr kumimoji="1" lang="en-US" altLang="ja-JP" sz="1300">
              <a:latin typeface="ＭＳ Ｐゴシック"/>
            </a:rPr>
            <a:t>1</a:t>
          </a:r>
          <a:r>
            <a:rPr kumimoji="1" lang="ja-JP" altLang="en-US" sz="1300">
              <a:latin typeface="ＭＳ Ｐゴシック"/>
            </a:rPr>
            <a:t>町規模の）身の丈のあった起債に努めてきたため、近年は類似団体平均にほぼ近い数値となっている。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年度実施事業に係る借入れ地方債の元金償還が開始されたことにより、前年度より上昇しているが、今後も、公債費の抑制に努めていく。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115570</xdr:rowOff>
    </xdr:to>
    <xdr:cxnSp macro="">
      <xdr:nvCxnSpPr>
        <xdr:cNvPr id="367" name="直線コネクタ 366"/>
        <xdr:cNvCxnSpPr/>
      </xdr:nvCxnSpPr>
      <xdr:spPr>
        <a:xfrm>
          <a:off x="3987800" y="13239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97282</xdr:rowOff>
    </xdr:to>
    <xdr:cxnSp macro="">
      <xdr:nvCxnSpPr>
        <xdr:cNvPr id="370" name="直線コネクタ 369"/>
        <xdr:cNvCxnSpPr/>
      </xdr:nvCxnSpPr>
      <xdr:spPr>
        <a:xfrm flipV="1">
          <a:off x="3098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78</xdr:row>
      <xdr:rowOff>21844</xdr:rowOff>
    </xdr:to>
    <xdr:cxnSp macro="">
      <xdr:nvCxnSpPr>
        <xdr:cNvPr id="373" name="直線コネクタ 372"/>
        <xdr:cNvCxnSpPr/>
      </xdr:nvCxnSpPr>
      <xdr:spPr>
        <a:xfrm flipV="1">
          <a:off x="2209800" y="13298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30987</xdr:rowOff>
    </xdr:to>
    <xdr:cxnSp macro="">
      <xdr:nvCxnSpPr>
        <xdr:cNvPr id="376" name="直線コネクタ 375"/>
        <xdr:cNvCxnSpPr/>
      </xdr:nvCxnSpPr>
      <xdr:spPr>
        <a:xfrm flipV="1">
          <a:off x="1320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6" name="円/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90" name="円/楕円 389"/>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91" name="テキスト ボックス 390"/>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92" name="円/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94" name="円/楕円 393"/>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95" name="テキスト ボックス 394"/>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扶助費やその他の経費など一部で類似団体平均を下回るものもあるが、人件費や物件費においては類似団体を大きく上回る状況となっている。</a:t>
          </a:r>
          <a:endParaRPr kumimoji="1" lang="en-US" altLang="ja-JP" sz="1300">
            <a:latin typeface="ＭＳ Ｐゴシック"/>
          </a:endParaRPr>
        </a:p>
        <a:p>
          <a:r>
            <a:rPr kumimoji="1" lang="ja-JP" altLang="en-US" sz="1300">
              <a:latin typeface="ＭＳ Ｐゴシック"/>
            </a:rPr>
            <a:t>財政比較分析表記載のとおり、経常経費の削減に努めているが、今後より経常一般財源の確保が困難となってきているため、更に大きな対策が必要な状況となっている。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42418</xdr:rowOff>
    </xdr:to>
    <xdr:cxnSp macro="">
      <xdr:nvCxnSpPr>
        <xdr:cNvPr id="426" name="直線コネクタ 425"/>
        <xdr:cNvCxnSpPr/>
      </xdr:nvCxnSpPr>
      <xdr:spPr>
        <a:xfrm>
          <a:off x="15671800" y="131251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40132</xdr:rowOff>
    </xdr:from>
    <xdr:to>
      <xdr:col>22</xdr:col>
      <xdr:colOff>565150</xdr:colOff>
      <xdr:row>76</xdr:row>
      <xdr:rowOff>94996</xdr:rowOff>
    </xdr:to>
    <xdr:cxnSp macro="">
      <xdr:nvCxnSpPr>
        <xdr:cNvPr id="429" name="直線コネクタ 428"/>
        <xdr:cNvCxnSpPr/>
      </xdr:nvCxnSpPr>
      <xdr:spPr>
        <a:xfrm>
          <a:off x="14782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40132</xdr:rowOff>
    </xdr:to>
    <xdr:cxnSp macro="">
      <xdr:nvCxnSpPr>
        <xdr:cNvPr id="432" name="直線コネクタ 431"/>
        <xdr:cNvCxnSpPr/>
      </xdr:nvCxnSpPr>
      <xdr:spPr>
        <a:xfrm>
          <a:off x="13893800" y="130017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143002</xdr:rowOff>
    </xdr:to>
    <xdr:cxnSp macro="">
      <xdr:nvCxnSpPr>
        <xdr:cNvPr id="435" name="直線コネクタ 434"/>
        <xdr:cNvCxnSpPr/>
      </xdr:nvCxnSpPr>
      <xdr:spPr>
        <a:xfrm>
          <a:off x="13004800" y="12974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5" name="円/楕円 444"/>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135145</xdr:rowOff>
    </xdr:from>
    <xdr:ext cx="762000" cy="259045"/>
    <xdr:sp macro="" textlink="">
      <xdr:nvSpPr>
        <xdr:cNvPr id="446"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47" name="円/楕円 446"/>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8" name="テキスト ボックス 447"/>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160782</xdr:rowOff>
    </xdr:from>
    <xdr:to>
      <xdr:col>21</xdr:col>
      <xdr:colOff>412750</xdr:colOff>
      <xdr:row>76</xdr:row>
      <xdr:rowOff>90932</xdr:rowOff>
    </xdr:to>
    <xdr:sp macro="" textlink="">
      <xdr:nvSpPr>
        <xdr:cNvPr id="449" name="円/楕円 448"/>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75709</xdr:rowOff>
    </xdr:from>
    <xdr:ext cx="762000" cy="259045"/>
    <xdr:sp macro="" textlink="">
      <xdr:nvSpPr>
        <xdr:cNvPr id="450" name="テキスト ボックス 449"/>
        <xdr:cNvSpPr txBox="1"/>
      </xdr:nvSpPr>
      <xdr:spPr>
        <a:xfrm>
          <a:off x="14401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1" name="円/楕円 450"/>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52" name="テキスト ボックス 451"/>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3" name="円/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54" name="テキスト ボックス 453"/>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静岡県川根本町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147330</xdr:rowOff>
    </xdr:from>
    <xdr:to>
      <xdr:col>4</xdr:col>
      <xdr:colOff>1117600</xdr:colOff>
      <xdr:row>16</xdr:row>
      <xdr:rowOff>21198</xdr:rowOff>
    </xdr:to>
    <xdr:cxnSp macro="">
      <xdr:nvCxnSpPr>
        <xdr:cNvPr id="48" name="直線コネクタ 47"/>
        <xdr:cNvCxnSpPr/>
      </xdr:nvCxnSpPr>
      <xdr:spPr bwMode="auto">
        <a:xfrm flipV="1">
          <a:off x="5003800" y="2766705"/>
          <a:ext cx="647700" cy="4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21198</xdr:rowOff>
    </xdr:from>
    <xdr:to>
      <xdr:col>4</xdr:col>
      <xdr:colOff>469900</xdr:colOff>
      <xdr:row>16</xdr:row>
      <xdr:rowOff>128375</xdr:rowOff>
    </xdr:to>
    <xdr:cxnSp macro="">
      <xdr:nvCxnSpPr>
        <xdr:cNvPr id="51" name="直線コネクタ 50"/>
        <xdr:cNvCxnSpPr/>
      </xdr:nvCxnSpPr>
      <xdr:spPr bwMode="auto">
        <a:xfrm flipV="1">
          <a:off x="4305300" y="2812023"/>
          <a:ext cx="698500" cy="10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128375</xdr:rowOff>
    </xdr:from>
    <xdr:to>
      <xdr:col>3</xdr:col>
      <xdr:colOff>904875</xdr:colOff>
      <xdr:row>16</xdr:row>
      <xdr:rowOff>168745</xdr:rowOff>
    </xdr:to>
    <xdr:cxnSp macro="">
      <xdr:nvCxnSpPr>
        <xdr:cNvPr id="54" name="直線コネクタ 53"/>
        <xdr:cNvCxnSpPr/>
      </xdr:nvCxnSpPr>
      <xdr:spPr bwMode="auto">
        <a:xfrm flipV="1">
          <a:off x="3606800" y="2919200"/>
          <a:ext cx="698500" cy="40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144816</xdr:rowOff>
    </xdr:from>
    <xdr:to>
      <xdr:col>3</xdr:col>
      <xdr:colOff>206375</xdr:colOff>
      <xdr:row>16</xdr:row>
      <xdr:rowOff>168745</xdr:rowOff>
    </xdr:to>
    <xdr:cxnSp macro="">
      <xdr:nvCxnSpPr>
        <xdr:cNvPr id="57" name="直線コネクタ 56"/>
        <xdr:cNvCxnSpPr/>
      </xdr:nvCxnSpPr>
      <xdr:spPr bwMode="auto">
        <a:xfrm>
          <a:off x="2908300" y="2935641"/>
          <a:ext cx="698500" cy="2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96530</xdr:rowOff>
    </xdr:from>
    <xdr:to>
      <xdr:col>5</xdr:col>
      <xdr:colOff>34925</xdr:colOff>
      <xdr:row>16</xdr:row>
      <xdr:rowOff>26680</xdr:rowOff>
    </xdr:to>
    <xdr:sp macro="" textlink="">
      <xdr:nvSpPr>
        <xdr:cNvPr id="67" name="円/楕円 66"/>
        <xdr:cNvSpPr/>
      </xdr:nvSpPr>
      <xdr:spPr bwMode="auto">
        <a:xfrm>
          <a:off x="5600700" y="271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113057</xdr:rowOff>
    </xdr:from>
    <xdr:ext cx="762000" cy="259045"/>
    <xdr:sp macro="" textlink="">
      <xdr:nvSpPr>
        <xdr:cNvPr id="68" name="人口1人当たり決算額の推移該当値テキスト130"/>
        <xdr:cNvSpPr txBox="1"/>
      </xdr:nvSpPr>
      <xdr:spPr>
        <a:xfrm>
          <a:off x="5740400" y="25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177,985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141848</xdr:rowOff>
    </xdr:from>
    <xdr:to>
      <xdr:col>4</xdr:col>
      <xdr:colOff>520700</xdr:colOff>
      <xdr:row>16</xdr:row>
      <xdr:rowOff>71998</xdr:rowOff>
    </xdr:to>
    <xdr:sp macro="" textlink="">
      <xdr:nvSpPr>
        <xdr:cNvPr id="69" name="円/楕円 68"/>
        <xdr:cNvSpPr/>
      </xdr:nvSpPr>
      <xdr:spPr bwMode="auto">
        <a:xfrm>
          <a:off x="49530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82175</xdr:rowOff>
    </xdr:from>
    <xdr:ext cx="736600" cy="259045"/>
    <xdr:sp macro="" textlink="">
      <xdr:nvSpPr>
        <xdr:cNvPr id="70" name="テキスト ボックス 69"/>
        <xdr:cNvSpPr txBox="1"/>
      </xdr:nvSpPr>
      <xdr:spPr>
        <a:xfrm>
          <a:off x="4622800" y="253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173,029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77575</xdr:rowOff>
    </xdr:from>
    <xdr:to>
      <xdr:col>3</xdr:col>
      <xdr:colOff>955675</xdr:colOff>
      <xdr:row>17</xdr:row>
      <xdr:rowOff>7725</xdr:rowOff>
    </xdr:to>
    <xdr:sp macro="" textlink="">
      <xdr:nvSpPr>
        <xdr:cNvPr id="71" name="円/楕円 70"/>
        <xdr:cNvSpPr/>
      </xdr:nvSpPr>
      <xdr:spPr bwMode="auto">
        <a:xfrm>
          <a:off x="4254500" y="28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17902</xdr:rowOff>
    </xdr:from>
    <xdr:ext cx="762000" cy="259045"/>
    <xdr:sp macro="" textlink="">
      <xdr:nvSpPr>
        <xdr:cNvPr id="72" name="テキスト ボックス 71"/>
        <xdr:cNvSpPr txBox="1"/>
      </xdr:nvSpPr>
      <xdr:spPr>
        <a:xfrm>
          <a:off x="3924300" y="2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117945</xdr:rowOff>
    </xdr:from>
    <xdr:to>
      <xdr:col>3</xdr:col>
      <xdr:colOff>257175</xdr:colOff>
      <xdr:row>17</xdr:row>
      <xdr:rowOff>48095</xdr:rowOff>
    </xdr:to>
    <xdr:sp macro="" textlink="">
      <xdr:nvSpPr>
        <xdr:cNvPr id="73" name="円/楕円 72"/>
        <xdr:cNvSpPr/>
      </xdr:nvSpPr>
      <xdr:spPr bwMode="auto">
        <a:xfrm>
          <a:off x="3556000" y="290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58272</xdr:rowOff>
    </xdr:from>
    <xdr:ext cx="762000" cy="259045"/>
    <xdr:sp macro="" textlink="">
      <xdr:nvSpPr>
        <xdr:cNvPr id="74" name="テキスト ボックス 73"/>
        <xdr:cNvSpPr txBox="1"/>
      </xdr:nvSpPr>
      <xdr:spPr>
        <a:xfrm>
          <a:off x="3225800" y="26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94016</xdr:rowOff>
    </xdr:from>
    <xdr:to>
      <xdr:col>2</xdr:col>
      <xdr:colOff>692150</xdr:colOff>
      <xdr:row>17</xdr:row>
      <xdr:rowOff>24166</xdr:rowOff>
    </xdr:to>
    <xdr:sp macro="" textlink="">
      <xdr:nvSpPr>
        <xdr:cNvPr id="75" name="円/楕円 74"/>
        <xdr:cNvSpPr/>
      </xdr:nvSpPr>
      <xdr:spPr bwMode="auto">
        <a:xfrm>
          <a:off x="2857500" y="288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34343</xdr:rowOff>
    </xdr:from>
    <xdr:ext cx="762000" cy="259045"/>
    <xdr:sp macro="" textlink="">
      <xdr:nvSpPr>
        <xdr:cNvPr id="76" name="テキスト ボックス 75"/>
        <xdr:cNvSpPr txBox="1"/>
      </xdr:nvSpPr>
      <xdr:spPr>
        <a:xfrm>
          <a:off x="2527300" y="265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139668</xdr:rowOff>
    </xdr:from>
    <xdr:to>
      <xdr:col>4</xdr:col>
      <xdr:colOff>1117600</xdr:colOff>
      <xdr:row>35</xdr:row>
      <xdr:rowOff>181769</xdr:rowOff>
    </xdr:to>
    <xdr:cxnSp macro="">
      <xdr:nvCxnSpPr>
        <xdr:cNvPr id="109" name="直線コネクタ 108"/>
        <xdr:cNvCxnSpPr/>
      </xdr:nvCxnSpPr>
      <xdr:spPr bwMode="auto">
        <a:xfrm flipV="1">
          <a:off x="5003800" y="6750018"/>
          <a:ext cx="6477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149917</xdr:rowOff>
    </xdr:from>
    <xdr:to>
      <xdr:col>4</xdr:col>
      <xdr:colOff>469900</xdr:colOff>
      <xdr:row>35</xdr:row>
      <xdr:rowOff>181769</xdr:rowOff>
    </xdr:to>
    <xdr:cxnSp macro="">
      <xdr:nvCxnSpPr>
        <xdr:cNvPr id="112" name="直線コネクタ 111"/>
        <xdr:cNvCxnSpPr/>
      </xdr:nvCxnSpPr>
      <xdr:spPr bwMode="auto">
        <a:xfrm>
          <a:off x="4305300" y="6760267"/>
          <a:ext cx="698500" cy="3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335064</xdr:rowOff>
    </xdr:from>
    <xdr:to>
      <xdr:col>3</xdr:col>
      <xdr:colOff>904875</xdr:colOff>
      <xdr:row>35</xdr:row>
      <xdr:rowOff>149917</xdr:rowOff>
    </xdr:to>
    <xdr:cxnSp macro="">
      <xdr:nvCxnSpPr>
        <xdr:cNvPr id="115" name="直線コネクタ 114"/>
        <xdr:cNvCxnSpPr/>
      </xdr:nvCxnSpPr>
      <xdr:spPr bwMode="auto">
        <a:xfrm>
          <a:off x="3606800" y="6602514"/>
          <a:ext cx="698500" cy="15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313748</xdr:rowOff>
    </xdr:from>
    <xdr:to>
      <xdr:col>3</xdr:col>
      <xdr:colOff>206375</xdr:colOff>
      <xdr:row>34</xdr:row>
      <xdr:rowOff>335064</xdr:rowOff>
    </xdr:to>
    <xdr:cxnSp macro="">
      <xdr:nvCxnSpPr>
        <xdr:cNvPr id="118" name="直線コネクタ 117"/>
        <xdr:cNvCxnSpPr/>
      </xdr:nvCxnSpPr>
      <xdr:spPr bwMode="auto">
        <a:xfrm>
          <a:off x="2908300" y="6581198"/>
          <a:ext cx="698500" cy="2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88868</xdr:rowOff>
    </xdr:from>
    <xdr:to>
      <xdr:col>5</xdr:col>
      <xdr:colOff>34925</xdr:colOff>
      <xdr:row>35</xdr:row>
      <xdr:rowOff>190468</xdr:rowOff>
    </xdr:to>
    <xdr:sp macro="" textlink="">
      <xdr:nvSpPr>
        <xdr:cNvPr id="128" name="円/楕円 127"/>
        <xdr:cNvSpPr/>
      </xdr:nvSpPr>
      <xdr:spPr bwMode="auto">
        <a:xfrm>
          <a:off x="5600700" y="669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60945</xdr:rowOff>
    </xdr:from>
    <xdr:ext cx="762000" cy="259045"/>
    <xdr:sp macro="" textlink="">
      <xdr:nvSpPr>
        <xdr:cNvPr id="129" name="人口1人当たり決算額の推移該当値テキスト445"/>
        <xdr:cNvSpPr txBox="1"/>
      </xdr:nvSpPr>
      <xdr:spPr>
        <a:xfrm>
          <a:off x="5740400" y="667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130969</xdr:rowOff>
    </xdr:from>
    <xdr:to>
      <xdr:col>4</xdr:col>
      <xdr:colOff>520700</xdr:colOff>
      <xdr:row>35</xdr:row>
      <xdr:rowOff>232569</xdr:rowOff>
    </xdr:to>
    <xdr:sp macro="" textlink="">
      <xdr:nvSpPr>
        <xdr:cNvPr id="130" name="円/楕円 129"/>
        <xdr:cNvSpPr/>
      </xdr:nvSpPr>
      <xdr:spPr bwMode="auto">
        <a:xfrm>
          <a:off x="4953000" y="674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217346</xdr:rowOff>
    </xdr:from>
    <xdr:ext cx="736600" cy="259045"/>
    <xdr:sp macro="" textlink="">
      <xdr:nvSpPr>
        <xdr:cNvPr id="131" name="テキスト ボックス 130"/>
        <xdr:cNvSpPr txBox="1"/>
      </xdr:nvSpPr>
      <xdr:spPr>
        <a:xfrm>
          <a:off x="4622800" y="682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99117</xdr:rowOff>
    </xdr:from>
    <xdr:to>
      <xdr:col>3</xdr:col>
      <xdr:colOff>955675</xdr:colOff>
      <xdr:row>35</xdr:row>
      <xdr:rowOff>200717</xdr:rowOff>
    </xdr:to>
    <xdr:sp macro="" textlink="">
      <xdr:nvSpPr>
        <xdr:cNvPr id="132" name="円/楕円 131"/>
        <xdr:cNvSpPr/>
      </xdr:nvSpPr>
      <xdr:spPr bwMode="auto">
        <a:xfrm>
          <a:off x="4254500" y="670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185494</xdr:rowOff>
    </xdr:from>
    <xdr:ext cx="762000" cy="259045"/>
    <xdr:sp macro="" textlink="">
      <xdr:nvSpPr>
        <xdr:cNvPr id="133" name="テキスト ボックス 132"/>
        <xdr:cNvSpPr txBox="1"/>
      </xdr:nvSpPr>
      <xdr:spPr>
        <a:xfrm>
          <a:off x="3924300" y="679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284264</xdr:rowOff>
    </xdr:from>
    <xdr:to>
      <xdr:col>3</xdr:col>
      <xdr:colOff>257175</xdr:colOff>
      <xdr:row>35</xdr:row>
      <xdr:rowOff>42964</xdr:rowOff>
    </xdr:to>
    <xdr:sp macro="" textlink="">
      <xdr:nvSpPr>
        <xdr:cNvPr id="134" name="円/楕円 133"/>
        <xdr:cNvSpPr/>
      </xdr:nvSpPr>
      <xdr:spPr bwMode="auto">
        <a:xfrm>
          <a:off x="3556000" y="655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27741</xdr:rowOff>
    </xdr:from>
    <xdr:ext cx="762000" cy="259045"/>
    <xdr:sp macro="" textlink="">
      <xdr:nvSpPr>
        <xdr:cNvPr id="135" name="テキスト ボックス 134"/>
        <xdr:cNvSpPr txBox="1"/>
      </xdr:nvSpPr>
      <xdr:spPr>
        <a:xfrm>
          <a:off x="3225800" y="66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262948</xdr:rowOff>
    </xdr:from>
    <xdr:to>
      <xdr:col>2</xdr:col>
      <xdr:colOff>692150</xdr:colOff>
      <xdr:row>35</xdr:row>
      <xdr:rowOff>21648</xdr:rowOff>
    </xdr:to>
    <xdr:sp macro="" textlink="">
      <xdr:nvSpPr>
        <xdr:cNvPr id="136" name="円/楕円 135"/>
        <xdr:cNvSpPr/>
      </xdr:nvSpPr>
      <xdr:spPr bwMode="auto">
        <a:xfrm>
          <a:off x="2857500" y="653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6425</xdr:rowOff>
    </xdr:from>
    <xdr:ext cx="762000" cy="259045"/>
    <xdr:sp macro="" textlink="">
      <xdr:nvSpPr>
        <xdr:cNvPr id="137" name="テキスト ボックス 136"/>
        <xdr:cNvSpPr txBox="1"/>
      </xdr:nvSpPr>
      <xdr:spPr>
        <a:xfrm>
          <a:off x="2527300" y="661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94274</xdr:rowOff>
    </xdr:from>
    <xdr:to>
      <xdr:col>6</xdr:col>
      <xdr:colOff>511175</xdr:colOff>
      <xdr:row>33</xdr:row>
      <xdr:rowOff>112540</xdr:rowOff>
    </xdr:to>
    <xdr:cxnSp macro="">
      <xdr:nvCxnSpPr>
        <xdr:cNvPr id="63" name="直線コネクタ 62"/>
        <xdr:cNvCxnSpPr/>
      </xdr:nvCxnSpPr>
      <xdr:spPr>
        <a:xfrm flipV="1">
          <a:off x="3797300" y="5752124"/>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112540</xdr:rowOff>
    </xdr:from>
    <xdr:to>
      <xdr:col>5</xdr:col>
      <xdr:colOff>358775</xdr:colOff>
      <xdr:row>34</xdr:row>
      <xdr:rowOff>46257</xdr:rowOff>
    </xdr:to>
    <xdr:cxnSp macro="">
      <xdr:nvCxnSpPr>
        <xdr:cNvPr id="66" name="直線コネクタ 65"/>
        <xdr:cNvCxnSpPr/>
      </xdr:nvCxnSpPr>
      <xdr:spPr>
        <a:xfrm flipV="1">
          <a:off x="2908300" y="5770390"/>
          <a:ext cx="889000" cy="10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46257</xdr:rowOff>
    </xdr:from>
    <xdr:to>
      <xdr:col>4</xdr:col>
      <xdr:colOff>155575</xdr:colOff>
      <xdr:row>34</xdr:row>
      <xdr:rowOff>56174</xdr:rowOff>
    </xdr:to>
    <xdr:cxnSp macro="">
      <xdr:nvCxnSpPr>
        <xdr:cNvPr id="69" name="直線コネクタ 68"/>
        <xdr:cNvCxnSpPr/>
      </xdr:nvCxnSpPr>
      <xdr:spPr>
        <a:xfrm flipV="1">
          <a:off x="2019300" y="5875557"/>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165913</xdr:rowOff>
    </xdr:from>
    <xdr:to>
      <xdr:col>2</xdr:col>
      <xdr:colOff>638175</xdr:colOff>
      <xdr:row>34</xdr:row>
      <xdr:rowOff>56174</xdr:rowOff>
    </xdr:to>
    <xdr:cxnSp macro="">
      <xdr:nvCxnSpPr>
        <xdr:cNvPr id="72" name="直線コネクタ 71"/>
        <xdr:cNvCxnSpPr/>
      </xdr:nvCxnSpPr>
      <xdr:spPr>
        <a:xfrm>
          <a:off x="1130300" y="5823763"/>
          <a:ext cx="889000" cy="6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43474</xdr:rowOff>
    </xdr:from>
    <xdr:to>
      <xdr:col>6</xdr:col>
      <xdr:colOff>561975</xdr:colOff>
      <xdr:row>33</xdr:row>
      <xdr:rowOff>145074</xdr:rowOff>
    </xdr:to>
    <xdr:sp macro="" textlink="">
      <xdr:nvSpPr>
        <xdr:cNvPr id="82" name="円/楕円 81"/>
        <xdr:cNvSpPr/>
      </xdr:nvSpPr>
      <xdr:spPr>
        <a:xfrm>
          <a:off x="4584700" y="57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66351</xdr:rowOff>
    </xdr:from>
    <xdr:ext cx="599010" cy="259045"/>
    <xdr:sp macro="" textlink="">
      <xdr:nvSpPr>
        <xdr:cNvPr id="83" name="人件費該当値テキスト"/>
        <xdr:cNvSpPr txBox="1"/>
      </xdr:nvSpPr>
      <xdr:spPr>
        <a:xfrm>
          <a:off x="4686300" y="5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61740</xdr:rowOff>
    </xdr:from>
    <xdr:to>
      <xdr:col>5</xdr:col>
      <xdr:colOff>409575</xdr:colOff>
      <xdr:row>33</xdr:row>
      <xdr:rowOff>163340</xdr:rowOff>
    </xdr:to>
    <xdr:sp macro="" textlink="">
      <xdr:nvSpPr>
        <xdr:cNvPr id="84" name="円/楕円 83"/>
        <xdr:cNvSpPr/>
      </xdr:nvSpPr>
      <xdr:spPr>
        <a:xfrm>
          <a:off x="3746500" y="5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8417</xdr:rowOff>
    </xdr:from>
    <xdr:ext cx="599010" cy="259045"/>
    <xdr:sp macro="" textlink="">
      <xdr:nvSpPr>
        <xdr:cNvPr id="85" name="テキスト ボックス 84"/>
        <xdr:cNvSpPr txBox="1"/>
      </xdr:nvSpPr>
      <xdr:spPr>
        <a:xfrm>
          <a:off x="3497794" y="549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166907</xdr:rowOff>
    </xdr:from>
    <xdr:to>
      <xdr:col>4</xdr:col>
      <xdr:colOff>206375</xdr:colOff>
      <xdr:row>34</xdr:row>
      <xdr:rowOff>97057</xdr:rowOff>
    </xdr:to>
    <xdr:sp macro="" textlink="">
      <xdr:nvSpPr>
        <xdr:cNvPr id="86" name="円/楕円 85"/>
        <xdr:cNvSpPr/>
      </xdr:nvSpPr>
      <xdr:spPr>
        <a:xfrm>
          <a:off x="2857500" y="58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113584</xdr:rowOff>
    </xdr:from>
    <xdr:ext cx="599010" cy="259045"/>
    <xdr:sp macro="" textlink="">
      <xdr:nvSpPr>
        <xdr:cNvPr id="87" name="テキスト ボックス 86"/>
        <xdr:cNvSpPr txBox="1"/>
      </xdr:nvSpPr>
      <xdr:spPr>
        <a:xfrm>
          <a:off x="2608794" y="559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5374</xdr:rowOff>
    </xdr:from>
    <xdr:to>
      <xdr:col>3</xdr:col>
      <xdr:colOff>3175</xdr:colOff>
      <xdr:row>34</xdr:row>
      <xdr:rowOff>106974</xdr:rowOff>
    </xdr:to>
    <xdr:sp macro="" textlink="">
      <xdr:nvSpPr>
        <xdr:cNvPr id="88" name="円/楕円 87"/>
        <xdr:cNvSpPr/>
      </xdr:nvSpPr>
      <xdr:spPr>
        <a:xfrm>
          <a:off x="1968500" y="583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123501</xdr:rowOff>
    </xdr:from>
    <xdr:ext cx="599010" cy="259045"/>
    <xdr:sp macro="" textlink="">
      <xdr:nvSpPr>
        <xdr:cNvPr id="89" name="テキスト ボックス 88"/>
        <xdr:cNvSpPr txBox="1"/>
      </xdr:nvSpPr>
      <xdr:spPr>
        <a:xfrm>
          <a:off x="1719794" y="560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115113</xdr:rowOff>
    </xdr:from>
    <xdr:to>
      <xdr:col>1</xdr:col>
      <xdr:colOff>485775</xdr:colOff>
      <xdr:row>34</xdr:row>
      <xdr:rowOff>45263</xdr:rowOff>
    </xdr:to>
    <xdr:sp macro="" textlink="">
      <xdr:nvSpPr>
        <xdr:cNvPr id="90" name="円/楕円 89"/>
        <xdr:cNvSpPr/>
      </xdr:nvSpPr>
      <xdr:spPr>
        <a:xfrm>
          <a:off x="1079500" y="57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61790</xdr:rowOff>
    </xdr:from>
    <xdr:ext cx="599010" cy="259045"/>
    <xdr:sp macro="" textlink="">
      <xdr:nvSpPr>
        <xdr:cNvPr id="91" name="テキスト ボックス 90"/>
        <xdr:cNvSpPr txBox="1"/>
      </xdr:nvSpPr>
      <xdr:spPr>
        <a:xfrm>
          <a:off x="830794" y="554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92135</xdr:rowOff>
    </xdr:from>
    <xdr:to>
      <xdr:col>6</xdr:col>
      <xdr:colOff>511175</xdr:colOff>
      <xdr:row>56</xdr:row>
      <xdr:rowOff>100234</xdr:rowOff>
    </xdr:to>
    <xdr:cxnSp macro="">
      <xdr:nvCxnSpPr>
        <xdr:cNvPr id="118" name="直線コネクタ 117"/>
        <xdr:cNvCxnSpPr/>
      </xdr:nvCxnSpPr>
      <xdr:spPr>
        <a:xfrm flipV="1">
          <a:off x="3797300" y="9693335"/>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100234</xdr:rowOff>
    </xdr:from>
    <xdr:to>
      <xdr:col>5</xdr:col>
      <xdr:colOff>358775</xdr:colOff>
      <xdr:row>56</xdr:row>
      <xdr:rowOff>162222</xdr:rowOff>
    </xdr:to>
    <xdr:cxnSp macro="">
      <xdr:nvCxnSpPr>
        <xdr:cNvPr id="121" name="直線コネクタ 120"/>
        <xdr:cNvCxnSpPr/>
      </xdr:nvCxnSpPr>
      <xdr:spPr>
        <a:xfrm flipV="1">
          <a:off x="2908300" y="9701434"/>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162222</xdr:rowOff>
    </xdr:from>
    <xdr:to>
      <xdr:col>4</xdr:col>
      <xdr:colOff>155575</xdr:colOff>
      <xdr:row>57</xdr:row>
      <xdr:rowOff>17235</xdr:rowOff>
    </xdr:to>
    <xdr:cxnSp macro="">
      <xdr:nvCxnSpPr>
        <xdr:cNvPr id="124" name="直線コネクタ 123"/>
        <xdr:cNvCxnSpPr/>
      </xdr:nvCxnSpPr>
      <xdr:spPr>
        <a:xfrm flipV="1">
          <a:off x="2019300" y="9763422"/>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17235</xdr:rowOff>
    </xdr:from>
    <xdr:to>
      <xdr:col>2</xdr:col>
      <xdr:colOff>638175</xdr:colOff>
      <xdr:row>57</xdr:row>
      <xdr:rowOff>37367</xdr:rowOff>
    </xdr:to>
    <xdr:cxnSp macro="">
      <xdr:nvCxnSpPr>
        <xdr:cNvPr id="127" name="直線コネクタ 126"/>
        <xdr:cNvCxnSpPr/>
      </xdr:nvCxnSpPr>
      <xdr:spPr>
        <a:xfrm flipV="1">
          <a:off x="1130300" y="978988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41335</xdr:rowOff>
    </xdr:from>
    <xdr:to>
      <xdr:col>6</xdr:col>
      <xdr:colOff>561975</xdr:colOff>
      <xdr:row>56</xdr:row>
      <xdr:rowOff>142935</xdr:rowOff>
    </xdr:to>
    <xdr:sp macro="" textlink="">
      <xdr:nvSpPr>
        <xdr:cNvPr id="137" name="円/楕円 136"/>
        <xdr:cNvSpPr/>
      </xdr:nvSpPr>
      <xdr:spPr>
        <a:xfrm>
          <a:off x="4584700" y="96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64212</xdr:rowOff>
    </xdr:from>
    <xdr:ext cx="599010" cy="259045"/>
    <xdr:sp macro="" textlink="">
      <xdr:nvSpPr>
        <xdr:cNvPr id="138" name="物件費該当値テキスト"/>
        <xdr:cNvSpPr txBox="1"/>
      </xdr:nvSpPr>
      <xdr:spPr>
        <a:xfrm>
          <a:off x="4686300" y="949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49434</xdr:rowOff>
    </xdr:from>
    <xdr:to>
      <xdr:col>5</xdr:col>
      <xdr:colOff>409575</xdr:colOff>
      <xdr:row>56</xdr:row>
      <xdr:rowOff>151034</xdr:rowOff>
    </xdr:to>
    <xdr:sp macro="" textlink="">
      <xdr:nvSpPr>
        <xdr:cNvPr id="139" name="円/楕円 138"/>
        <xdr:cNvSpPr/>
      </xdr:nvSpPr>
      <xdr:spPr>
        <a:xfrm>
          <a:off x="3746500" y="9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167561</xdr:rowOff>
    </xdr:from>
    <xdr:ext cx="599010" cy="259045"/>
    <xdr:sp macro="" textlink="">
      <xdr:nvSpPr>
        <xdr:cNvPr id="140" name="テキスト ボックス 139"/>
        <xdr:cNvSpPr txBox="1"/>
      </xdr:nvSpPr>
      <xdr:spPr>
        <a:xfrm>
          <a:off x="3497794" y="942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111422</xdr:rowOff>
    </xdr:from>
    <xdr:to>
      <xdr:col>4</xdr:col>
      <xdr:colOff>206375</xdr:colOff>
      <xdr:row>57</xdr:row>
      <xdr:rowOff>41572</xdr:rowOff>
    </xdr:to>
    <xdr:sp macro="" textlink="">
      <xdr:nvSpPr>
        <xdr:cNvPr id="141" name="円/楕円 140"/>
        <xdr:cNvSpPr/>
      </xdr:nvSpPr>
      <xdr:spPr>
        <a:xfrm>
          <a:off x="2857500" y="97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58099</xdr:rowOff>
    </xdr:from>
    <xdr:ext cx="599010" cy="259045"/>
    <xdr:sp macro="" textlink="">
      <xdr:nvSpPr>
        <xdr:cNvPr id="142" name="テキスト ボックス 141"/>
        <xdr:cNvSpPr txBox="1"/>
      </xdr:nvSpPr>
      <xdr:spPr>
        <a:xfrm>
          <a:off x="2608794" y="948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137885</xdr:rowOff>
    </xdr:from>
    <xdr:to>
      <xdr:col>3</xdr:col>
      <xdr:colOff>3175</xdr:colOff>
      <xdr:row>57</xdr:row>
      <xdr:rowOff>68035</xdr:rowOff>
    </xdr:to>
    <xdr:sp macro="" textlink="">
      <xdr:nvSpPr>
        <xdr:cNvPr id="143" name="円/楕円 142"/>
        <xdr:cNvSpPr/>
      </xdr:nvSpPr>
      <xdr:spPr>
        <a:xfrm>
          <a:off x="1968500" y="97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84562</xdr:rowOff>
    </xdr:from>
    <xdr:ext cx="599010" cy="259045"/>
    <xdr:sp macro="" textlink="">
      <xdr:nvSpPr>
        <xdr:cNvPr id="144" name="テキスト ボックス 143"/>
        <xdr:cNvSpPr txBox="1"/>
      </xdr:nvSpPr>
      <xdr:spPr>
        <a:xfrm>
          <a:off x="1719794" y="951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158017</xdr:rowOff>
    </xdr:from>
    <xdr:to>
      <xdr:col>1</xdr:col>
      <xdr:colOff>485775</xdr:colOff>
      <xdr:row>57</xdr:row>
      <xdr:rowOff>88167</xdr:rowOff>
    </xdr:to>
    <xdr:sp macro="" textlink="">
      <xdr:nvSpPr>
        <xdr:cNvPr id="145" name="円/楕円 144"/>
        <xdr:cNvSpPr/>
      </xdr:nvSpPr>
      <xdr:spPr>
        <a:xfrm>
          <a:off x="1079500" y="975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104694</xdr:rowOff>
    </xdr:from>
    <xdr:ext cx="599010" cy="259045"/>
    <xdr:sp macro="" textlink="">
      <xdr:nvSpPr>
        <xdr:cNvPr id="146" name="テキスト ボックス 145"/>
        <xdr:cNvSpPr txBox="1"/>
      </xdr:nvSpPr>
      <xdr:spPr>
        <a:xfrm>
          <a:off x="830794" y="953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130719</xdr:rowOff>
    </xdr:from>
    <xdr:to>
      <xdr:col>6</xdr:col>
      <xdr:colOff>511175</xdr:colOff>
      <xdr:row>78</xdr:row>
      <xdr:rowOff>32716</xdr:rowOff>
    </xdr:to>
    <xdr:cxnSp macro="">
      <xdr:nvCxnSpPr>
        <xdr:cNvPr id="177" name="直線コネクタ 176"/>
        <xdr:cNvCxnSpPr/>
      </xdr:nvCxnSpPr>
      <xdr:spPr>
        <a:xfrm flipV="1">
          <a:off x="3797300" y="13332369"/>
          <a:ext cx="838200" cy="7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32716</xdr:rowOff>
    </xdr:from>
    <xdr:to>
      <xdr:col>5</xdr:col>
      <xdr:colOff>358775</xdr:colOff>
      <xdr:row>78</xdr:row>
      <xdr:rowOff>65798</xdr:rowOff>
    </xdr:to>
    <xdr:cxnSp macro="">
      <xdr:nvCxnSpPr>
        <xdr:cNvPr id="180" name="直線コネクタ 179"/>
        <xdr:cNvCxnSpPr/>
      </xdr:nvCxnSpPr>
      <xdr:spPr>
        <a:xfrm flipV="1">
          <a:off x="2908300" y="13405816"/>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65798</xdr:rowOff>
    </xdr:from>
    <xdr:to>
      <xdr:col>4</xdr:col>
      <xdr:colOff>155575</xdr:colOff>
      <xdr:row>78</xdr:row>
      <xdr:rowOff>83300</xdr:rowOff>
    </xdr:to>
    <xdr:cxnSp macro="">
      <xdr:nvCxnSpPr>
        <xdr:cNvPr id="183" name="直線コネクタ 182"/>
        <xdr:cNvCxnSpPr/>
      </xdr:nvCxnSpPr>
      <xdr:spPr>
        <a:xfrm flipV="1">
          <a:off x="2019300" y="13438898"/>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52375</xdr:rowOff>
    </xdr:from>
    <xdr:to>
      <xdr:col>2</xdr:col>
      <xdr:colOff>638175</xdr:colOff>
      <xdr:row>78</xdr:row>
      <xdr:rowOff>83300</xdr:rowOff>
    </xdr:to>
    <xdr:cxnSp macro="">
      <xdr:nvCxnSpPr>
        <xdr:cNvPr id="186" name="直線コネクタ 185"/>
        <xdr:cNvCxnSpPr/>
      </xdr:nvCxnSpPr>
      <xdr:spPr>
        <a:xfrm>
          <a:off x="1130300" y="13425475"/>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79919</xdr:rowOff>
    </xdr:from>
    <xdr:to>
      <xdr:col>6</xdr:col>
      <xdr:colOff>561975</xdr:colOff>
      <xdr:row>78</xdr:row>
      <xdr:rowOff>10069</xdr:rowOff>
    </xdr:to>
    <xdr:sp macro="" textlink="">
      <xdr:nvSpPr>
        <xdr:cNvPr id="196" name="円/楕円 195"/>
        <xdr:cNvSpPr/>
      </xdr:nvSpPr>
      <xdr:spPr>
        <a:xfrm>
          <a:off x="4584700" y="132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58346</xdr:rowOff>
    </xdr:from>
    <xdr:ext cx="469744" cy="259045"/>
    <xdr:sp macro="" textlink="">
      <xdr:nvSpPr>
        <xdr:cNvPr id="197" name="維持補修費該当値テキスト"/>
        <xdr:cNvSpPr txBox="1"/>
      </xdr:nvSpPr>
      <xdr:spPr>
        <a:xfrm>
          <a:off x="4686300" y="132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153366</xdr:rowOff>
    </xdr:from>
    <xdr:to>
      <xdr:col>5</xdr:col>
      <xdr:colOff>409575</xdr:colOff>
      <xdr:row>78</xdr:row>
      <xdr:rowOff>83516</xdr:rowOff>
    </xdr:to>
    <xdr:sp macro="" textlink="">
      <xdr:nvSpPr>
        <xdr:cNvPr id="198" name="円/楕円 197"/>
        <xdr:cNvSpPr/>
      </xdr:nvSpPr>
      <xdr:spPr>
        <a:xfrm>
          <a:off x="3746500" y="13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74643</xdr:rowOff>
    </xdr:from>
    <xdr:ext cx="469744" cy="259045"/>
    <xdr:sp macro="" textlink="">
      <xdr:nvSpPr>
        <xdr:cNvPr id="199" name="テキスト ボックス 198"/>
        <xdr:cNvSpPr txBox="1"/>
      </xdr:nvSpPr>
      <xdr:spPr>
        <a:xfrm>
          <a:off x="3562427" y="134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14998</xdr:rowOff>
    </xdr:from>
    <xdr:to>
      <xdr:col>4</xdr:col>
      <xdr:colOff>206375</xdr:colOff>
      <xdr:row>78</xdr:row>
      <xdr:rowOff>116598</xdr:rowOff>
    </xdr:to>
    <xdr:sp macro="" textlink="">
      <xdr:nvSpPr>
        <xdr:cNvPr id="200" name="円/楕円 199"/>
        <xdr:cNvSpPr/>
      </xdr:nvSpPr>
      <xdr:spPr>
        <a:xfrm>
          <a:off x="2857500" y="133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107725</xdr:rowOff>
    </xdr:from>
    <xdr:ext cx="469744" cy="259045"/>
    <xdr:sp macro="" textlink="">
      <xdr:nvSpPr>
        <xdr:cNvPr id="201" name="テキスト ボックス 200"/>
        <xdr:cNvSpPr txBox="1"/>
      </xdr:nvSpPr>
      <xdr:spPr>
        <a:xfrm>
          <a:off x="2673427" y="1348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32500</xdr:rowOff>
    </xdr:from>
    <xdr:to>
      <xdr:col>3</xdr:col>
      <xdr:colOff>3175</xdr:colOff>
      <xdr:row>78</xdr:row>
      <xdr:rowOff>134100</xdr:rowOff>
    </xdr:to>
    <xdr:sp macro="" textlink="">
      <xdr:nvSpPr>
        <xdr:cNvPr id="202" name="円/楕円 201"/>
        <xdr:cNvSpPr/>
      </xdr:nvSpPr>
      <xdr:spPr>
        <a:xfrm>
          <a:off x="1968500" y="13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125227</xdr:rowOff>
    </xdr:from>
    <xdr:ext cx="469744" cy="259045"/>
    <xdr:sp macro="" textlink="">
      <xdr:nvSpPr>
        <xdr:cNvPr id="203" name="テキスト ボックス 202"/>
        <xdr:cNvSpPr txBox="1"/>
      </xdr:nvSpPr>
      <xdr:spPr>
        <a:xfrm>
          <a:off x="1784427" y="134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1575</xdr:rowOff>
    </xdr:from>
    <xdr:to>
      <xdr:col>1</xdr:col>
      <xdr:colOff>485775</xdr:colOff>
      <xdr:row>78</xdr:row>
      <xdr:rowOff>103175</xdr:rowOff>
    </xdr:to>
    <xdr:sp macro="" textlink="">
      <xdr:nvSpPr>
        <xdr:cNvPr id="204" name="円/楕円 203"/>
        <xdr:cNvSpPr/>
      </xdr:nvSpPr>
      <xdr:spPr>
        <a:xfrm>
          <a:off x="1079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94302</xdr:rowOff>
    </xdr:from>
    <xdr:ext cx="469744" cy="259045"/>
    <xdr:sp macro="" textlink="">
      <xdr:nvSpPr>
        <xdr:cNvPr id="205" name="テキスト ボックス 204"/>
        <xdr:cNvSpPr txBox="1"/>
      </xdr:nvSpPr>
      <xdr:spPr>
        <a:xfrm>
          <a:off x="895427"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60589</xdr:rowOff>
    </xdr:from>
    <xdr:to>
      <xdr:col>6</xdr:col>
      <xdr:colOff>511175</xdr:colOff>
      <xdr:row>96</xdr:row>
      <xdr:rowOff>140795</xdr:rowOff>
    </xdr:to>
    <xdr:cxnSp macro="">
      <xdr:nvCxnSpPr>
        <xdr:cNvPr id="237" name="直線コネクタ 236"/>
        <xdr:cNvCxnSpPr/>
      </xdr:nvCxnSpPr>
      <xdr:spPr>
        <a:xfrm flipV="1">
          <a:off x="3797300" y="16519789"/>
          <a:ext cx="8382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140795</xdr:rowOff>
    </xdr:from>
    <xdr:to>
      <xdr:col>5</xdr:col>
      <xdr:colOff>358775</xdr:colOff>
      <xdr:row>97</xdr:row>
      <xdr:rowOff>60457</xdr:rowOff>
    </xdr:to>
    <xdr:cxnSp macro="">
      <xdr:nvCxnSpPr>
        <xdr:cNvPr id="240" name="直線コネクタ 239"/>
        <xdr:cNvCxnSpPr/>
      </xdr:nvCxnSpPr>
      <xdr:spPr>
        <a:xfrm flipV="1">
          <a:off x="2908300" y="16599995"/>
          <a:ext cx="889000" cy="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60457</xdr:rowOff>
    </xdr:from>
    <xdr:to>
      <xdr:col>4</xdr:col>
      <xdr:colOff>155575</xdr:colOff>
      <xdr:row>97</xdr:row>
      <xdr:rowOff>125608</xdr:rowOff>
    </xdr:to>
    <xdr:cxnSp macro="">
      <xdr:nvCxnSpPr>
        <xdr:cNvPr id="243" name="直線コネクタ 242"/>
        <xdr:cNvCxnSpPr/>
      </xdr:nvCxnSpPr>
      <xdr:spPr>
        <a:xfrm flipV="1">
          <a:off x="2019300" y="1669110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102634</xdr:rowOff>
    </xdr:from>
    <xdr:to>
      <xdr:col>2</xdr:col>
      <xdr:colOff>638175</xdr:colOff>
      <xdr:row>97</xdr:row>
      <xdr:rowOff>125608</xdr:rowOff>
    </xdr:to>
    <xdr:cxnSp macro="">
      <xdr:nvCxnSpPr>
        <xdr:cNvPr id="246" name="直線コネクタ 245"/>
        <xdr:cNvCxnSpPr/>
      </xdr:nvCxnSpPr>
      <xdr:spPr>
        <a:xfrm>
          <a:off x="1130300" y="16733284"/>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9789</xdr:rowOff>
    </xdr:from>
    <xdr:to>
      <xdr:col>6</xdr:col>
      <xdr:colOff>561975</xdr:colOff>
      <xdr:row>96</xdr:row>
      <xdr:rowOff>111389</xdr:rowOff>
    </xdr:to>
    <xdr:sp macro="" textlink="">
      <xdr:nvSpPr>
        <xdr:cNvPr id="256" name="円/楕円 255"/>
        <xdr:cNvSpPr/>
      </xdr:nvSpPr>
      <xdr:spPr>
        <a:xfrm>
          <a:off x="4584700" y="1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159666</xdr:rowOff>
    </xdr:from>
    <xdr:ext cx="534377" cy="259045"/>
    <xdr:sp macro="" textlink="">
      <xdr:nvSpPr>
        <xdr:cNvPr id="257" name="扶助費該当値テキスト"/>
        <xdr:cNvSpPr txBox="1"/>
      </xdr:nvSpPr>
      <xdr:spPr>
        <a:xfrm>
          <a:off x="4686300" y="164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89995</xdr:rowOff>
    </xdr:from>
    <xdr:to>
      <xdr:col>5</xdr:col>
      <xdr:colOff>409575</xdr:colOff>
      <xdr:row>97</xdr:row>
      <xdr:rowOff>20145</xdr:rowOff>
    </xdr:to>
    <xdr:sp macro="" textlink="">
      <xdr:nvSpPr>
        <xdr:cNvPr id="258" name="円/楕円 257"/>
        <xdr:cNvSpPr/>
      </xdr:nvSpPr>
      <xdr:spPr>
        <a:xfrm>
          <a:off x="3746500" y="16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11272</xdr:rowOff>
    </xdr:from>
    <xdr:ext cx="534377" cy="259045"/>
    <xdr:sp macro="" textlink="">
      <xdr:nvSpPr>
        <xdr:cNvPr id="259" name="テキスト ボックス 258"/>
        <xdr:cNvSpPr txBox="1"/>
      </xdr:nvSpPr>
      <xdr:spPr>
        <a:xfrm>
          <a:off x="3530111" y="166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9657</xdr:rowOff>
    </xdr:from>
    <xdr:to>
      <xdr:col>4</xdr:col>
      <xdr:colOff>206375</xdr:colOff>
      <xdr:row>97</xdr:row>
      <xdr:rowOff>111257</xdr:rowOff>
    </xdr:to>
    <xdr:sp macro="" textlink="">
      <xdr:nvSpPr>
        <xdr:cNvPr id="260" name="円/楕円 259"/>
        <xdr:cNvSpPr/>
      </xdr:nvSpPr>
      <xdr:spPr>
        <a:xfrm>
          <a:off x="2857500" y="166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102384</xdr:rowOff>
    </xdr:from>
    <xdr:ext cx="534377" cy="259045"/>
    <xdr:sp macro="" textlink="">
      <xdr:nvSpPr>
        <xdr:cNvPr id="261" name="テキスト ボックス 260"/>
        <xdr:cNvSpPr txBox="1"/>
      </xdr:nvSpPr>
      <xdr:spPr>
        <a:xfrm>
          <a:off x="2641111" y="1673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74808</xdr:rowOff>
    </xdr:from>
    <xdr:to>
      <xdr:col>3</xdr:col>
      <xdr:colOff>3175</xdr:colOff>
      <xdr:row>98</xdr:row>
      <xdr:rowOff>4958</xdr:rowOff>
    </xdr:to>
    <xdr:sp macro="" textlink="">
      <xdr:nvSpPr>
        <xdr:cNvPr id="262" name="円/楕円 261"/>
        <xdr:cNvSpPr/>
      </xdr:nvSpPr>
      <xdr:spPr>
        <a:xfrm>
          <a:off x="1968500" y="167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167535</xdr:rowOff>
    </xdr:from>
    <xdr:ext cx="534377" cy="259045"/>
    <xdr:sp macro="" textlink="">
      <xdr:nvSpPr>
        <xdr:cNvPr id="263" name="テキスト ボックス 262"/>
        <xdr:cNvSpPr txBox="1"/>
      </xdr:nvSpPr>
      <xdr:spPr>
        <a:xfrm>
          <a:off x="1752111" y="1679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51834</xdr:rowOff>
    </xdr:from>
    <xdr:to>
      <xdr:col>1</xdr:col>
      <xdr:colOff>485775</xdr:colOff>
      <xdr:row>97</xdr:row>
      <xdr:rowOff>153434</xdr:rowOff>
    </xdr:to>
    <xdr:sp macro="" textlink="">
      <xdr:nvSpPr>
        <xdr:cNvPr id="264" name="円/楕円 263"/>
        <xdr:cNvSpPr/>
      </xdr:nvSpPr>
      <xdr:spPr>
        <a:xfrm>
          <a:off x="1079500" y="166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144561</xdr:rowOff>
    </xdr:from>
    <xdr:ext cx="534377" cy="259045"/>
    <xdr:sp macro="" textlink="">
      <xdr:nvSpPr>
        <xdr:cNvPr id="265" name="テキスト ボックス 264"/>
        <xdr:cNvSpPr txBox="1"/>
      </xdr:nvSpPr>
      <xdr:spPr>
        <a:xfrm>
          <a:off x="863111" y="167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16228</xdr:rowOff>
    </xdr:from>
    <xdr:to>
      <xdr:col>15</xdr:col>
      <xdr:colOff>180975</xdr:colOff>
      <xdr:row>36</xdr:row>
      <xdr:rowOff>37690</xdr:rowOff>
    </xdr:to>
    <xdr:cxnSp macro="">
      <xdr:nvCxnSpPr>
        <xdr:cNvPr id="292" name="直線コネクタ 291"/>
        <xdr:cNvCxnSpPr/>
      </xdr:nvCxnSpPr>
      <xdr:spPr>
        <a:xfrm flipV="1">
          <a:off x="9639300" y="6188428"/>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37690</xdr:rowOff>
    </xdr:from>
    <xdr:to>
      <xdr:col>14</xdr:col>
      <xdr:colOff>28575</xdr:colOff>
      <xdr:row>36</xdr:row>
      <xdr:rowOff>82463</xdr:rowOff>
    </xdr:to>
    <xdr:cxnSp macro="">
      <xdr:nvCxnSpPr>
        <xdr:cNvPr id="295" name="直線コネクタ 294"/>
        <xdr:cNvCxnSpPr/>
      </xdr:nvCxnSpPr>
      <xdr:spPr>
        <a:xfrm flipV="1">
          <a:off x="8750300" y="6209890"/>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82463</xdr:rowOff>
    </xdr:from>
    <xdr:to>
      <xdr:col>12</xdr:col>
      <xdr:colOff>511175</xdr:colOff>
      <xdr:row>36</xdr:row>
      <xdr:rowOff>85952</xdr:rowOff>
    </xdr:to>
    <xdr:cxnSp macro="">
      <xdr:nvCxnSpPr>
        <xdr:cNvPr id="298" name="直線コネクタ 297"/>
        <xdr:cNvCxnSpPr/>
      </xdr:nvCxnSpPr>
      <xdr:spPr>
        <a:xfrm flipV="1">
          <a:off x="7861300" y="6254663"/>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85952</xdr:rowOff>
    </xdr:from>
    <xdr:to>
      <xdr:col>11</xdr:col>
      <xdr:colOff>307975</xdr:colOff>
      <xdr:row>36</xdr:row>
      <xdr:rowOff>90432</xdr:rowOff>
    </xdr:to>
    <xdr:cxnSp macro="">
      <xdr:nvCxnSpPr>
        <xdr:cNvPr id="301" name="直線コネクタ 300"/>
        <xdr:cNvCxnSpPr/>
      </xdr:nvCxnSpPr>
      <xdr:spPr>
        <a:xfrm flipV="1">
          <a:off x="6972300" y="625815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136878</xdr:rowOff>
    </xdr:from>
    <xdr:to>
      <xdr:col>15</xdr:col>
      <xdr:colOff>231775</xdr:colOff>
      <xdr:row>36</xdr:row>
      <xdr:rowOff>67028</xdr:rowOff>
    </xdr:to>
    <xdr:sp macro="" textlink="">
      <xdr:nvSpPr>
        <xdr:cNvPr id="311" name="円/楕円 310"/>
        <xdr:cNvSpPr/>
      </xdr:nvSpPr>
      <xdr:spPr>
        <a:xfrm>
          <a:off x="10426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159755</xdr:rowOff>
    </xdr:from>
    <xdr:ext cx="599010" cy="259045"/>
    <xdr:sp macro="" textlink="">
      <xdr:nvSpPr>
        <xdr:cNvPr id="312" name="補助費等該当値テキスト"/>
        <xdr:cNvSpPr txBox="1"/>
      </xdr:nvSpPr>
      <xdr:spPr>
        <a:xfrm>
          <a:off x="10528300" y="59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158340</xdr:rowOff>
    </xdr:from>
    <xdr:to>
      <xdr:col>14</xdr:col>
      <xdr:colOff>79375</xdr:colOff>
      <xdr:row>36</xdr:row>
      <xdr:rowOff>88490</xdr:rowOff>
    </xdr:to>
    <xdr:sp macro="" textlink="">
      <xdr:nvSpPr>
        <xdr:cNvPr id="313" name="円/楕円 312"/>
        <xdr:cNvSpPr/>
      </xdr:nvSpPr>
      <xdr:spPr>
        <a:xfrm>
          <a:off x="9588500" y="61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105017</xdr:rowOff>
    </xdr:from>
    <xdr:ext cx="534377" cy="259045"/>
    <xdr:sp macro="" textlink="">
      <xdr:nvSpPr>
        <xdr:cNvPr id="314" name="テキスト ボックス 313"/>
        <xdr:cNvSpPr txBox="1"/>
      </xdr:nvSpPr>
      <xdr:spPr>
        <a:xfrm>
          <a:off x="9372111" y="59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31663</xdr:rowOff>
    </xdr:from>
    <xdr:to>
      <xdr:col>12</xdr:col>
      <xdr:colOff>561975</xdr:colOff>
      <xdr:row>36</xdr:row>
      <xdr:rowOff>133263</xdr:rowOff>
    </xdr:to>
    <xdr:sp macro="" textlink="">
      <xdr:nvSpPr>
        <xdr:cNvPr id="315" name="円/楕円 314"/>
        <xdr:cNvSpPr/>
      </xdr:nvSpPr>
      <xdr:spPr>
        <a:xfrm>
          <a:off x="8699500" y="62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124390</xdr:rowOff>
    </xdr:from>
    <xdr:ext cx="534377" cy="259045"/>
    <xdr:sp macro="" textlink="">
      <xdr:nvSpPr>
        <xdr:cNvPr id="316" name="テキスト ボックス 315"/>
        <xdr:cNvSpPr txBox="1"/>
      </xdr:nvSpPr>
      <xdr:spPr>
        <a:xfrm>
          <a:off x="8483111" y="629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35152</xdr:rowOff>
    </xdr:from>
    <xdr:to>
      <xdr:col>11</xdr:col>
      <xdr:colOff>358775</xdr:colOff>
      <xdr:row>36</xdr:row>
      <xdr:rowOff>136752</xdr:rowOff>
    </xdr:to>
    <xdr:sp macro="" textlink="">
      <xdr:nvSpPr>
        <xdr:cNvPr id="317" name="円/楕円 316"/>
        <xdr:cNvSpPr/>
      </xdr:nvSpPr>
      <xdr:spPr>
        <a:xfrm>
          <a:off x="7810500" y="62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153279</xdr:rowOff>
    </xdr:from>
    <xdr:ext cx="534377" cy="259045"/>
    <xdr:sp macro="" textlink="">
      <xdr:nvSpPr>
        <xdr:cNvPr id="318" name="テキスト ボックス 317"/>
        <xdr:cNvSpPr txBox="1"/>
      </xdr:nvSpPr>
      <xdr:spPr>
        <a:xfrm>
          <a:off x="7594111" y="59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39632</xdr:rowOff>
    </xdr:from>
    <xdr:to>
      <xdr:col>10</xdr:col>
      <xdr:colOff>155575</xdr:colOff>
      <xdr:row>36</xdr:row>
      <xdr:rowOff>141232</xdr:rowOff>
    </xdr:to>
    <xdr:sp macro="" textlink="">
      <xdr:nvSpPr>
        <xdr:cNvPr id="319" name="円/楕円 318"/>
        <xdr:cNvSpPr/>
      </xdr:nvSpPr>
      <xdr:spPr>
        <a:xfrm>
          <a:off x="6921500" y="62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157759</xdr:rowOff>
    </xdr:from>
    <xdr:ext cx="534377" cy="259045"/>
    <xdr:sp macro="" textlink="">
      <xdr:nvSpPr>
        <xdr:cNvPr id="320" name="テキスト ボックス 319"/>
        <xdr:cNvSpPr txBox="1"/>
      </xdr:nvSpPr>
      <xdr:spPr>
        <a:xfrm>
          <a:off x="6705111" y="59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157231</xdr:rowOff>
    </xdr:from>
    <xdr:to>
      <xdr:col>15</xdr:col>
      <xdr:colOff>180975</xdr:colOff>
      <xdr:row>59</xdr:row>
      <xdr:rowOff>47663</xdr:rowOff>
    </xdr:to>
    <xdr:cxnSp macro="">
      <xdr:nvCxnSpPr>
        <xdr:cNvPr id="351" name="直線コネクタ 350"/>
        <xdr:cNvCxnSpPr/>
      </xdr:nvCxnSpPr>
      <xdr:spPr>
        <a:xfrm>
          <a:off x="9639300" y="10101331"/>
          <a:ext cx="8382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157231</xdr:rowOff>
    </xdr:from>
    <xdr:to>
      <xdr:col>14</xdr:col>
      <xdr:colOff>28575</xdr:colOff>
      <xdr:row>59</xdr:row>
      <xdr:rowOff>17101</xdr:rowOff>
    </xdr:to>
    <xdr:cxnSp macro="">
      <xdr:nvCxnSpPr>
        <xdr:cNvPr id="354" name="直線コネクタ 353"/>
        <xdr:cNvCxnSpPr/>
      </xdr:nvCxnSpPr>
      <xdr:spPr>
        <a:xfrm flipV="1">
          <a:off x="8750300" y="10101331"/>
          <a:ext cx="889000" cy="3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17101</xdr:rowOff>
    </xdr:from>
    <xdr:to>
      <xdr:col>12</xdr:col>
      <xdr:colOff>511175</xdr:colOff>
      <xdr:row>59</xdr:row>
      <xdr:rowOff>63172</xdr:rowOff>
    </xdr:to>
    <xdr:cxnSp macro="">
      <xdr:nvCxnSpPr>
        <xdr:cNvPr id="357" name="直線コネクタ 356"/>
        <xdr:cNvCxnSpPr/>
      </xdr:nvCxnSpPr>
      <xdr:spPr>
        <a:xfrm flipV="1">
          <a:off x="7861300" y="10132651"/>
          <a:ext cx="889000" cy="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63172</xdr:rowOff>
    </xdr:from>
    <xdr:to>
      <xdr:col>11</xdr:col>
      <xdr:colOff>307975</xdr:colOff>
      <xdr:row>59</xdr:row>
      <xdr:rowOff>64610</xdr:rowOff>
    </xdr:to>
    <xdr:cxnSp macro="">
      <xdr:nvCxnSpPr>
        <xdr:cNvPr id="360" name="直線コネクタ 359"/>
        <xdr:cNvCxnSpPr/>
      </xdr:nvCxnSpPr>
      <xdr:spPr>
        <a:xfrm flipV="1">
          <a:off x="6972300" y="10178722"/>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168313</xdr:rowOff>
    </xdr:from>
    <xdr:to>
      <xdr:col>15</xdr:col>
      <xdr:colOff>231775</xdr:colOff>
      <xdr:row>59</xdr:row>
      <xdr:rowOff>98463</xdr:rowOff>
    </xdr:to>
    <xdr:sp macro="" textlink="">
      <xdr:nvSpPr>
        <xdr:cNvPr id="370" name="円/楕円 369"/>
        <xdr:cNvSpPr/>
      </xdr:nvSpPr>
      <xdr:spPr>
        <a:xfrm>
          <a:off x="10426700" y="101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127690</xdr:rowOff>
    </xdr:from>
    <xdr:ext cx="599010" cy="259045"/>
    <xdr:sp macro="" textlink="">
      <xdr:nvSpPr>
        <xdr:cNvPr id="371" name="普通建設事業費該当値テキスト"/>
        <xdr:cNvSpPr txBox="1"/>
      </xdr:nvSpPr>
      <xdr:spPr>
        <a:xfrm>
          <a:off x="10528300" y="990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106431</xdr:rowOff>
    </xdr:from>
    <xdr:to>
      <xdr:col>14</xdr:col>
      <xdr:colOff>79375</xdr:colOff>
      <xdr:row>59</xdr:row>
      <xdr:rowOff>36581</xdr:rowOff>
    </xdr:to>
    <xdr:sp macro="" textlink="">
      <xdr:nvSpPr>
        <xdr:cNvPr id="372" name="円/楕円 371"/>
        <xdr:cNvSpPr/>
      </xdr:nvSpPr>
      <xdr:spPr>
        <a:xfrm>
          <a:off x="95885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53108</xdr:rowOff>
    </xdr:from>
    <xdr:ext cx="599010" cy="259045"/>
    <xdr:sp macro="" textlink="">
      <xdr:nvSpPr>
        <xdr:cNvPr id="373" name="テキスト ボックス 372"/>
        <xdr:cNvSpPr txBox="1"/>
      </xdr:nvSpPr>
      <xdr:spPr>
        <a:xfrm>
          <a:off x="9339794" y="98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137751</xdr:rowOff>
    </xdr:from>
    <xdr:to>
      <xdr:col>12</xdr:col>
      <xdr:colOff>561975</xdr:colOff>
      <xdr:row>59</xdr:row>
      <xdr:rowOff>67901</xdr:rowOff>
    </xdr:to>
    <xdr:sp macro="" textlink="">
      <xdr:nvSpPr>
        <xdr:cNvPr id="374" name="円/楕円 373"/>
        <xdr:cNvSpPr/>
      </xdr:nvSpPr>
      <xdr:spPr>
        <a:xfrm>
          <a:off x="8699500" y="100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84428</xdr:rowOff>
    </xdr:from>
    <xdr:ext cx="599010" cy="259045"/>
    <xdr:sp macro="" textlink="">
      <xdr:nvSpPr>
        <xdr:cNvPr id="375" name="テキスト ボックス 374"/>
        <xdr:cNvSpPr txBox="1"/>
      </xdr:nvSpPr>
      <xdr:spPr>
        <a:xfrm>
          <a:off x="8450794" y="985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250,411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12372</xdr:rowOff>
    </xdr:from>
    <xdr:to>
      <xdr:col>11</xdr:col>
      <xdr:colOff>358775</xdr:colOff>
      <xdr:row>59</xdr:row>
      <xdr:rowOff>113972</xdr:rowOff>
    </xdr:to>
    <xdr:sp macro="" textlink="">
      <xdr:nvSpPr>
        <xdr:cNvPr id="376" name="円/楕円 375"/>
        <xdr:cNvSpPr/>
      </xdr:nvSpPr>
      <xdr:spPr>
        <a:xfrm>
          <a:off x="7810500" y="101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105099</xdr:rowOff>
    </xdr:from>
    <xdr:ext cx="599010" cy="259045"/>
    <xdr:sp macro="" textlink="">
      <xdr:nvSpPr>
        <xdr:cNvPr id="377" name="テキスト ボックス 376"/>
        <xdr:cNvSpPr txBox="1"/>
      </xdr:nvSpPr>
      <xdr:spPr>
        <a:xfrm>
          <a:off x="7561794" y="1022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13810</xdr:rowOff>
    </xdr:from>
    <xdr:to>
      <xdr:col>10</xdr:col>
      <xdr:colOff>155575</xdr:colOff>
      <xdr:row>59</xdr:row>
      <xdr:rowOff>115410</xdr:rowOff>
    </xdr:to>
    <xdr:sp macro="" textlink="">
      <xdr:nvSpPr>
        <xdr:cNvPr id="378" name="円/楕円 377"/>
        <xdr:cNvSpPr/>
      </xdr:nvSpPr>
      <xdr:spPr>
        <a:xfrm>
          <a:off x="6921500" y="101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106537</xdr:rowOff>
    </xdr:from>
    <xdr:ext cx="599010" cy="259045"/>
    <xdr:sp macro="" textlink="">
      <xdr:nvSpPr>
        <xdr:cNvPr id="379" name="テキスト ボックス 378"/>
        <xdr:cNvSpPr txBox="1"/>
      </xdr:nvSpPr>
      <xdr:spPr>
        <a:xfrm>
          <a:off x="6672794" y="1022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12043</xdr:rowOff>
    </xdr:from>
    <xdr:to>
      <xdr:col>15</xdr:col>
      <xdr:colOff>180975</xdr:colOff>
      <xdr:row>79</xdr:row>
      <xdr:rowOff>35407</xdr:rowOff>
    </xdr:to>
    <xdr:cxnSp macro="">
      <xdr:nvCxnSpPr>
        <xdr:cNvPr id="408" name="直線コネクタ 407"/>
        <xdr:cNvCxnSpPr/>
      </xdr:nvCxnSpPr>
      <xdr:spPr>
        <a:xfrm>
          <a:off x="9639300" y="13556593"/>
          <a:ext cx="838200" cy="2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4387</xdr:rowOff>
    </xdr:from>
    <xdr:to>
      <xdr:col>14</xdr:col>
      <xdr:colOff>28575</xdr:colOff>
      <xdr:row>79</xdr:row>
      <xdr:rowOff>12043</xdr:rowOff>
    </xdr:to>
    <xdr:cxnSp macro="">
      <xdr:nvCxnSpPr>
        <xdr:cNvPr id="411" name="直線コネクタ 410"/>
        <xdr:cNvCxnSpPr/>
      </xdr:nvCxnSpPr>
      <xdr:spPr>
        <a:xfrm>
          <a:off x="8750300" y="13548937"/>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156057</xdr:rowOff>
    </xdr:from>
    <xdr:to>
      <xdr:col>15</xdr:col>
      <xdr:colOff>231775</xdr:colOff>
      <xdr:row>79</xdr:row>
      <xdr:rowOff>86207</xdr:rowOff>
    </xdr:to>
    <xdr:sp macro="" textlink="">
      <xdr:nvSpPr>
        <xdr:cNvPr id="421" name="円/楕円 420"/>
        <xdr:cNvSpPr/>
      </xdr:nvSpPr>
      <xdr:spPr>
        <a:xfrm>
          <a:off x="10426700" y="135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132693</xdr:rowOff>
    </xdr:from>
    <xdr:to>
      <xdr:col>14</xdr:col>
      <xdr:colOff>79375</xdr:colOff>
      <xdr:row>79</xdr:row>
      <xdr:rowOff>62843</xdr:rowOff>
    </xdr:to>
    <xdr:sp macro="" textlink="">
      <xdr:nvSpPr>
        <xdr:cNvPr id="423" name="円/楕円 422"/>
        <xdr:cNvSpPr/>
      </xdr:nvSpPr>
      <xdr:spPr>
        <a:xfrm>
          <a:off x="9588500" y="135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79370</xdr:rowOff>
    </xdr:from>
    <xdr:ext cx="534377" cy="259045"/>
    <xdr:sp macro="" textlink="">
      <xdr:nvSpPr>
        <xdr:cNvPr id="424" name="テキスト ボックス 423"/>
        <xdr:cNvSpPr txBox="1"/>
      </xdr:nvSpPr>
      <xdr:spPr>
        <a:xfrm>
          <a:off x="9372111" y="132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125037</xdr:rowOff>
    </xdr:from>
    <xdr:to>
      <xdr:col>12</xdr:col>
      <xdr:colOff>561975</xdr:colOff>
      <xdr:row>79</xdr:row>
      <xdr:rowOff>55187</xdr:rowOff>
    </xdr:to>
    <xdr:sp macro="" textlink="">
      <xdr:nvSpPr>
        <xdr:cNvPr id="425" name="円/楕円 424"/>
        <xdr:cNvSpPr/>
      </xdr:nvSpPr>
      <xdr:spPr>
        <a:xfrm>
          <a:off x="8699500" y="134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71714</xdr:rowOff>
    </xdr:from>
    <xdr:ext cx="599010" cy="259045"/>
    <xdr:sp macro="" textlink="">
      <xdr:nvSpPr>
        <xdr:cNvPr id="426" name="テキスト ボックス 425"/>
        <xdr:cNvSpPr txBox="1"/>
      </xdr:nvSpPr>
      <xdr:spPr>
        <a:xfrm>
          <a:off x="8450794" y="1327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49631</xdr:rowOff>
    </xdr:from>
    <xdr:to>
      <xdr:col>15</xdr:col>
      <xdr:colOff>180975</xdr:colOff>
      <xdr:row>95</xdr:row>
      <xdr:rowOff>112286</xdr:rowOff>
    </xdr:to>
    <xdr:cxnSp macro="">
      <xdr:nvCxnSpPr>
        <xdr:cNvPr id="453" name="直線コネクタ 452"/>
        <xdr:cNvCxnSpPr/>
      </xdr:nvCxnSpPr>
      <xdr:spPr>
        <a:xfrm>
          <a:off x="9639300" y="15823031"/>
          <a:ext cx="838200" cy="5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49631</xdr:rowOff>
    </xdr:from>
    <xdr:to>
      <xdr:col>14</xdr:col>
      <xdr:colOff>28575</xdr:colOff>
      <xdr:row>95</xdr:row>
      <xdr:rowOff>48882</xdr:rowOff>
    </xdr:to>
    <xdr:cxnSp macro="">
      <xdr:nvCxnSpPr>
        <xdr:cNvPr id="456" name="直線コネクタ 455"/>
        <xdr:cNvCxnSpPr/>
      </xdr:nvCxnSpPr>
      <xdr:spPr>
        <a:xfrm flipV="1">
          <a:off x="8750300" y="15823031"/>
          <a:ext cx="889000" cy="5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34124</xdr:rowOff>
    </xdr:from>
    <xdr:ext cx="534377" cy="259045"/>
    <xdr:sp macro="" textlink="">
      <xdr:nvSpPr>
        <xdr:cNvPr id="460" name="テキスト ボックス 459"/>
        <xdr:cNvSpPr txBox="1"/>
      </xdr:nvSpPr>
      <xdr:spPr>
        <a:xfrm>
          <a:off x="8483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61486</xdr:rowOff>
    </xdr:from>
    <xdr:to>
      <xdr:col>15</xdr:col>
      <xdr:colOff>231775</xdr:colOff>
      <xdr:row>95</xdr:row>
      <xdr:rowOff>163086</xdr:rowOff>
    </xdr:to>
    <xdr:sp macro="" textlink="">
      <xdr:nvSpPr>
        <xdr:cNvPr id="466" name="円/楕円 465"/>
        <xdr:cNvSpPr/>
      </xdr:nvSpPr>
      <xdr:spPr>
        <a:xfrm>
          <a:off x="10426700" y="16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84363</xdr:rowOff>
    </xdr:from>
    <xdr:ext cx="599010" cy="259045"/>
    <xdr:sp macro="" textlink="">
      <xdr:nvSpPr>
        <xdr:cNvPr id="467" name="普通建設事業費 （ うち更新整備　）該当値テキスト"/>
        <xdr:cNvSpPr txBox="1"/>
      </xdr:nvSpPr>
      <xdr:spPr>
        <a:xfrm>
          <a:off x="10528300" y="1620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118,496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170281</xdr:rowOff>
    </xdr:from>
    <xdr:to>
      <xdr:col>14</xdr:col>
      <xdr:colOff>79375</xdr:colOff>
      <xdr:row>92</xdr:row>
      <xdr:rowOff>100431</xdr:rowOff>
    </xdr:to>
    <xdr:sp macro="" textlink="">
      <xdr:nvSpPr>
        <xdr:cNvPr id="468" name="円/楕円 467"/>
        <xdr:cNvSpPr/>
      </xdr:nvSpPr>
      <xdr:spPr>
        <a:xfrm>
          <a:off x="9588500" y="157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116958</xdr:rowOff>
    </xdr:from>
    <xdr:ext cx="599010" cy="259045"/>
    <xdr:sp macro="" textlink="">
      <xdr:nvSpPr>
        <xdr:cNvPr id="469" name="テキスト ボックス 468"/>
        <xdr:cNvSpPr txBox="1"/>
      </xdr:nvSpPr>
      <xdr:spPr>
        <a:xfrm>
          <a:off x="9339794" y="1554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244,700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169532</xdr:rowOff>
    </xdr:from>
    <xdr:to>
      <xdr:col>12</xdr:col>
      <xdr:colOff>561975</xdr:colOff>
      <xdr:row>95</xdr:row>
      <xdr:rowOff>99682</xdr:rowOff>
    </xdr:to>
    <xdr:sp macro="" textlink="">
      <xdr:nvSpPr>
        <xdr:cNvPr id="470" name="円/楕円 469"/>
        <xdr:cNvSpPr/>
      </xdr:nvSpPr>
      <xdr:spPr>
        <a:xfrm>
          <a:off x="8699500" y="162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116209</xdr:rowOff>
    </xdr:from>
    <xdr:ext cx="599010" cy="259045"/>
    <xdr:sp macro="" textlink="">
      <xdr:nvSpPr>
        <xdr:cNvPr id="471" name="テキスト ボックス 470"/>
        <xdr:cNvSpPr txBox="1"/>
      </xdr:nvSpPr>
      <xdr:spPr>
        <a:xfrm>
          <a:off x="8450794" y="1606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96193</xdr:rowOff>
    </xdr:from>
    <xdr:to>
      <xdr:col>23</xdr:col>
      <xdr:colOff>517525</xdr:colOff>
      <xdr:row>38</xdr:row>
      <xdr:rowOff>129685</xdr:rowOff>
    </xdr:to>
    <xdr:cxnSp macro="">
      <xdr:nvCxnSpPr>
        <xdr:cNvPr id="498" name="直線コネクタ 497"/>
        <xdr:cNvCxnSpPr/>
      </xdr:nvCxnSpPr>
      <xdr:spPr>
        <a:xfrm>
          <a:off x="15481300" y="6611293"/>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96193</xdr:rowOff>
    </xdr:from>
    <xdr:to>
      <xdr:col>22</xdr:col>
      <xdr:colOff>365125</xdr:colOff>
      <xdr:row>38</xdr:row>
      <xdr:rowOff>137121</xdr:rowOff>
    </xdr:to>
    <xdr:cxnSp macro="">
      <xdr:nvCxnSpPr>
        <xdr:cNvPr id="501" name="直線コネクタ 500"/>
        <xdr:cNvCxnSpPr/>
      </xdr:nvCxnSpPr>
      <xdr:spPr>
        <a:xfrm flipV="1">
          <a:off x="14592300" y="6611293"/>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137121</xdr:rowOff>
    </xdr:from>
    <xdr:to>
      <xdr:col>21</xdr:col>
      <xdr:colOff>161925</xdr:colOff>
      <xdr:row>38</xdr:row>
      <xdr:rowOff>138619</xdr:rowOff>
    </xdr:to>
    <xdr:cxnSp macro="">
      <xdr:nvCxnSpPr>
        <xdr:cNvPr id="504" name="直線コネクタ 503"/>
        <xdr:cNvCxnSpPr/>
      </xdr:nvCxnSpPr>
      <xdr:spPr>
        <a:xfrm flipV="1">
          <a:off x="13703300" y="6652221"/>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75637</xdr:rowOff>
    </xdr:from>
    <xdr:to>
      <xdr:col>19</xdr:col>
      <xdr:colOff>644525</xdr:colOff>
      <xdr:row>38</xdr:row>
      <xdr:rowOff>138619</xdr:rowOff>
    </xdr:to>
    <xdr:cxnSp macro="">
      <xdr:nvCxnSpPr>
        <xdr:cNvPr id="507" name="直線コネクタ 506"/>
        <xdr:cNvCxnSpPr/>
      </xdr:nvCxnSpPr>
      <xdr:spPr>
        <a:xfrm>
          <a:off x="12814300" y="6590737"/>
          <a:ext cx="889000" cy="6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78885</xdr:rowOff>
    </xdr:from>
    <xdr:to>
      <xdr:col>23</xdr:col>
      <xdr:colOff>568325</xdr:colOff>
      <xdr:row>39</xdr:row>
      <xdr:rowOff>9035</xdr:rowOff>
    </xdr:to>
    <xdr:sp macro="" textlink="">
      <xdr:nvSpPr>
        <xdr:cNvPr id="517" name="円/楕円 516"/>
        <xdr:cNvSpPr/>
      </xdr:nvSpPr>
      <xdr:spPr>
        <a:xfrm>
          <a:off x="16268700" y="65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45393</xdr:rowOff>
    </xdr:from>
    <xdr:to>
      <xdr:col>22</xdr:col>
      <xdr:colOff>415925</xdr:colOff>
      <xdr:row>38</xdr:row>
      <xdr:rowOff>146993</xdr:rowOff>
    </xdr:to>
    <xdr:sp macro="" textlink="">
      <xdr:nvSpPr>
        <xdr:cNvPr id="519" name="円/楕円 518"/>
        <xdr:cNvSpPr/>
      </xdr:nvSpPr>
      <xdr:spPr>
        <a:xfrm>
          <a:off x="15430500" y="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163520</xdr:rowOff>
    </xdr:from>
    <xdr:ext cx="534377" cy="259045"/>
    <xdr:sp macro="" textlink="">
      <xdr:nvSpPr>
        <xdr:cNvPr id="520" name="テキスト ボックス 519"/>
        <xdr:cNvSpPr txBox="1"/>
      </xdr:nvSpPr>
      <xdr:spPr>
        <a:xfrm>
          <a:off x="15214111" y="63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86321</xdr:rowOff>
    </xdr:from>
    <xdr:to>
      <xdr:col>21</xdr:col>
      <xdr:colOff>212725</xdr:colOff>
      <xdr:row>39</xdr:row>
      <xdr:rowOff>16471</xdr:rowOff>
    </xdr:to>
    <xdr:sp macro="" textlink="">
      <xdr:nvSpPr>
        <xdr:cNvPr id="521" name="円/楕円 520"/>
        <xdr:cNvSpPr/>
      </xdr:nvSpPr>
      <xdr:spPr>
        <a:xfrm>
          <a:off x="14541500" y="6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7598</xdr:rowOff>
    </xdr:from>
    <xdr:ext cx="469744" cy="259045"/>
    <xdr:sp macro="" textlink="">
      <xdr:nvSpPr>
        <xdr:cNvPr id="522" name="テキスト ボックス 521"/>
        <xdr:cNvSpPr txBox="1"/>
      </xdr:nvSpPr>
      <xdr:spPr>
        <a:xfrm>
          <a:off x="14357427" y="66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87819</xdr:rowOff>
    </xdr:from>
    <xdr:to>
      <xdr:col>20</xdr:col>
      <xdr:colOff>9525</xdr:colOff>
      <xdr:row>39</xdr:row>
      <xdr:rowOff>17969</xdr:rowOff>
    </xdr:to>
    <xdr:sp macro="" textlink="">
      <xdr:nvSpPr>
        <xdr:cNvPr id="523" name="円/楕円 522"/>
        <xdr:cNvSpPr/>
      </xdr:nvSpPr>
      <xdr:spPr>
        <a:xfrm>
          <a:off x="13652500" y="660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9096</xdr:rowOff>
    </xdr:from>
    <xdr:ext cx="378565" cy="259045"/>
    <xdr:sp macro="" textlink="">
      <xdr:nvSpPr>
        <xdr:cNvPr id="524" name="テキスト ボックス 523"/>
        <xdr:cNvSpPr txBox="1"/>
      </xdr:nvSpPr>
      <xdr:spPr>
        <a:xfrm>
          <a:off x="13514017" y="6695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24837</xdr:rowOff>
    </xdr:from>
    <xdr:to>
      <xdr:col>18</xdr:col>
      <xdr:colOff>492125</xdr:colOff>
      <xdr:row>38</xdr:row>
      <xdr:rowOff>126437</xdr:rowOff>
    </xdr:to>
    <xdr:sp macro="" textlink="">
      <xdr:nvSpPr>
        <xdr:cNvPr id="525" name="円/楕円 524"/>
        <xdr:cNvSpPr/>
      </xdr:nvSpPr>
      <xdr:spPr>
        <a:xfrm>
          <a:off x="12763500" y="65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142964</xdr:rowOff>
    </xdr:from>
    <xdr:ext cx="534377" cy="259045"/>
    <xdr:sp macro="" textlink="">
      <xdr:nvSpPr>
        <xdr:cNvPr id="526" name="テキスト ボックス 525"/>
        <xdr:cNvSpPr txBox="1"/>
      </xdr:nvSpPr>
      <xdr:spPr>
        <a:xfrm>
          <a:off x="12547111" y="63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10661</xdr:rowOff>
    </xdr:from>
    <xdr:to>
      <xdr:col>23</xdr:col>
      <xdr:colOff>517525</xdr:colOff>
      <xdr:row>75</xdr:row>
      <xdr:rowOff>49597</xdr:rowOff>
    </xdr:to>
    <xdr:cxnSp macro="">
      <xdr:nvCxnSpPr>
        <xdr:cNvPr id="600" name="直線コネクタ 599"/>
        <xdr:cNvCxnSpPr/>
      </xdr:nvCxnSpPr>
      <xdr:spPr>
        <a:xfrm flipV="1">
          <a:off x="15481300" y="12869411"/>
          <a:ext cx="838200" cy="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103484</xdr:rowOff>
    </xdr:from>
    <xdr:to>
      <xdr:col>22</xdr:col>
      <xdr:colOff>365125</xdr:colOff>
      <xdr:row>75</xdr:row>
      <xdr:rowOff>49597</xdr:rowOff>
    </xdr:to>
    <xdr:cxnSp macro="">
      <xdr:nvCxnSpPr>
        <xdr:cNvPr id="603" name="直線コネクタ 602"/>
        <xdr:cNvCxnSpPr/>
      </xdr:nvCxnSpPr>
      <xdr:spPr>
        <a:xfrm>
          <a:off x="14592300" y="12619334"/>
          <a:ext cx="889000" cy="28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103484</xdr:rowOff>
    </xdr:from>
    <xdr:to>
      <xdr:col>21</xdr:col>
      <xdr:colOff>161925</xdr:colOff>
      <xdr:row>74</xdr:row>
      <xdr:rowOff>168772</xdr:rowOff>
    </xdr:to>
    <xdr:cxnSp macro="">
      <xdr:nvCxnSpPr>
        <xdr:cNvPr id="606" name="直線コネクタ 605"/>
        <xdr:cNvCxnSpPr/>
      </xdr:nvCxnSpPr>
      <xdr:spPr>
        <a:xfrm flipV="1">
          <a:off x="13703300" y="12619334"/>
          <a:ext cx="889000" cy="2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159423</xdr:rowOff>
    </xdr:from>
    <xdr:to>
      <xdr:col>19</xdr:col>
      <xdr:colOff>644525</xdr:colOff>
      <xdr:row>74</xdr:row>
      <xdr:rowOff>168772</xdr:rowOff>
    </xdr:to>
    <xdr:cxnSp macro="">
      <xdr:nvCxnSpPr>
        <xdr:cNvPr id="609" name="直線コネクタ 608"/>
        <xdr:cNvCxnSpPr/>
      </xdr:nvCxnSpPr>
      <xdr:spPr>
        <a:xfrm>
          <a:off x="12814300" y="12846723"/>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131311</xdr:rowOff>
    </xdr:from>
    <xdr:to>
      <xdr:col>23</xdr:col>
      <xdr:colOff>568325</xdr:colOff>
      <xdr:row>75</xdr:row>
      <xdr:rowOff>61461</xdr:rowOff>
    </xdr:to>
    <xdr:sp macro="" textlink="">
      <xdr:nvSpPr>
        <xdr:cNvPr id="619" name="円/楕円 618"/>
        <xdr:cNvSpPr/>
      </xdr:nvSpPr>
      <xdr:spPr>
        <a:xfrm>
          <a:off x="16268700" y="128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154188</xdr:rowOff>
    </xdr:from>
    <xdr:ext cx="534377" cy="259045"/>
    <xdr:sp macro="" textlink="">
      <xdr:nvSpPr>
        <xdr:cNvPr id="620" name="公債費該当値テキスト"/>
        <xdr:cNvSpPr txBox="1"/>
      </xdr:nvSpPr>
      <xdr:spPr>
        <a:xfrm>
          <a:off x="16370300" y="126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92,579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170247</xdr:rowOff>
    </xdr:from>
    <xdr:to>
      <xdr:col>22</xdr:col>
      <xdr:colOff>415925</xdr:colOff>
      <xdr:row>75</xdr:row>
      <xdr:rowOff>100397</xdr:rowOff>
    </xdr:to>
    <xdr:sp macro="" textlink="">
      <xdr:nvSpPr>
        <xdr:cNvPr id="621" name="円/楕円 620"/>
        <xdr:cNvSpPr/>
      </xdr:nvSpPr>
      <xdr:spPr>
        <a:xfrm>
          <a:off x="15430500" y="128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116924</xdr:rowOff>
    </xdr:from>
    <xdr:ext cx="534377" cy="259045"/>
    <xdr:sp macro="" textlink="">
      <xdr:nvSpPr>
        <xdr:cNvPr id="622" name="テキスト ボックス 621"/>
        <xdr:cNvSpPr txBox="1"/>
      </xdr:nvSpPr>
      <xdr:spPr>
        <a:xfrm>
          <a:off x="15214111" y="126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85,766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52684</xdr:rowOff>
    </xdr:from>
    <xdr:to>
      <xdr:col>21</xdr:col>
      <xdr:colOff>212725</xdr:colOff>
      <xdr:row>73</xdr:row>
      <xdr:rowOff>154284</xdr:rowOff>
    </xdr:to>
    <xdr:sp macro="" textlink="">
      <xdr:nvSpPr>
        <xdr:cNvPr id="623" name="円/楕円 622"/>
        <xdr:cNvSpPr/>
      </xdr:nvSpPr>
      <xdr:spPr>
        <a:xfrm>
          <a:off x="14541500" y="125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170811</xdr:rowOff>
    </xdr:from>
    <xdr:ext cx="599010" cy="259045"/>
    <xdr:sp macro="" textlink="">
      <xdr:nvSpPr>
        <xdr:cNvPr id="624" name="テキスト ボックス 623"/>
        <xdr:cNvSpPr txBox="1"/>
      </xdr:nvSpPr>
      <xdr:spPr>
        <a:xfrm>
          <a:off x="14292794" y="1234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136,337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117972</xdr:rowOff>
    </xdr:from>
    <xdr:to>
      <xdr:col>20</xdr:col>
      <xdr:colOff>9525</xdr:colOff>
      <xdr:row>75</xdr:row>
      <xdr:rowOff>48122</xdr:rowOff>
    </xdr:to>
    <xdr:sp macro="" textlink="">
      <xdr:nvSpPr>
        <xdr:cNvPr id="625" name="円/楕円 624"/>
        <xdr:cNvSpPr/>
      </xdr:nvSpPr>
      <xdr:spPr>
        <a:xfrm>
          <a:off x="13652500" y="128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64649</xdr:rowOff>
    </xdr:from>
    <xdr:ext cx="534377" cy="259045"/>
    <xdr:sp macro="" textlink="">
      <xdr:nvSpPr>
        <xdr:cNvPr id="626" name="テキスト ボックス 625"/>
        <xdr:cNvSpPr txBox="1"/>
      </xdr:nvSpPr>
      <xdr:spPr>
        <a:xfrm>
          <a:off x="13436111" y="125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108623</xdr:rowOff>
    </xdr:from>
    <xdr:to>
      <xdr:col>18</xdr:col>
      <xdr:colOff>492125</xdr:colOff>
      <xdr:row>75</xdr:row>
      <xdr:rowOff>38773</xdr:rowOff>
    </xdr:to>
    <xdr:sp macro="" textlink="">
      <xdr:nvSpPr>
        <xdr:cNvPr id="627" name="円/楕円 626"/>
        <xdr:cNvSpPr/>
      </xdr:nvSpPr>
      <xdr:spPr>
        <a:xfrm>
          <a:off x="12763500" y="127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55300</xdr:rowOff>
    </xdr:from>
    <xdr:ext cx="534377" cy="259045"/>
    <xdr:sp macro="" textlink="">
      <xdr:nvSpPr>
        <xdr:cNvPr id="628" name="テキスト ボックス 627"/>
        <xdr:cNvSpPr txBox="1"/>
      </xdr:nvSpPr>
      <xdr:spPr>
        <a:xfrm>
          <a:off x="12547111" y="125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135367</xdr:rowOff>
    </xdr:from>
    <xdr:to>
      <xdr:col>23</xdr:col>
      <xdr:colOff>517525</xdr:colOff>
      <xdr:row>98</xdr:row>
      <xdr:rowOff>138415</xdr:rowOff>
    </xdr:to>
    <xdr:cxnSp macro="">
      <xdr:nvCxnSpPr>
        <xdr:cNvPr id="655" name="直線コネクタ 654"/>
        <xdr:cNvCxnSpPr/>
      </xdr:nvCxnSpPr>
      <xdr:spPr>
        <a:xfrm>
          <a:off x="15481300" y="1693746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135367</xdr:rowOff>
    </xdr:from>
    <xdr:to>
      <xdr:col>22</xdr:col>
      <xdr:colOff>365125</xdr:colOff>
      <xdr:row>98</xdr:row>
      <xdr:rowOff>138023</xdr:rowOff>
    </xdr:to>
    <xdr:cxnSp macro="">
      <xdr:nvCxnSpPr>
        <xdr:cNvPr id="658" name="直線コネクタ 657"/>
        <xdr:cNvCxnSpPr/>
      </xdr:nvCxnSpPr>
      <xdr:spPr>
        <a:xfrm flipV="1">
          <a:off x="14592300" y="16937467"/>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109869</xdr:rowOff>
    </xdr:from>
    <xdr:to>
      <xdr:col>21</xdr:col>
      <xdr:colOff>161925</xdr:colOff>
      <xdr:row>98</xdr:row>
      <xdr:rowOff>138023</xdr:rowOff>
    </xdr:to>
    <xdr:cxnSp macro="">
      <xdr:nvCxnSpPr>
        <xdr:cNvPr id="661" name="直線コネクタ 660"/>
        <xdr:cNvCxnSpPr/>
      </xdr:nvCxnSpPr>
      <xdr:spPr>
        <a:xfrm>
          <a:off x="13703300" y="16911969"/>
          <a:ext cx="8890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109869</xdr:rowOff>
    </xdr:from>
    <xdr:to>
      <xdr:col>19</xdr:col>
      <xdr:colOff>644525</xdr:colOff>
      <xdr:row>98</xdr:row>
      <xdr:rowOff>121828</xdr:rowOff>
    </xdr:to>
    <xdr:cxnSp macro="">
      <xdr:nvCxnSpPr>
        <xdr:cNvPr id="664" name="直線コネクタ 663"/>
        <xdr:cNvCxnSpPr/>
      </xdr:nvCxnSpPr>
      <xdr:spPr>
        <a:xfrm flipV="1">
          <a:off x="12814300" y="16911969"/>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87615</xdr:rowOff>
    </xdr:from>
    <xdr:to>
      <xdr:col>23</xdr:col>
      <xdr:colOff>568325</xdr:colOff>
      <xdr:row>99</xdr:row>
      <xdr:rowOff>17765</xdr:rowOff>
    </xdr:to>
    <xdr:sp macro="" textlink="">
      <xdr:nvSpPr>
        <xdr:cNvPr id="674" name="円/楕円 673"/>
        <xdr:cNvSpPr/>
      </xdr:nvSpPr>
      <xdr:spPr>
        <a:xfrm>
          <a:off x="16268700" y="168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5"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84567</xdr:rowOff>
    </xdr:from>
    <xdr:to>
      <xdr:col>22</xdr:col>
      <xdr:colOff>415925</xdr:colOff>
      <xdr:row>99</xdr:row>
      <xdr:rowOff>14717</xdr:rowOff>
    </xdr:to>
    <xdr:sp macro="" textlink="">
      <xdr:nvSpPr>
        <xdr:cNvPr id="676" name="円/楕円 675"/>
        <xdr:cNvSpPr/>
      </xdr:nvSpPr>
      <xdr:spPr>
        <a:xfrm>
          <a:off x="15430500" y="168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5844</xdr:rowOff>
    </xdr:from>
    <xdr:ext cx="469744" cy="259045"/>
    <xdr:sp macro="" textlink="">
      <xdr:nvSpPr>
        <xdr:cNvPr id="677" name="テキスト ボックス 676"/>
        <xdr:cNvSpPr txBox="1"/>
      </xdr:nvSpPr>
      <xdr:spPr>
        <a:xfrm>
          <a:off x="15246427" y="1697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87223</xdr:rowOff>
    </xdr:from>
    <xdr:to>
      <xdr:col>21</xdr:col>
      <xdr:colOff>212725</xdr:colOff>
      <xdr:row>99</xdr:row>
      <xdr:rowOff>17373</xdr:rowOff>
    </xdr:to>
    <xdr:sp macro="" textlink="">
      <xdr:nvSpPr>
        <xdr:cNvPr id="678" name="円/楕円 677"/>
        <xdr:cNvSpPr/>
      </xdr:nvSpPr>
      <xdr:spPr>
        <a:xfrm>
          <a:off x="14541500" y="168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8500</xdr:rowOff>
    </xdr:from>
    <xdr:ext cx="469744" cy="259045"/>
    <xdr:sp macro="" textlink="">
      <xdr:nvSpPr>
        <xdr:cNvPr id="679" name="テキスト ボックス 678"/>
        <xdr:cNvSpPr txBox="1"/>
      </xdr:nvSpPr>
      <xdr:spPr>
        <a:xfrm>
          <a:off x="14357427" y="169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59069</xdr:rowOff>
    </xdr:from>
    <xdr:to>
      <xdr:col>20</xdr:col>
      <xdr:colOff>9525</xdr:colOff>
      <xdr:row>98</xdr:row>
      <xdr:rowOff>160669</xdr:rowOff>
    </xdr:to>
    <xdr:sp macro="" textlink="">
      <xdr:nvSpPr>
        <xdr:cNvPr id="680" name="円/楕円 679"/>
        <xdr:cNvSpPr/>
      </xdr:nvSpPr>
      <xdr:spPr>
        <a:xfrm>
          <a:off x="13652500" y="168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5746</xdr:rowOff>
    </xdr:from>
    <xdr:ext cx="534377" cy="259045"/>
    <xdr:sp macro="" textlink="">
      <xdr:nvSpPr>
        <xdr:cNvPr id="681" name="テキスト ボックス 680"/>
        <xdr:cNvSpPr txBox="1"/>
      </xdr:nvSpPr>
      <xdr:spPr>
        <a:xfrm>
          <a:off x="13436111" y="166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71028</xdr:rowOff>
    </xdr:from>
    <xdr:to>
      <xdr:col>18</xdr:col>
      <xdr:colOff>492125</xdr:colOff>
      <xdr:row>99</xdr:row>
      <xdr:rowOff>1178</xdr:rowOff>
    </xdr:to>
    <xdr:sp macro="" textlink="">
      <xdr:nvSpPr>
        <xdr:cNvPr id="682" name="円/楕円 681"/>
        <xdr:cNvSpPr/>
      </xdr:nvSpPr>
      <xdr:spPr>
        <a:xfrm>
          <a:off x="12763500" y="168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163755</xdr:rowOff>
    </xdr:from>
    <xdr:ext cx="534377" cy="259045"/>
    <xdr:sp macro="" textlink="">
      <xdr:nvSpPr>
        <xdr:cNvPr id="683" name="テキスト ボックス 682"/>
        <xdr:cNvSpPr txBox="1"/>
      </xdr:nvSpPr>
      <xdr:spPr>
        <a:xfrm>
          <a:off x="12547111" y="169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44073</xdr:rowOff>
    </xdr:from>
    <xdr:to>
      <xdr:col>32</xdr:col>
      <xdr:colOff>187325</xdr:colOff>
      <xdr:row>59</xdr:row>
      <xdr:rowOff>44206</xdr:rowOff>
    </xdr:to>
    <xdr:cxnSp macro="">
      <xdr:nvCxnSpPr>
        <xdr:cNvPr id="767" name="直線コネクタ 766"/>
        <xdr:cNvCxnSpPr/>
      </xdr:nvCxnSpPr>
      <xdr:spPr>
        <a:xfrm flipV="1">
          <a:off x="21323300" y="10159623"/>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44206</xdr:rowOff>
    </xdr:from>
    <xdr:to>
      <xdr:col>31</xdr:col>
      <xdr:colOff>34925</xdr:colOff>
      <xdr:row>59</xdr:row>
      <xdr:rowOff>44275</xdr:rowOff>
    </xdr:to>
    <xdr:cxnSp macro="">
      <xdr:nvCxnSpPr>
        <xdr:cNvPr id="770" name="直線コネクタ 769"/>
        <xdr:cNvCxnSpPr/>
      </xdr:nvCxnSpPr>
      <xdr:spPr>
        <a:xfrm flipV="1">
          <a:off x="20434300" y="1015975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44275</xdr:rowOff>
    </xdr:from>
    <xdr:to>
      <xdr:col>29</xdr:col>
      <xdr:colOff>517525</xdr:colOff>
      <xdr:row>59</xdr:row>
      <xdr:rowOff>44393</xdr:rowOff>
    </xdr:to>
    <xdr:cxnSp macro="">
      <xdr:nvCxnSpPr>
        <xdr:cNvPr id="773" name="直線コネクタ 772"/>
        <xdr:cNvCxnSpPr/>
      </xdr:nvCxnSpPr>
      <xdr:spPr>
        <a:xfrm flipV="1">
          <a:off x="19545300" y="10159825"/>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44362</xdr:rowOff>
    </xdr:from>
    <xdr:to>
      <xdr:col>28</xdr:col>
      <xdr:colOff>314325</xdr:colOff>
      <xdr:row>59</xdr:row>
      <xdr:rowOff>44393</xdr:rowOff>
    </xdr:to>
    <xdr:cxnSp macro="">
      <xdr:nvCxnSpPr>
        <xdr:cNvPr id="776" name="直線コネクタ 775"/>
        <xdr:cNvCxnSpPr/>
      </xdr:nvCxnSpPr>
      <xdr:spPr>
        <a:xfrm>
          <a:off x="18656300" y="10159912"/>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164723</xdr:rowOff>
    </xdr:from>
    <xdr:to>
      <xdr:col>32</xdr:col>
      <xdr:colOff>238125</xdr:colOff>
      <xdr:row>59</xdr:row>
      <xdr:rowOff>94873</xdr:rowOff>
    </xdr:to>
    <xdr:sp macro="" textlink="">
      <xdr:nvSpPr>
        <xdr:cNvPr id="786" name="円/楕円 785"/>
        <xdr:cNvSpPr/>
      </xdr:nvSpPr>
      <xdr:spPr>
        <a:xfrm>
          <a:off x="22110700" y="101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13932" cy="259045"/>
    <xdr:sp macro="" textlink="">
      <xdr:nvSpPr>
        <xdr:cNvPr id="787" name="貸付金該当値テキスト"/>
        <xdr:cNvSpPr txBox="1"/>
      </xdr:nvSpPr>
      <xdr:spPr>
        <a:xfrm>
          <a:off x="22212300" y="10073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164856</xdr:rowOff>
    </xdr:from>
    <xdr:to>
      <xdr:col>31</xdr:col>
      <xdr:colOff>85725</xdr:colOff>
      <xdr:row>59</xdr:row>
      <xdr:rowOff>95006</xdr:rowOff>
    </xdr:to>
    <xdr:sp macro="" textlink="">
      <xdr:nvSpPr>
        <xdr:cNvPr id="788" name="円/楕円 787"/>
        <xdr:cNvSpPr/>
      </xdr:nvSpPr>
      <xdr:spPr>
        <a:xfrm>
          <a:off x="21272500" y="101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86133</xdr:rowOff>
    </xdr:from>
    <xdr:ext cx="313932" cy="259045"/>
    <xdr:sp macro="" textlink="">
      <xdr:nvSpPr>
        <xdr:cNvPr id="789" name="テキスト ボックス 788"/>
        <xdr:cNvSpPr txBox="1"/>
      </xdr:nvSpPr>
      <xdr:spPr>
        <a:xfrm>
          <a:off x="21166333" y="1020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164925</xdr:rowOff>
    </xdr:from>
    <xdr:to>
      <xdr:col>29</xdr:col>
      <xdr:colOff>568325</xdr:colOff>
      <xdr:row>59</xdr:row>
      <xdr:rowOff>95075</xdr:rowOff>
    </xdr:to>
    <xdr:sp macro="" textlink="">
      <xdr:nvSpPr>
        <xdr:cNvPr id="790" name="円/楕円 789"/>
        <xdr:cNvSpPr/>
      </xdr:nvSpPr>
      <xdr:spPr>
        <a:xfrm>
          <a:off x="20383500" y="1010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86202</xdr:rowOff>
    </xdr:from>
    <xdr:ext cx="313932" cy="259045"/>
    <xdr:sp macro="" textlink="">
      <xdr:nvSpPr>
        <xdr:cNvPr id="791" name="テキスト ボックス 790"/>
        <xdr:cNvSpPr txBox="1"/>
      </xdr:nvSpPr>
      <xdr:spPr>
        <a:xfrm>
          <a:off x="20277333" y="10201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165043</xdr:rowOff>
    </xdr:from>
    <xdr:to>
      <xdr:col>28</xdr:col>
      <xdr:colOff>365125</xdr:colOff>
      <xdr:row>59</xdr:row>
      <xdr:rowOff>95193</xdr:rowOff>
    </xdr:to>
    <xdr:sp macro="" textlink="">
      <xdr:nvSpPr>
        <xdr:cNvPr id="792" name="円/楕円 791"/>
        <xdr:cNvSpPr/>
      </xdr:nvSpPr>
      <xdr:spPr>
        <a:xfrm>
          <a:off x="19494500" y="10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86320</xdr:rowOff>
    </xdr:from>
    <xdr:ext cx="313932" cy="259045"/>
    <xdr:sp macro="" textlink="">
      <xdr:nvSpPr>
        <xdr:cNvPr id="793" name="テキスト ボックス 792"/>
        <xdr:cNvSpPr txBox="1"/>
      </xdr:nvSpPr>
      <xdr:spPr>
        <a:xfrm>
          <a:off x="19388333" y="10201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165012</xdr:rowOff>
    </xdr:from>
    <xdr:to>
      <xdr:col>27</xdr:col>
      <xdr:colOff>161925</xdr:colOff>
      <xdr:row>59</xdr:row>
      <xdr:rowOff>95162</xdr:rowOff>
    </xdr:to>
    <xdr:sp macro="" textlink="">
      <xdr:nvSpPr>
        <xdr:cNvPr id="794" name="円/楕円 793"/>
        <xdr:cNvSpPr/>
      </xdr:nvSpPr>
      <xdr:spPr>
        <a:xfrm>
          <a:off x="18605500" y="101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86289</xdr:rowOff>
    </xdr:from>
    <xdr:ext cx="313932" cy="259045"/>
    <xdr:sp macro="" textlink="">
      <xdr:nvSpPr>
        <xdr:cNvPr id="795" name="テキスト ボックス 794"/>
        <xdr:cNvSpPr txBox="1"/>
      </xdr:nvSpPr>
      <xdr:spPr>
        <a:xfrm>
          <a:off x="18499333" y="10201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104431</xdr:rowOff>
    </xdr:from>
    <xdr:to>
      <xdr:col>32</xdr:col>
      <xdr:colOff>187325</xdr:colOff>
      <xdr:row>76</xdr:row>
      <xdr:rowOff>132373</xdr:rowOff>
    </xdr:to>
    <xdr:cxnSp macro="">
      <xdr:nvCxnSpPr>
        <xdr:cNvPr id="827" name="直線コネクタ 826"/>
        <xdr:cNvCxnSpPr/>
      </xdr:nvCxnSpPr>
      <xdr:spPr>
        <a:xfrm>
          <a:off x="21323300" y="13134631"/>
          <a:ext cx="8382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104431</xdr:rowOff>
    </xdr:from>
    <xdr:to>
      <xdr:col>31</xdr:col>
      <xdr:colOff>34925</xdr:colOff>
      <xdr:row>76</xdr:row>
      <xdr:rowOff>148158</xdr:rowOff>
    </xdr:to>
    <xdr:cxnSp macro="">
      <xdr:nvCxnSpPr>
        <xdr:cNvPr id="830" name="直線コネクタ 829"/>
        <xdr:cNvCxnSpPr/>
      </xdr:nvCxnSpPr>
      <xdr:spPr>
        <a:xfrm flipV="1">
          <a:off x="20434300" y="13134631"/>
          <a:ext cx="8890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148158</xdr:rowOff>
    </xdr:from>
    <xdr:to>
      <xdr:col>29</xdr:col>
      <xdr:colOff>517525</xdr:colOff>
      <xdr:row>77</xdr:row>
      <xdr:rowOff>42742</xdr:rowOff>
    </xdr:to>
    <xdr:cxnSp macro="">
      <xdr:nvCxnSpPr>
        <xdr:cNvPr id="833" name="直線コネクタ 832"/>
        <xdr:cNvCxnSpPr/>
      </xdr:nvCxnSpPr>
      <xdr:spPr>
        <a:xfrm flipV="1">
          <a:off x="19545300" y="13178358"/>
          <a:ext cx="889000" cy="6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42742</xdr:rowOff>
    </xdr:from>
    <xdr:to>
      <xdr:col>28</xdr:col>
      <xdr:colOff>314325</xdr:colOff>
      <xdr:row>77</xdr:row>
      <xdr:rowOff>69204</xdr:rowOff>
    </xdr:to>
    <xdr:cxnSp macro="">
      <xdr:nvCxnSpPr>
        <xdr:cNvPr id="836" name="直線コネクタ 835"/>
        <xdr:cNvCxnSpPr/>
      </xdr:nvCxnSpPr>
      <xdr:spPr>
        <a:xfrm flipV="1">
          <a:off x="18656300" y="13244392"/>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81573</xdr:rowOff>
    </xdr:from>
    <xdr:to>
      <xdr:col>32</xdr:col>
      <xdr:colOff>238125</xdr:colOff>
      <xdr:row>77</xdr:row>
      <xdr:rowOff>11723</xdr:rowOff>
    </xdr:to>
    <xdr:sp macro="" textlink="">
      <xdr:nvSpPr>
        <xdr:cNvPr id="846" name="円/楕円 845"/>
        <xdr:cNvSpPr/>
      </xdr:nvSpPr>
      <xdr:spPr>
        <a:xfrm>
          <a:off x="22110700" y="131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60000</xdr:rowOff>
    </xdr:from>
    <xdr:ext cx="534377" cy="259045"/>
    <xdr:sp macro="" textlink="">
      <xdr:nvSpPr>
        <xdr:cNvPr id="847" name="繰出金該当値テキスト"/>
        <xdr:cNvSpPr txBox="1"/>
      </xdr:nvSpPr>
      <xdr:spPr>
        <a:xfrm>
          <a:off x="22212300" y="1309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53631</xdr:rowOff>
    </xdr:from>
    <xdr:to>
      <xdr:col>31</xdr:col>
      <xdr:colOff>85725</xdr:colOff>
      <xdr:row>76</xdr:row>
      <xdr:rowOff>155231</xdr:rowOff>
    </xdr:to>
    <xdr:sp macro="" textlink="">
      <xdr:nvSpPr>
        <xdr:cNvPr id="848" name="円/楕円 847"/>
        <xdr:cNvSpPr/>
      </xdr:nvSpPr>
      <xdr:spPr>
        <a:xfrm>
          <a:off x="21272500" y="130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307</xdr:rowOff>
    </xdr:from>
    <xdr:ext cx="534377" cy="259045"/>
    <xdr:sp macro="" textlink="">
      <xdr:nvSpPr>
        <xdr:cNvPr id="849" name="テキスト ボックス 848"/>
        <xdr:cNvSpPr txBox="1"/>
      </xdr:nvSpPr>
      <xdr:spPr>
        <a:xfrm>
          <a:off x="21056111" y="128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97358</xdr:rowOff>
    </xdr:from>
    <xdr:to>
      <xdr:col>29</xdr:col>
      <xdr:colOff>568325</xdr:colOff>
      <xdr:row>77</xdr:row>
      <xdr:rowOff>27508</xdr:rowOff>
    </xdr:to>
    <xdr:sp macro="" textlink="">
      <xdr:nvSpPr>
        <xdr:cNvPr id="850" name="円/楕円 849"/>
        <xdr:cNvSpPr/>
      </xdr:nvSpPr>
      <xdr:spPr>
        <a:xfrm>
          <a:off x="20383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44035</xdr:rowOff>
    </xdr:from>
    <xdr:ext cx="534377" cy="259045"/>
    <xdr:sp macro="" textlink="">
      <xdr:nvSpPr>
        <xdr:cNvPr id="851" name="テキスト ボックス 850"/>
        <xdr:cNvSpPr txBox="1"/>
      </xdr:nvSpPr>
      <xdr:spPr>
        <a:xfrm>
          <a:off x="20167111" y="129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163392</xdr:rowOff>
    </xdr:from>
    <xdr:to>
      <xdr:col>28</xdr:col>
      <xdr:colOff>365125</xdr:colOff>
      <xdr:row>77</xdr:row>
      <xdr:rowOff>93542</xdr:rowOff>
    </xdr:to>
    <xdr:sp macro="" textlink="">
      <xdr:nvSpPr>
        <xdr:cNvPr id="852" name="円/楕円 851"/>
        <xdr:cNvSpPr/>
      </xdr:nvSpPr>
      <xdr:spPr>
        <a:xfrm>
          <a:off x="194945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84669</xdr:rowOff>
    </xdr:from>
    <xdr:ext cx="534377" cy="259045"/>
    <xdr:sp macro="" textlink="">
      <xdr:nvSpPr>
        <xdr:cNvPr id="853" name="テキスト ボックス 852"/>
        <xdr:cNvSpPr txBox="1"/>
      </xdr:nvSpPr>
      <xdr:spPr>
        <a:xfrm>
          <a:off x="19278111" y="132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18404</xdr:rowOff>
    </xdr:from>
    <xdr:to>
      <xdr:col>27</xdr:col>
      <xdr:colOff>161925</xdr:colOff>
      <xdr:row>77</xdr:row>
      <xdr:rowOff>120004</xdr:rowOff>
    </xdr:to>
    <xdr:sp macro="" textlink="">
      <xdr:nvSpPr>
        <xdr:cNvPr id="854" name="円/楕円 853"/>
        <xdr:cNvSpPr/>
      </xdr:nvSpPr>
      <xdr:spPr>
        <a:xfrm>
          <a:off x="18605500" y="132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111131</xdr:rowOff>
    </xdr:from>
    <xdr:ext cx="534377" cy="259045"/>
    <xdr:sp macro="" textlink="">
      <xdr:nvSpPr>
        <xdr:cNvPr id="855" name="テキスト ボックス 854"/>
        <xdr:cNvSpPr txBox="1"/>
      </xdr:nvSpPr>
      <xdr:spPr>
        <a:xfrm>
          <a:off x="18389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が類似団体平均を大きく上回る状況となっている。これについては、職員適正化計画に基づき、職員数の削減など行政改革を推進しているが、観光施設や教育文化施設などの町有施設数が多いこともあり、人口千人当たりの職員数が類似団体より多いことがあげられる。</a:t>
          </a:r>
          <a:endParaRPr kumimoji="1" lang="en-US" altLang="ja-JP" sz="1300">
            <a:latin typeface="ＭＳ Ｐゴシック"/>
          </a:endParaRPr>
        </a:p>
        <a:p>
          <a:r>
            <a:rPr kumimoji="1" lang="ja-JP" altLang="en-US" sz="1300">
              <a:latin typeface="ＭＳ Ｐゴシック"/>
            </a:rPr>
            <a:t>普通建設事業費全体では、大規模な事業（高度通信基盤整備事業）があった平成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年度以外は、類似団体平均とほぼ同じ数値となっているが、更新整備費については、多くの町有施設数の整備対策が必要となっているため、類似団体平均を上回る結果となっている。</a:t>
          </a:r>
          <a:endParaRPr kumimoji="1" lang="en-US" altLang="ja-JP" sz="1300">
            <a:latin typeface="ＭＳ Ｐゴシック"/>
          </a:endParaRPr>
        </a:p>
        <a:p>
          <a:r>
            <a:rPr kumimoji="1" lang="ja-JP" altLang="en-US" sz="1300">
              <a:latin typeface="ＭＳ Ｐゴシック"/>
            </a:rPr>
            <a:t>公債費については、平成</a:t>
          </a:r>
          <a:r>
            <a:rPr kumimoji="1" lang="en-US" altLang="ja-JP" sz="1300">
              <a:latin typeface="ＭＳ Ｐゴシック"/>
            </a:rPr>
            <a:t>26</a:t>
          </a:r>
          <a:r>
            <a:rPr kumimoji="1" lang="ja-JP" altLang="en-US" sz="1300">
              <a:latin typeface="ＭＳ Ｐゴシック"/>
            </a:rPr>
            <a:t>年度に一部繰上償還を実施したことにより大きく上昇しており、その他の年度も類似団体平均を上回る状況となっているが、これについては、平成</a:t>
          </a:r>
          <a:r>
            <a:rPr kumimoji="1" lang="en-US" altLang="ja-JP" sz="1300">
              <a:latin typeface="ＭＳ Ｐゴシック"/>
            </a:rPr>
            <a:t>17</a:t>
          </a:r>
          <a:r>
            <a:rPr kumimoji="1" lang="ja-JP" altLang="en-US" sz="1300">
              <a:latin typeface="ＭＳ Ｐゴシック"/>
            </a:rPr>
            <a:t>年度合併前に</a:t>
          </a:r>
          <a:r>
            <a:rPr kumimoji="1" lang="en-US" altLang="ja-JP" sz="1300">
              <a:latin typeface="ＭＳ Ｐゴシック"/>
            </a:rPr>
            <a:t>2</a:t>
          </a:r>
          <a:r>
            <a:rPr kumimoji="1" lang="ja-JP" altLang="en-US" sz="1300">
              <a:latin typeface="ＭＳ Ｐゴシック"/>
            </a:rPr>
            <a:t>町単位で借入れしていた地方債の償還を実施していることがあげられる。また、平成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ヶ年で実施した大規模な事業（高度情報基盤整備事業）に伴い借り入れた地方債の元金償還が開始されたこともあり、対前年度比で上昇する結果となっている。</a:t>
          </a:r>
        </a:p>
        <a:p>
          <a:r>
            <a:rPr kumimoji="1" lang="ja-JP" altLang="en-US" sz="1300">
              <a:latin typeface="ＭＳ Ｐゴシック"/>
            </a:rPr>
            <a:t>その他の項目については、概ね類似団体平均に近い状況となっている。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7,281
7,194
496.88
6,237,544
5,984,820
156,299
4,094,182
5,762,955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86741</xdr:rowOff>
    </xdr:from>
    <xdr:to>
      <xdr:col>6</xdr:col>
      <xdr:colOff>511175</xdr:colOff>
      <xdr:row>33</xdr:row>
      <xdr:rowOff>142748</xdr:rowOff>
    </xdr:to>
    <xdr:cxnSp macro="">
      <xdr:nvCxnSpPr>
        <xdr:cNvPr id="61" name="直線コネクタ 60"/>
        <xdr:cNvCxnSpPr/>
      </xdr:nvCxnSpPr>
      <xdr:spPr>
        <a:xfrm>
          <a:off x="3797300" y="5744591"/>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86741</xdr:rowOff>
    </xdr:from>
    <xdr:to>
      <xdr:col>5</xdr:col>
      <xdr:colOff>358775</xdr:colOff>
      <xdr:row>34</xdr:row>
      <xdr:rowOff>72517</xdr:rowOff>
    </xdr:to>
    <xdr:cxnSp macro="">
      <xdr:nvCxnSpPr>
        <xdr:cNvPr id="64" name="直線コネクタ 63"/>
        <xdr:cNvCxnSpPr/>
      </xdr:nvCxnSpPr>
      <xdr:spPr>
        <a:xfrm flipV="1">
          <a:off x="2908300" y="5744591"/>
          <a:ext cx="8890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72517</xdr:rowOff>
    </xdr:from>
    <xdr:to>
      <xdr:col>4</xdr:col>
      <xdr:colOff>155575</xdr:colOff>
      <xdr:row>34</xdr:row>
      <xdr:rowOff>153416</xdr:rowOff>
    </xdr:to>
    <xdr:cxnSp macro="">
      <xdr:nvCxnSpPr>
        <xdr:cNvPr id="67" name="直線コネクタ 66"/>
        <xdr:cNvCxnSpPr/>
      </xdr:nvCxnSpPr>
      <xdr:spPr>
        <a:xfrm flipV="1">
          <a:off x="2019300" y="5901817"/>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153416</xdr:rowOff>
    </xdr:from>
    <xdr:to>
      <xdr:col>2</xdr:col>
      <xdr:colOff>638175</xdr:colOff>
      <xdr:row>35</xdr:row>
      <xdr:rowOff>77343</xdr:rowOff>
    </xdr:to>
    <xdr:cxnSp macro="">
      <xdr:nvCxnSpPr>
        <xdr:cNvPr id="70" name="直線コネクタ 69"/>
        <xdr:cNvCxnSpPr/>
      </xdr:nvCxnSpPr>
      <xdr:spPr>
        <a:xfrm flipV="1">
          <a:off x="1130300" y="5982716"/>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91948</xdr:rowOff>
    </xdr:from>
    <xdr:to>
      <xdr:col>6</xdr:col>
      <xdr:colOff>561975</xdr:colOff>
      <xdr:row>34</xdr:row>
      <xdr:rowOff>22098</xdr:rowOff>
    </xdr:to>
    <xdr:sp macro="" textlink="">
      <xdr:nvSpPr>
        <xdr:cNvPr id="80" name="円/楕円 79"/>
        <xdr:cNvSpPr/>
      </xdr:nvSpPr>
      <xdr:spPr>
        <a:xfrm>
          <a:off x="45847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114825</xdr:rowOff>
    </xdr:from>
    <xdr:ext cx="534377" cy="259045"/>
    <xdr:sp macro="" textlink="">
      <xdr:nvSpPr>
        <xdr:cNvPr id="81" name="議会費該当値テキスト"/>
        <xdr:cNvSpPr txBox="1"/>
      </xdr:nvSpPr>
      <xdr:spPr>
        <a:xfrm>
          <a:off x="4686300" y="56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35941</xdr:rowOff>
    </xdr:from>
    <xdr:to>
      <xdr:col>5</xdr:col>
      <xdr:colOff>409575</xdr:colOff>
      <xdr:row>33</xdr:row>
      <xdr:rowOff>137541</xdr:rowOff>
    </xdr:to>
    <xdr:sp macro="" textlink="">
      <xdr:nvSpPr>
        <xdr:cNvPr id="82" name="円/楕円 81"/>
        <xdr:cNvSpPr/>
      </xdr:nvSpPr>
      <xdr:spPr>
        <a:xfrm>
          <a:off x="3746500" y="5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154068</xdr:rowOff>
    </xdr:from>
    <xdr:ext cx="534377" cy="259045"/>
    <xdr:sp macro="" textlink="">
      <xdr:nvSpPr>
        <xdr:cNvPr id="83" name="テキスト ボックス 82"/>
        <xdr:cNvSpPr txBox="1"/>
      </xdr:nvSpPr>
      <xdr:spPr>
        <a:xfrm>
          <a:off x="3530111" y="54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21717</xdr:rowOff>
    </xdr:from>
    <xdr:to>
      <xdr:col>4</xdr:col>
      <xdr:colOff>206375</xdr:colOff>
      <xdr:row>34</xdr:row>
      <xdr:rowOff>123317</xdr:rowOff>
    </xdr:to>
    <xdr:sp macro="" textlink="">
      <xdr:nvSpPr>
        <xdr:cNvPr id="84" name="円/楕円 83"/>
        <xdr:cNvSpPr/>
      </xdr:nvSpPr>
      <xdr:spPr>
        <a:xfrm>
          <a:off x="2857500" y="58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139844</xdr:rowOff>
    </xdr:from>
    <xdr:ext cx="469744" cy="259045"/>
    <xdr:sp macro="" textlink="">
      <xdr:nvSpPr>
        <xdr:cNvPr id="85" name="テキスト ボックス 84"/>
        <xdr:cNvSpPr txBox="1"/>
      </xdr:nvSpPr>
      <xdr:spPr>
        <a:xfrm>
          <a:off x="2673427" y="562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102616</xdr:rowOff>
    </xdr:from>
    <xdr:to>
      <xdr:col>3</xdr:col>
      <xdr:colOff>3175</xdr:colOff>
      <xdr:row>35</xdr:row>
      <xdr:rowOff>32766</xdr:rowOff>
    </xdr:to>
    <xdr:sp macro="" textlink="">
      <xdr:nvSpPr>
        <xdr:cNvPr id="86" name="円/楕円 85"/>
        <xdr:cNvSpPr/>
      </xdr:nvSpPr>
      <xdr:spPr>
        <a:xfrm>
          <a:off x="196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23893</xdr:rowOff>
    </xdr:from>
    <xdr:ext cx="469744" cy="259045"/>
    <xdr:sp macro="" textlink="">
      <xdr:nvSpPr>
        <xdr:cNvPr id="87" name="テキスト ボックス 86"/>
        <xdr:cNvSpPr txBox="1"/>
      </xdr:nvSpPr>
      <xdr:spPr>
        <a:xfrm>
          <a:off x="1784427"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26543</xdr:rowOff>
    </xdr:from>
    <xdr:to>
      <xdr:col>1</xdr:col>
      <xdr:colOff>485775</xdr:colOff>
      <xdr:row>35</xdr:row>
      <xdr:rowOff>128143</xdr:rowOff>
    </xdr:to>
    <xdr:sp macro="" textlink="">
      <xdr:nvSpPr>
        <xdr:cNvPr id="88" name="円/楕円 87"/>
        <xdr:cNvSpPr/>
      </xdr:nvSpPr>
      <xdr:spPr>
        <a:xfrm>
          <a:off x="1079500" y="60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119270</xdr:rowOff>
    </xdr:from>
    <xdr:ext cx="469744" cy="259045"/>
    <xdr:sp macro="" textlink="">
      <xdr:nvSpPr>
        <xdr:cNvPr id="89" name="テキスト ボックス 88"/>
        <xdr:cNvSpPr txBox="1"/>
      </xdr:nvSpPr>
      <xdr:spPr>
        <a:xfrm>
          <a:off x="895427" y="61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18512</xdr:rowOff>
    </xdr:from>
    <xdr:to>
      <xdr:col>6</xdr:col>
      <xdr:colOff>511175</xdr:colOff>
      <xdr:row>58</xdr:row>
      <xdr:rowOff>76828</xdr:rowOff>
    </xdr:to>
    <xdr:cxnSp macro="">
      <xdr:nvCxnSpPr>
        <xdr:cNvPr id="116" name="直線コネクタ 115"/>
        <xdr:cNvCxnSpPr/>
      </xdr:nvCxnSpPr>
      <xdr:spPr>
        <a:xfrm>
          <a:off x="3797300" y="9962612"/>
          <a:ext cx="838200" cy="5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18512</xdr:rowOff>
    </xdr:from>
    <xdr:to>
      <xdr:col>5</xdr:col>
      <xdr:colOff>358775</xdr:colOff>
      <xdr:row>58</xdr:row>
      <xdr:rowOff>36343</xdr:rowOff>
    </xdr:to>
    <xdr:cxnSp macro="">
      <xdr:nvCxnSpPr>
        <xdr:cNvPr id="119" name="直線コネクタ 118"/>
        <xdr:cNvCxnSpPr/>
      </xdr:nvCxnSpPr>
      <xdr:spPr>
        <a:xfrm flipV="1">
          <a:off x="2908300" y="996261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36343</xdr:rowOff>
    </xdr:from>
    <xdr:to>
      <xdr:col>4</xdr:col>
      <xdr:colOff>155575</xdr:colOff>
      <xdr:row>58</xdr:row>
      <xdr:rowOff>69796</xdr:rowOff>
    </xdr:to>
    <xdr:cxnSp macro="">
      <xdr:nvCxnSpPr>
        <xdr:cNvPr id="122" name="直線コネクタ 121"/>
        <xdr:cNvCxnSpPr/>
      </xdr:nvCxnSpPr>
      <xdr:spPr>
        <a:xfrm flipV="1">
          <a:off x="2019300" y="9980443"/>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65604</xdr:rowOff>
    </xdr:from>
    <xdr:to>
      <xdr:col>2</xdr:col>
      <xdr:colOff>638175</xdr:colOff>
      <xdr:row>58</xdr:row>
      <xdr:rowOff>69796</xdr:rowOff>
    </xdr:to>
    <xdr:cxnSp macro="">
      <xdr:nvCxnSpPr>
        <xdr:cNvPr id="125" name="直線コネクタ 124"/>
        <xdr:cNvCxnSpPr/>
      </xdr:nvCxnSpPr>
      <xdr:spPr>
        <a:xfrm>
          <a:off x="1130300" y="1000970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109245</xdr:rowOff>
    </xdr:from>
    <xdr:ext cx="599010" cy="259045"/>
    <xdr:sp macro="" textlink="">
      <xdr:nvSpPr>
        <xdr:cNvPr id="129" name="テキスト ボックス 128"/>
        <xdr:cNvSpPr txBox="1"/>
      </xdr:nvSpPr>
      <xdr:spPr>
        <a:xfrm>
          <a:off x="830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26028</xdr:rowOff>
    </xdr:from>
    <xdr:to>
      <xdr:col>6</xdr:col>
      <xdr:colOff>561975</xdr:colOff>
      <xdr:row>58</xdr:row>
      <xdr:rowOff>127628</xdr:rowOff>
    </xdr:to>
    <xdr:sp macro="" textlink="">
      <xdr:nvSpPr>
        <xdr:cNvPr id="135" name="円/楕円 134"/>
        <xdr:cNvSpPr/>
      </xdr:nvSpPr>
      <xdr:spPr>
        <a:xfrm>
          <a:off x="4584700" y="99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156855</xdr:rowOff>
    </xdr:from>
    <xdr:ext cx="599010" cy="259045"/>
    <xdr:sp macro="" textlink="">
      <xdr:nvSpPr>
        <xdr:cNvPr id="136" name="総務費該当値テキスト"/>
        <xdr:cNvSpPr txBox="1"/>
      </xdr:nvSpPr>
      <xdr:spPr>
        <a:xfrm>
          <a:off x="4686300" y="97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139162</xdr:rowOff>
    </xdr:from>
    <xdr:to>
      <xdr:col>5</xdr:col>
      <xdr:colOff>409575</xdr:colOff>
      <xdr:row>58</xdr:row>
      <xdr:rowOff>69312</xdr:rowOff>
    </xdr:to>
    <xdr:sp macro="" textlink="">
      <xdr:nvSpPr>
        <xdr:cNvPr id="137" name="円/楕円 136"/>
        <xdr:cNvSpPr/>
      </xdr:nvSpPr>
      <xdr:spPr>
        <a:xfrm>
          <a:off x="3746500" y="99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85839</xdr:rowOff>
    </xdr:from>
    <xdr:ext cx="599010" cy="259045"/>
    <xdr:sp macro="" textlink="">
      <xdr:nvSpPr>
        <xdr:cNvPr id="138" name="テキスト ボックス 137"/>
        <xdr:cNvSpPr txBox="1"/>
      </xdr:nvSpPr>
      <xdr:spPr>
        <a:xfrm>
          <a:off x="3497794" y="968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156993</xdr:rowOff>
    </xdr:from>
    <xdr:to>
      <xdr:col>4</xdr:col>
      <xdr:colOff>206375</xdr:colOff>
      <xdr:row>58</xdr:row>
      <xdr:rowOff>87143</xdr:rowOff>
    </xdr:to>
    <xdr:sp macro="" textlink="">
      <xdr:nvSpPr>
        <xdr:cNvPr id="139" name="円/楕円 138"/>
        <xdr:cNvSpPr/>
      </xdr:nvSpPr>
      <xdr:spPr>
        <a:xfrm>
          <a:off x="2857500" y="99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103670</xdr:rowOff>
    </xdr:from>
    <xdr:ext cx="599010" cy="259045"/>
    <xdr:sp macro="" textlink="">
      <xdr:nvSpPr>
        <xdr:cNvPr id="140" name="テキスト ボックス 139"/>
        <xdr:cNvSpPr txBox="1"/>
      </xdr:nvSpPr>
      <xdr:spPr>
        <a:xfrm>
          <a:off x="2608794" y="970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18996</xdr:rowOff>
    </xdr:from>
    <xdr:to>
      <xdr:col>3</xdr:col>
      <xdr:colOff>3175</xdr:colOff>
      <xdr:row>58</xdr:row>
      <xdr:rowOff>120596</xdr:rowOff>
    </xdr:to>
    <xdr:sp macro="" textlink="">
      <xdr:nvSpPr>
        <xdr:cNvPr id="141" name="円/楕円 140"/>
        <xdr:cNvSpPr/>
      </xdr:nvSpPr>
      <xdr:spPr>
        <a:xfrm>
          <a:off x="1968500" y="99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137123</xdr:rowOff>
    </xdr:from>
    <xdr:ext cx="599010" cy="259045"/>
    <xdr:sp macro="" textlink="">
      <xdr:nvSpPr>
        <xdr:cNvPr id="142" name="テキスト ボックス 141"/>
        <xdr:cNvSpPr txBox="1"/>
      </xdr:nvSpPr>
      <xdr:spPr>
        <a:xfrm>
          <a:off x="1719794" y="973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14804</xdr:rowOff>
    </xdr:from>
    <xdr:to>
      <xdr:col>1</xdr:col>
      <xdr:colOff>485775</xdr:colOff>
      <xdr:row>58</xdr:row>
      <xdr:rowOff>116404</xdr:rowOff>
    </xdr:to>
    <xdr:sp macro="" textlink="">
      <xdr:nvSpPr>
        <xdr:cNvPr id="143" name="円/楕円 142"/>
        <xdr:cNvSpPr/>
      </xdr:nvSpPr>
      <xdr:spPr>
        <a:xfrm>
          <a:off x="1079500" y="99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132931</xdr:rowOff>
    </xdr:from>
    <xdr:ext cx="599010" cy="259045"/>
    <xdr:sp macro="" textlink="">
      <xdr:nvSpPr>
        <xdr:cNvPr id="144" name="テキスト ボックス 143"/>
        <xdr:cNvSpPr txBox="1"/>
      </xdr:nvSpPr>
      <xdr:spPr>
        <a:xfrm>
          <a:off x="830794" y="973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111540</xdr:rowOff>
    </xdr:from>
    <xdr:to>
      <xdr:col>6</xdr:col>
      <xdr:colOff>511175</xdr:colOff>
      <xdr:row>76</xdr:row>
      <xdr:rowOff>153270</xdr:rowOff>
    </xdr:to>
    <xdr:cxnSp macro="">
      <xdr:nvCxnSpPr>
        <xdr:cNvPr id="172" name="直線コネクタ 171"/>
        <xdr:cNvCxnSpPr/>
      </xdr:nvCxnSpPr>
      <xdr:spPr>
        <a:xfrm flipV="1">
          <a:off x="3797300" y="13141740"/>
          <a:ext cx="838200" cy="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153270</xdr:rowOff>
    </xdr:from>
    <xdr:to>
      <xdr:col>5</xdr:col>
      <xdr:colOff>358775</xdr:colOff>
      <xdr:row>77</xdr:row>
      <xdr:rowOff>62914</xdr:rowOff>
    </xdr:to>
    <xdr:cxnSp macro="">
      <xdr:nvCxnSpPr>
        <xdr:cNvPr id="175" name="直線コネクタ 174"/>
        <xdr:cNvCxnSpPr/>
      </xdr:nvCxnSpPr>
      <xdr:spPr>
        <a:xfrm flipV="1">
          <a:off x="2908300" y="13183470"/>
          <a:ext cx="8890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62914</xdr:rowOff>
    </xdr:from>
    <xdr:to>
      <xdr:col>4</xdr:col>
      <xdr:colOff>155575</xdr:colOff>
      <xdr:row>77</xdr:row>
      <xdr:rowOff>108702</xdr:rowOff>
    </xdr:to>
    <xdr:cxnSp macro="">
      <xdr:nvCxnSpPr>
        <xdr:cNvPr id="178" name="直線コネクタ 177"/>
        <xdr:cNvCxnSpPr/>
      </xdr:nvCxnSpPr>
      <xdr:spPr>
        <a:xfrm flipV="1">
          <a:off x="2019300" y="13264564"/>
          <a:ext cx="889000" cy="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108702</xdr:rowOff>
    </xdr:from>
    <xdr:to>
      <xdr:col>2</xdr:col>
      <xdr:colOff>638175</xdr:colOff>
      <xdr:row>77</xdr:row>
      <xdr:rowOff>132421</xdr:rowOff>
    </xdr:to>
    <xdr:cxnSp macro="">
      <xdr:nvCxnSpPr>
        <xdr:cNvPr id="181" name="直線コネクタ 180"/>
        <xdr:cNvCxnSpPr/>
      </xdr:nvCxnSpPr>
      <xdr:spPr>
        <a:xfrm flipV="1">
          <a:off x="1130300" y="13310352"/>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60740</xdr:rowOff>
    </xdr:from>
    <xdr:to>
      <xdr:col>6</xdr:col>
      <xdr:colOff>561975</xdr:colOff>
      <xdr:row>76</xdr:row>
      <xdr:rowOff>162340</xdr:rowOff>
    </xdr:to>
    <xdr:sp macro="" textlink="">
      <xdr:nvSpPr>
        <xdr:cNvPr id="191" name="円/楕円 190"/>
        <xdr:cNvSpPr/>
      </xdr:nvSpPr>
      <xdr:spPr>
        <a:xfrm>
          <a:off x="4584700" y="130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83618</xdr:rowOff>
    </xdr:from>
    <xdr:ext cx="599010" cy="259045"/>
    <xdr:sp macro="" textlink="">
      <xdr:nvSpPr>
        <xdr:cNvPr id="192" name="民生費該当値テキスト"/>
        <xdr:cNvSpPr txBox="1"/>
      </xdr:nvSpPr>
      <xdr:spPr>
        <a:xfrm>
          <a:off x="4686300" y="1294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102470</xdr:rowOff>
    </xdr:from>
    <xdr:to>
      <xdr:col>5</xdr:col>
      <xdr:colOff>409575</xdr:colOff>
      <xdr:row>77</xdr:row>
      <xdr:rowOff>32620</xdr:rowOff>
    </xdr:to>
    <xdr:sp macro="" textlink="">
      <xdr:nvSpPr>
        <xdr:cNvPr id="193" name="円/楕円 192"/>
        <xdr:cNvSpPr/>
      </xdr:nvSpPr>
      <xdr:spPr>
        <a:xfrm>
          <a:off x="3746500" y="131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49147</xdr:rowOff>
    </xdr:from>
    <xdr:ext cx="599010" cy="259045"/>
    <xdr:sp macro="" textlink="">
      <xdr:nvSpPr>
        <xdr:cNvPr id="194" name="テキスト ボックス 193"/>
        <xdr:cNvSpPr txBox="1"/>
      </xdr:nvSpPr>
      <xdr:spPr>
        <a:xfrm>
          <a:off x="3497794" y="1290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12114</xdr:rowOff>
    </xdr:from>
    <xdr:to>
      <xdr:col>4</xdr:col>
      <xdr:colOff>206375</xdr:colOff>
      <xdr:row>77</xdr:row>
      <xdr:rowOff>113714</xdr:rowOff>
    </xdr:to>
    <xdr:sp macro="" textlink="">
      <xdr:nvSpPr>
        <xdr:cNvPr id="195" name="円/楕円 194"/>
        <xdr:cNvSpPr/>
      </xdr:nvSpPr>
      <xdr:spPr>
        <a:xfrm>
          <a:off x="2857500" y="132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104841</xdr:rowOff>
    </xdr:from>
    <xdr:ext cx="599010" cy="259045"/>
    <xdr:sp macro="" textlink="">
      <xdr:nvSpPr>
        <xdr:cNvPr id="196" name="テキスト ボックス 195"/>
        <xdr:cNvSpPr txBox="1"/>
      </xdr:nvSpPr>
      <xdr:spPr>
        <a:xfrm>
          <a:off x="2608794" y="133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57902</xdr:rowOff>
    </xdr:from>
    <xdr:to>
      <xdr:col>3</xdr:col>
      <xdr:colOff>3175</xdr:colOff>
      <xdr:row>77</xdr:row>
      <xdr:rowOff>159502</xdr:rowOff>
    </xdr:to>
    <xdr:sp macro="" textlink="">
      <xdr:nvSpPr>
        <xdr:cNvPr id="197" name="円/楕円 196"/>
        <xdr:cNvSpPr/>
      </xdr:nvSpPr>
      <xdr:spPr>
        <a:xfrm>
          <a:off x="1968500" y="132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150629</xdr:rowOff>
    </xdr:from>
    <xdr:ext cx="599010" cy="259045"/>
    <xdr:sp macro="" textlink="">
      <xdr:nvSpPr>
        <xdr:cNvPr id="198" name="テキスト ボックス 197"/>
        <xdr:cNvSpPr txBox="1"/>
      </xdr:nvSpPr>
      <xdr:spPr>
        <a:xfrm>
          <a:off x="1719794" y="1335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81621</xdr:rowOff>
    </xdr:from>
    <xdr:to>
      <xdr:col>1</xdr:col>
      <xdr:colOff>485775</xdr:colOff>
      <xdr:row>78</xdr:row>
      <xdr:rowOff>11771</xdr:rowOff>
    </xdr:to>
    <xdr:sp macro="" textlink="">
      <xdr:nvSpPr>
        <xdr:cNvPr id="199" name="円/楕円 198"/>
        <xdr:cNvSpPr/>
      </xdr:nvSpPr>
      <xdr:spPr>
        <a:xfrm>
          <a:off x="1079500" y="132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2898</xdr:rowOff>
    </xdr:from>
    <xdr:ext cx="599010" cy="259045"/>
    <xdr:sp macro="" textlink="">
      <xdr:nvSpPr>
        <xdr:cNvPr id="200" name="テキスト ボックス 199"/>
        <xdr:cNvSpPr txBox="1"/>
      </xdr:nvSpPr>
      <xdr:spPr>
        <a:xfrm>
          <a:off x="830794" y="1337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99366</xdr:rowOff>
    </xdr:from>
    <xdr:to>
      <xdr:col>6</xdr:col>
      <xdr:colOff>511175</xdr:colOff>
      <xdr:row>97</xdr:row>
      <xdr:rowOff>116887</xdr:rowOff>
    </xdr:to>
    <xdr:cxnSp macro="">
      <xdr:nvCxnSpPr>
        <xdr:cNvPr id="227" name="直線コネクタ 226"/>
        <xdr:cNvCxnSpPr/>
      </xdr:nvCxnSpPr>
      <xdr:spPr>
        <a:xfrm>
          <a:off x="3797300" y="16730016"/>
          <a:ext cx="8382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99366</xdr:rowOff>
    </xdr:from>
    <xdr:to>
      <xdr:col>5</xdr:col>
      <xdr:colOff>358775</xdr:colOff>
      <xdr:row>97</xdr:row>
      <xdr:rowOff>123971</xdr:rowOff>
    </xdr:to>
    <xdr:cxnSp macro="">
      <xdr:nvCxnSpPr>
        <xdr:cNvPr id="230" name="直線コネクタ 229"/>
        <xdr:cNvCxnSpPr/>
      </xdr:nvCxnSpPr>
      <xdr:spPr>
        <a:xfrm flipV="1">
          <a:off x="2908300" y="16730016"/>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118052</xdr:rowOff>
    </xdr:from>
    <xdr:to>
      <xdr:col>4</xdr:col>
      <xdr:colOff>155575</xdr:colOff>
      <xdr:row>97</xdr:row>
      <xdr:rowOff>123971</xdr:rowOff>
    </xdr:to>
    <xdr:cxnSp macro="">
      <xdr:nvCxnSpPr>
        <xdr:cNvPr id="233" name="直線コネクタ 232"/>
        <xdr:cNvCxnSpPr/>
      </xdr:nvCxnSpPr>
      <xdr:spPr>
        <a:xfrm>
          <a:off x="2019300" y="16748702"/>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118052</xdr:rowOff>
    </xdr:from>
    <xdr:to>
      <xdr:col>2</xdr:col>
      <xdr:colOff>638175</xdr:colOff>
      <xdr:row>97</xdr:row>
      <xdr:rowOff>145216</xdr:rowOff>
    </xdr:to>
    <xdr:cxnSp macro="">
      <xdr:nvCxnSpPr>
        <xdr:cNvPr id="236" name="直線コネクタ 235"/>
        <xdr:cNvCxnSpPr/>
      </xdr:nvCxnSpPr>
      <xdr:spPr>
        <a:xfrm flipV="1">
          <a:off x="1130300" y="16748702"/>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66087</xdr:rowOff>
    </xdr:from>
    <xdr:to>
      <xdr:col>6</xdr:col>
      <xdr:colOff>561975</xdr:colOff>
      <xdr:row>97</xdr:row>
      <xdr:rowOff>167687</xdr:rowOff>
    </xdr:to>
    <xdr:sp macro="" textlink="">
      <xdr:nvSpPr>
        <xdr:cNvPr id="246" name="円/楕円 245"/>
        <xdr:cNvSpPr/>
      </xdr:nvSpPr>
      <xdr:spPr>
        <a:xfrm>
          <a:off x="4584700" y="166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88964</xdr:rowOff>
    </xdr:from>
    <xdr:ext cx="534377" cy="259045"/>
    <xdr:sp macro="" textlink="">
      <xdr:nvSpPr>
        <xdr:cNvPr id="247" name="衛生費該当値テキスト"/>
        <xdr:cNvSpPr txBox="1"/>
      </xdr:nvSpPr>
      <xdr:spPr>
        <a:xfrm>
          <a:off x="4686300" y="165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48566</xdr:rowOff>
    </xdr:from>
    <xdr:to>
      <xdr:col>5</xdr:col>
      <xdr:colOff>409575</xdr:colOff>
      <xdr:row>97</xdr:row>
      <xdr:rowOff>150166</xdr:rowOff>
    </xdr:to>
    <xdr:sp macro="" textlink="">
      <xdr:nvSpPr>
        <xdr:cNvPr id="248" name="円/楕円 247"/>
        <xdr:cNvSpPr/>
      </xdr:nvSpPr>
      <xdr:spPr>
        <a:xfrm>
          <a:off x="3746500" y="166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166693</xdr:rowOff>
    </xdr:from>
    <xdr:ext cx="534377" cy="259045"/>
    <xdr:sp macro="" textlink="">
      <xdr:nvSpPr>
        <xdr:cNvPr id="249" name="テキスト ボックス 248"/>
        <xdr:cNvSpPr txBox="1"/>
      </xdr:nvSpPr>
      <xdr:spPr>
        <a:xfrm>
          <a:off x="3530111" y="164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73171</xdr:rowOff>
    </xdr:from>
    <xdr:to>
      <xdr:col>4</xdr:col>
      <xdr:colOff>206375</xdr:colOff>
      <xdr:row>98</xdr:row>
      <xdr:rowOff>3321</xdr:rowOff>
    </xdr:to>
    <xdr:sp macro="" textlink="">
      <xdr:nvSpPr>
        <xdr:cNvPr id="250" name="円/楕円 249"/>
        <xdr:cNvSpPr/>
      </xdr:nvSpPr>
      <xdr:spPr>
        <a:xfrm>
          <a:off x="2857500" y="167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19848</xdr:rowOff>
    </xdr:from>
    <xdr:ext cx="534377" cy="259045"/>
    <xdr:sp macro="" textlink="">
      <xdr:nvSpPr>
        <xdr:cNvPr id="251" name="テキスト ボックス 250"/>
        <xdr:cNvSpPr txBox="1"/>
      </xdr:nvSpPr>
      <xdr:spPr>
        <a:xfrm>
          <a:off x="2641111" y="164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67252</xdr:rowOff>
    </xdr:from>
    <xdr:to>
      <xdr:col>3</xdr:col>
      <xdr:colOff>3175</xdr:colOff>
      <xdr:row>97</xdr:row>
      <xdr:rowOff>168852</xdr:rowOff>
    </xdr:to>
    <xdr:sp macro="" textlink="">
      <xdr:nvSpPr>
        <xdr:cNvPr id="252" name="円/楕円 251"/>
        <xdr:cNvSpPr/>
      </xdr:nvSpPr>
      <xdr:spPr>
        <a:xfrm>
          <a:off x="1968500" y="166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13929</xdr:rowOff>
    </xdr:from>
    <xdr:ext cx="534377" cy="259045"/>
    <xdr:sp macro="" textlink="">
      <xdr:nvSpPr>
        <xdr:cNvPr id="253" name="テキスト ボックス 252"/>
        <xdr:cNvSpPr txBox="1"/>
      </xdr:nvSpPr>
      <xdr:spPr>
        <a:xfrm>
          <a:off x="1752111" y="164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94416</xdr:rowOff>
    </xdr:from>
    <xdr:to>
      <xdr:col>1</xdr:col>
      <xdr:colOff>485775</xdr:colOff>
      <xdr:row>98</xdr:row>
      <xdr:rowOff>24566</xdr:rowOff>
    </xdr:to>
    <xdr:sp macro="" textlink="">
      <xdr:nvSpPr>
        <xdr:cNvPr id="254" name="円/楕円 253"/>
        <xdr:cNvSpPr/>
      </xdr:nvSpPr>
      <xdr:spPr>
        <a:xfrm>
          <a:off x="1079500" y="1672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41093</xdr:rowOff>
    </xdr:from>
    <xdr:ext cx="534377" cy="259045"/>
    <xdr:sp macro="" textlink="">
      <xdr:nvSpPr>
        <xdr:cNvPr id="255" name="テキスト ボックス 254"/>
        <xdr:cNvSpPr txBox="1"/>
      </xdr:nvSpPr>
      <xdr:spPr>
        <a:xfrm>
          <a:off x="863111" y="165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34811</xdr:rowOff>
    </xdr:from>
    <xdr:to>
      <xdr:col>15</xdr:col>
      <xdr:colOff>180975</xdr:colOff>
      <xdr:row>39</xdr:row>
      <xdr:rowOff>35078</xdr:rowOff>
    </xdr:to>
    <xdr:cxnSp macro="">
      <xdr:nvCxnSpPr>
        <xdr:cNvPr id="284" name="直線コネクタ 283"/>
        <xdr:cNvCxnSpPr/>
      </xdr:nvCxnSpPr>
      <xdr:spPr>
        <a:xfrm flipV="1">
          <a:off x="9639300" y="672136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35078</xdr:rowOff>
    </xdr:from>
    <xdr:to>
      <xdr:col>14</xdr:col>
      <xdr:colOff>28575</xdr:colOff>
      <xdr:row>39</xdr:row>
      <xdr:rowOff>35382</xdr:rowOff>
    </xdr:to>
    <xdr:cxnSp macro="">
      <xdr:nvCxnSpPr>
        <xdr:cNvPr id="287" name="直線コネクタ 286"/>
        <xdr:cNvCxnSpPr/>
      </xdr:nvCxnSpPr>
      <xdr:spPr>
        <a:xfrm flipV="1">
          <a:off x="8750300" y="672162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141948</xdr:rowOff>
    </xdr:from>
    <xdr:to>
      <xdr:col>12</xdr:col>
      <xdr:colOff>511175</xdr:colOff>
      <xdr:row>39</xdr:row>
      <xdr:rowOff>35382</xdr:rowOff>
    </xdr:to>
    <xdr:cxnSp macro="">
      <xdr:nvCxnSpPr>
        <xdr:cNvPr id="290" name="直線コネクタ 289"/>
        <xdr:cNvCxnSpPr/>
      </xdr:nvCxnSpPr>
      <xdr:spPr>
        <a:xfrm>
          <a:off x="7861300" y="6657048"/>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141910</xdr:rowOff>
    </xdr:from>
    <xdr:to>
      <xdr:col>11</xdr:col>
      <xdr:colOff>307975</xdr:colOff>
      <xdr:row>38</xdr:row>
      <xdr:rowOff>141948</xdr:rowOff>
    </xdr:to>
    <xdr:cxnSp macro="">
      <xdr:nvCxnSpPr>
        <xdr:cNvPr id="293" name="直線コネクタ 292"/>
        <xdr:cNvCxnSpPr/>
      </xdr:nvCxnSpPr>
      <xdr:spPr>
        <a:xfrm>
          <a:off x="6972300" y="665701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155461</xdr:rowOff>
    </xdr:from>
    <xdr:to>
      <xdr:col>15</xdr:col>
      <xdr:colOff>231775</xdr:colOff>
      <xdr:row>39</xdr:row>
      <xdr:rowOff>85611</xdr:rowOff>
    </xdr:to>
    <xdr:sp macro="" textlink="">
      <xdr:nvSpPr>
        <xdr:cNvPr id="303" name="円/楕円 302"/>
        <xdr:cNvSpPr/>
      </xdr:nvSpPr>
      <xdr:spPr>
        <a:xfrm>
          <a:off x="10426700" y="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155728</xdr:rowOff>
    </xdr:from>
    <xdr:to>
      <xdr:col>14</xdr:col>
      <xdr:colOff>79375</xdr:colOff>
      <xdr:row>39</xdr:row>
      <xdr:rowOff>85878</xdr:rowOff>
    </xdr:to>
    <xdr:sp macro="" textlink="">
      <xdr:nvSpPr>
        <xdr:cNvPr id="305" name="円/楕円 304"/>
        <xdr:cNvSpPr/>
      </xdr:nvSpPr>
      <xdr:spPr>
        <a:xfrm>
          <a:off x="9588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77005</xdr:rowOff>
    </xdr:from>
    <xdr:ext cx="378565" cy="259045"/>
    <xdr:sp macro="" textlink="">
      <xdr:nvSpPr>
        <xdr:cNvPr id="306" name="テキスト ボックス 305"/>
        <xdr:cNvSpPr txBox="1"/>
      </xdr:nvSpPr>
      <xdr:spPr>
        <a:xfrm>
          <a:off x="9450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156032</xdr:rowOff>
    </xdr:from>
    <xdr:to>
      <xdr:col>12</xdr:col>
      <xdr:colOff>561975</xdr:colOff>
      <xdr:row>39</xdr:row>
      <xdr:rowOff>86182</xdr:rowOff>
    </xdr:to>
    <xdr:sp macro="" textlink="">
      <xdr:nvSpPr>
        <xdr:cNvPr id="307" name="円/楕円 306"/>
        <xdr:cNvSpPr/>
      </xdr:nvSpPr>
      <xdr:spPr>
        <a:xfrm>
          <a:off x="8699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77309</xdr:rowOff>
    </xdr:from>
    <xdr:ext cx="378565" cy="259045"/>
    <xdr:sp macro="" textlink="">
      <xdr:nvSpPr>
        <xdr:cNvPr id="308" name="テキスト ボックス 307"/>
        <xdr:cNvSpPr txBox="1"/>
      </xdr:nvSpPr>
      <xdr:spPr>
        <a:xfrm>
          <a:off x="8561017" y="6763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91148</xdr:rowOff>
    </xdr:from>
    <xdr:to>
      <xdr:col>11</xdr:col>
      <xdr:colOff>358775</xdr:colOff>
      <xdr:row>39</xdr:row>
      <xdr:rowOff>21298</xdr:rowOff>
    </xdr:to>
    <xdr:sp macro="" textlink="">
      <xdr:nvSpPr>
        <xdr:cNvPr id="309" name="円/楕円 308"/>
        <xdr:cNvSpPr/>
      </xdr:nvSpPr>
      <xdr:spPr>
        <a:xfrm>
          <a:off x="7810500" y="66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12425</xdr:rowOff>
    </xdr:from>
    <xdr:ext cx="469744" cy="259045"/>
    <xdr:sp macro="" textlink="">
      <xdr:nvSpPr>
        <xdr:cNvPr id="310" name="テキスト ボックス 309"/>
        <xdr:cNvSpPr txBox="1"/>
      </xdr:nvSpPr>
      <xdr:spPr>
        <a:xfrm>
          <a:off x="7626427" y="66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91110</xdr:rowOff>
    </xdr:from>
    <xdr:to>
      <xdr:col>10</xdr:col>
      <xdr:colOff>155575</xdr:colOff>
      <xdr:row>39</xdr:row>
      <xdr:rowOff>21260</xdr:rowOff>
    </xdr:to>
    <xdr:sp macro="" textlink="">
      <xdr:nvSpPr>
        <xdr:cNvPr id="311" name="円/楕円 310"/>
        <xdr:cNvSpPr/>
      </xdr:nvSpPr>
      <xdr:spPr>
        <a:xfrm>
          <a:off x="6921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12387</xdr:rowOff>
    </xdr:from>
    <xdr:ext cx="469744" cy="259045"/>
    <xdr:sp macro="" textlink="">
      <xdr:nvSpPr>
        <xdr:cNvPr id="312" name="テキスト ボックス 311"/>
        <xdr:cNvSpPr txBox="1"/>
      </xdr:nvSpPr>
      <xdr:spPr>
        <a:xfrm>
          <a:off x="6737427" y="66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143669</xdr:rowOff>
    </xdr:from>
    <xdr:to>
      <xdr:col>15</xdr:col>
      <xdr:colOff>180975</xdr:colOff>
      <xdr:row>57</xdr:row>
      <xdr:rowOff>149075</xdr:rowOff>
    </xdr:to>
    <xdr:cxnSp macro="">
      <xdr:nvCxnSpPr>
        <xdr:cNvPr id="339" name="直線コネクタ 338"/>
        <xdr:cNvCxnSpPr/>
      </xdr:nvCxnSpPr>
      <xdr:spPr>
        <a:xfrm flipV="1">
          <a:off x="9639300" y="9916319"/>
          <a:ext cx="8382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149075</xdr:rowOff>
    </xdr:from>
    <xdr:to>
      <xdr:col>14</xdr:col>
      <xdr:colOff>28575</xdr:colOff>
      <xdr:row>57</xdr:row>
      <xdr:rowOff>165397</xdr:rowOff>
    </xdr:to>
    <xdr:cxnSp macro="">
      <xdr:nvCxnSpPr>
        <xdr:cNvPr id="342" name="直線コネクタ 341"/>
        <xdr:cNvCxnSpPr/>
      </xdr:nvCxnSpPr>
      <xdr:spPr>
        <a:xfrm flipV="1">
          <a:off x="8750300" y="9921725"/>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131983</xdr:rowOff>
    </xdr:from>
    <xdr:to>
      <xdr:col>12</xdr:col>
      <xdr:colOff>511175</xdr:colOff>
      <xdr:row>57</xdr:row>
      <xdr:rowOff>165397</xdr:rowOff>
    </xdr:to>
    <xdr:cxnSp macro="">
      <xdr:nvCxnSpPr>
        <xdr:cNvPr id="345" name="直線コネクタ 344"/>
        <xdr:cNvCxnSpPr/>
      </xdr:nvCxnSpPr>
      <xdr:spPr>
        <a:xfrm>
          <a:off x="7861300" y="9904633"/>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131983</xdr:rowOff>
    </xdr:from>
    <xdr:to>
      <xdr:col>11</xdr:col>
      <xdr:colOff>307975</xdr:colOff>
      <xdr:row>58</xdr:row>
      <xdr:rowOff>7649</xdr:rowOff>
    </xdr:to>
    <xdr:cxnSp macro="">
      <xdr:nvCxnSpPr>
        <xdr:cNvPr id="348" name="直線コネクタ 347"/>
        <xdr:cNvCxnSpPr/>
      </xdr:nvCxnSpPr>
      <xdr:spPr>
        <a:xfrm flipV="1">
          <a:off x="6972300" y="9904633"/>
          <a:ext cx="8890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92869</xdr:rowOff>
    </xdr:from>
    <xdr:to>
      <xdr:col>15</xdr:col>
      <xdr:colOff>231775</xdr:colOff>
      <xdr:row>58</xdr:row>
      <xdr:rowOff>23019</xdr:rowOff>
    </xdr:to>
    <xdr:sp macro="" textlink="">
      <xdr:nvSpPr>
        <xdr:cNvPr id="358" name="円/楕円 357"/>
        <xdr:cNvSpPr/>
      </xdr:nvSpPr>
      <xdr:spPr>
        <a:xfrm>
          <a:off x="10426700" y="98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115746</xdr:rowOff>
    </xdr:from>
    <xdr:ext cx="534377" cy="259045"/>
    <xdr:sp macro="" textlink="">
      <xdr:nvSpPr>
        <xdr:cNvPr id="359" name="農林水産業費該当値テキスト"/>
        <xdr:cNvSpPr txBox="1"/>
      </xdr:nvSpPr>
      <xdr:spPr>
        <a:xfrm>
          <a:off x="10528300" y="97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98275</xdr:rowOff>
    </xdr:from>
    <xdr:to>
      <xdr:col>14</xdr:col>
      <xdr:colOff>79375</xdr:colOff>
      <xdr:row>58</xdr:row>
      <xdr:rowOff>28425</xdr:rowOff>
    </xdr:to>
    <xdr:sp macro="" textlink="">
      <xdr:nvSpPr>
        <xdr:cNvPr id="360" name="円/楕円 359"/>
        <xdr:cNvSpPr/>
      </xdr:nvSpPr>
      <xdr:spPr>
        <a:xfrm>
          <a:off x="9588500" y="98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44952</xdr:rowOff>
    </xdr:from>
    <xdr:ext cx="534377" cy="259045"/>
    <xdr:sp macro="" textlink="">
      <xdr:nvSpPr>
        <xdr:cNvPr id="361" name="テキスト ボックス 360"/>
        <xdr:cNvSpPr txBox="1"/>
      </xdr:nvSpPr>
      <xdr:spPr>
        <a:xfrm>
          <a:off x="9372111" y="96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114597</xdr:rowOff>
    </xdr:from>
    <xdr:to>
      <xdr:col>12</xdr:col>
      <xdr:colOff>561975</xdr:colOff>
      <xdr:row>58</xdr:row>
      <xdr:rowOff>44747</xdr:rowOff>
    </xdr:to>
    <xdr:sp macro="" textlink="">
      <xdr:nvSpPr>
        <xdr:cNvPr id="362" name="円/楕円 361"/>
        <xdr:cNvSpPr/>
      </xdr:nvSpPr>
      <xdr:spPr>
        <a:xfrm>
          <a:off x="8699500" y="98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61274</xdr:rowOff>
    </xdr:from>
    <xdr:ext cx="534377" cy="259045"/>
    <xdr:sp macro="" textlink="">
      <xdr:nvSpPr>
        <xdr:cNvPr id="363" name="テキスト ボックス 362"/>
        <xdr:cNvSpPr txBox="1"/>
      </xdr:nvSpPr>
      <xdr:spPr>
        <a:xfrm>
          <a:off x="8483111" y="966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81183</xdr:rowOff>
    </xdr:from>
    <xdr:to>
      <xdr:col>11</xdr:col>
      <xdr:colOff>358775</xdr:colOff>
      <xdr:row>58</xdr:row>
      <xdr:rowOff>11333</xdr:rowOff>
    </xdr:to>
    <xdr:sp macro="" textlink="">
      <xdr:nvSpPr>
        <xdr:cNvPr id="364" name="円/楕円 363"/>
        <xdr:cNvSpPr/>
      </xdr:nvSpPr>
      <xdr:spPr>
        <a:xfrm>
          <a:off x="7810500" y="98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27860</xdr:rowOff>
    </xdr:from>
    <xdr:ext cx="534377" cy="259045"/>
    <xdr:sp macro="" textlink="">
      <xdr:nvSpPr>
        <xdr:cNvPr id="365" name="テキスト ボックス 364"/>
        <xdr:cNvSpPr txBox="1"/>
      </xdr:nvSpPr>
      <xdr:spPr>
        <a:xfrm>
          <a:off x="7594111" y="96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128299</xdr:rowOff>
    </xdr:from>
    <xdr:to>
      <xdr:col>10</xdr:col>
      <xdr:colOff>155575</xdr:colOff>
      <xdr:row>58</xdr:row>
      <xdr:rowOff>58449</xdr:rowOff>
    </xdr:to>
    <xdr:sp macro="" textlink="">
      <xdr:nvSpPr>
        <xdr:cNvPr id="366" name="円/楕円 365"/>
        <xdr:cNvSpPr/>
      </xdr:nvSpPr>
      <xdr:spPr>
        <a:xfrm>
          <a:off x="6921500" y="99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74976</xdr:rowOff>
    </xdr:from>
    <xdr:ext cx="534377" cy="259045"/>
    <xdr:sp macro="" textlink="">
      <xdr:nvSpPr>
        <xdr:cNvPr id="367" name="テキスト ボックス 366"/>
        <xdr:cNvSpPr txBox="1"/>
      </xdr:nvSpPr>
      <xdr:spPr>
        <a:xfrm>
          <a:off x="6705111" y="96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49365</xdr:rowOff>
    </xdr:from>
    <xdr:to>
      <xdr:col>15</xdr:col>
      <xdr:colOff>180975</xdr:colOff>
      <xdr:row>74</xdr:row>
      <xdr:rowOff>93904</xdr:rowOff>
    </xdr:to>
    <xdr:cxnSp macro="">
      <xdr:nvCxnSpPr>
        <xdr:cNvPr id="396" name="直線コネクタ 395"/>
        <xdr:cNvCxnSpPr/>
      </xdr:nvCxnSpPr>
      <xdr:spPr>
        <a:xfrm flipV="1">
          <a:off x="9639300" y="12565215"/>
          <a:ext cx="838200" cy="2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93904</xdr:rowOff>
    </xdr:from>
    <xdr:to>
      <xdr:col>14</xdr:col>
      <xdr:colOff>28575</xdr:colOff>
      <xdr:row>75</xdr:row>
      <xdr:rowOff>40487</xdr:rowOff>
    </xdr:to>
    <xdr:cxnSp macro="">
      <xdr:nvCxnSpPr>
        <xdr:cNvPr id="399" name="直線コネクタ 398"/>
        <xdr:cNvCxnSpPr/>
      </xdr:nvCxnSpPr>
      <xdr:spPr>
        <a:xfrm flipV="1">
          <a:off x="8750300" y="12781204"/>
          <a:ext cx="889000" cy="1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40487</xdr:rowOff>
    </xdr:from>
    <xdr:to>
      <xdr:col>12</xdr:col>
      <xdr:colOff>511175</xdr:colOff>
      <xdr:row>75</xdr:row>
      <xdr:rowOff>94437</xdr:rowOff>
    </xdr:to>
    <xdr:cxnSp macro="">
      <xdr:nvCxnSpPr>
        <xdr:cNvPr id="402" name="直線コネクタ 401"/>
        <xdr:cNvCxnSpPr/>
      </xdr:nvCxnSpPr>
      <xdr:spPr>
        <a:xfrm flipV="1">
          <a:off x="7861300" y="1289923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94437</xdr:rowOff>
    </xdr:from>
    <xdr:to>
      <xdr:col>11</xdr:col>
      <xdr:colOff>307975</xdr:colOff>
      <xdr:row>75</xdr:row>
      <xdr:rowOff>171228</xdr:rowOff>
    </xdr:to>
    <xdr:cxnSp macro="">
      <xdr:nvCxnSpPr>
        <xdr:cNvPr id="405" name="直線コネクタ 404"/>
        <xdr:cNvCxnSpPr/>
      </xdr:nvCxnSpPr>
      <xdr:spPr>
        <a:xfrm flipV="1">
          <a:off x="6972300" y="12953187"/>
          <a:ext cx="889000" cy="7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170015</xdr:rowOff>
    </xdr:from>
    <xdr:to>
      <xdr:col>15</xdr:col>
      <xdr:colOff>231775</xdr:colOff>
      <xdr:row>73</xdr:row>
      <xdr:rowOff>100165</xdr:rowOff>
    </xdr:to>
    <xdr:sp macro="" textlink="">
      <xdr:nvSpPr>
        <xdr:cNvPr id="415" name="円/楕円 414"/>
        <xdr:cNvSpPr/>
      </xdr:nvSpPr>
      <xdr:spPr>
        <a:xfrm>
          <a:off x="10426700" y="12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21442</xdr:rowOff>
    </xdr:from>
    <xdr:ext cx="534377" cy="259045"/>
    <xdr:sp macro="" textlink="">
      <xdr:nvSpPr>
        <xdr:cNvPr id="416" name="商工費該当値テキスト"/>
        <xdr:cNvSpPr txBox="1"/>
      </xdr:nvSpPr>
      <xdr:spPr>
        <a:xfrm>
          <a:off x="10528300" y="123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43104</xdr:rowOff>
    </xdr:from>
    <xdr:to>
      <xdr:col>14</xdr:col>
      <xdr:colOff>79375</xdr:colOff>
      <xdr:row>74</xdr:row>
      <xdr:rowOff>144704</xdr:rowOff>
    </xdr:to>
    <xdr:sp macro="" textlink="">
      <xdr:nvSpPr>
        <xdr:cNvPr id="417" name="円/楕円 416"/>
        <xdr:cNvSpPr/>
      </xdr:nvSpPr>
      <xdr:spPr>
        <a:xfrm>
          <a:off x="9588500" y="127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161231</xdr:rowOff>
    </xdr:from>
    <xdr:ext cx="534377" cy="259045"/>
    <xdr:sp macro="" textlink="">
      <xdr:nvSpPr>
        <xdr:cNvPr id="418" name="テキスト ボックス 417"/>
        <xdr:cNvSpPr txBox="1"/>
      </xdr:nvSpPr>
      <xdr:spPr>
        <a:xfrm>
          <a:off x="9372111" y="125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161137</xdr:rowOff>
    </xdr:from>
    <xdr:to>
      <xdr:col>12</xdr:col>
      <xdr:colOff>561975</xdr:colOff>
      <xdr:row>75</xdr:row>
      <xdr:rowOff>91287</xdr:rowOff>
    </xdr:to>
    <xdr:sp macro="" textlink="">
      <xdr:nvSpPr>
        <xdr:cNvPr id="419" name="円/楕円 418"/>
        <xdr:cNvSpPr/>
      </xdr:nvSpPr>
      <xdr:spPr>
        <a:xfrm>
          <a:off x="8699500" y="128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107814</xdr:rowOff>
    </xdr:from>
    <xdr:ext cx="534377" cy="259045"/>
    <xdr:sp macro="" textlink="">
      <xdr:nvSpPr>
        <xdr:cNvPr id="420" name="テキスト ボックス 419"/>
        <xdr:cNvSpPr txBox="1"/>
      </xdr:nvSpPr>
      <xdr:spPr>
        <a:xfrm>
          <a:off x="8483111" y="126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43637</xdr:rowOff>
    </xdr:from>
    <xdr:to>
      <xdr:col>11</xdr:col>
      <xdr:colOff>358775</xdr:colOff>
      <xdr:row>75</xdr:row>
      <xdr:rowOff>145237</xdr:rowOff>
    </xdr:to>
    <xdr:sp macro="" textlink="">
      <xdr:nvSpPr>
        <xdr:cNvPr id="421" name="円/楕円 420"/>
        <xdr:cNvSpPr/>
      </xdr:nvSpPr>
      <xdr:spPr>
        <a:xfrm>
          <a:off x="7810500" y="12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161764</xdr:rowOff>
    </xdr:from>
    <xdr:ext cx="534377" cy="259045"/>
    <xdr:sp macro="" textlink="">
      <xdr:nvSpPr>
        <xdr:cNvPr id="422" name="テキスト ボックス 421"/>
        <xdr:cNvSpPr txBox="1"/>
      </xdr:nvSpPr>
      <xdr:spPr>
        <a:xfrm>
          <a:off x="7594111" y="126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120428</xdr:rowOff>
    </xdr:from>
    <xdr:to>
      <xdr:col>10</xdr:col>
      <xdr:colOff>155575</xdr:colOff>
      <xdr:row>76</xdr:row>
      <xdr:rowOff>50577</xdr:rowOff>
    </xdr:to>
    <xdr:sp macro="" textlink="">
      <xdr:nvSpPr>
        <xdr:cNvPr id="423" name="円/楕円 422"/>
        <xdr:cNvSpPr/>
      </xdr:nvSpPr>
      <xdr:spPr>
        <a:xfrm>
          <a:off x="6921500" y="12979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67105</xdr:rowOff>
    </xdr:from>
    <xdr:ext cx="534377" cy="259045"/>
    <xdr:sp macro="" textlink="">
      <xdr:nvSpPr>
        <xdr:cNvPr id="424" name="テキスト ボックス 423"/>
        <xdr:cNvSpPr txBox="1"/>
      </xdr:nvSpPr>
      <xdr:spPr>
        <a:xfrm>
          <a:off x="6705111" y="127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23044</xdr:rowOff>
    </xdr:from>
    <xdr:to>
      <xdr:col>15</xdr:col>
      <xdr:colOff>180975</xdr:colOff>
      <xdr:row>99</xdr:row>
      <xdr:rowOff>26473</xdr:rowOff>
    </xdr:to>
    <xdr:cxnSp macro="">
      <xdr:nvCxnSpPr>
        <xdr:cNvPr id="453" name="直線コネクタ 452"/>
        <xdr:cNvCxnSpPr/>
      </xdr:nvCxnSpPr>
      <xdr:spPr>
        <a:xfrm flipV="1">
          <a:off x="9639300" y="1699659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26473</xdr:rowOff>
    </xdr:from>
    <xdr:to>
      <xdr:col>14</xdr:col>
      <xdr:colOff>28575</xdr:colOff>
      <xdr:row>99</xdr:row>
      <xdr:rowOff>26862</xdr:rowOff>
    </xdr:to>
    <xdr:cxnSp macro="">
      <xdr:nvCxnSpPr>
        <xdr:cNvPr id="456" name="直線コネクタ 455"/>
        <xdr:cNvCxnSpPr/>
      </xdr:nvCxnSpPr>
      <xdr:spPr>
        <a:xfrm flipV="1">
          <a:off x="8750300" y="17000023"/>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26862</xdr:rowOff>
    </xdr:from>
    <xdr:to>
      <xdr:col>12</xdr:col>
      <xdr:colOff>511175</xdr:colOff>
      <xdr:row>99</xdr:row>
      <xdr:rowOff>34922</xdr:rowOff>
    </xdr:to>
    <xdr:cxnSp macro="">
      <xdr:nvCxnSpPr>
        <xdr:cNvPr id="459" name="直線コネクタ 458"/>
        <xdr:cNvCxnSpPr/>
      </xdr:nvCxnSpPr>
      <xdr:spPr>
        <a:xfrm flipV="1">
          <a:off x="7861300" y="1700041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34144</xdr:rowOff>
    </xdr:from>
    <xdr:to>
      <xdr:col>11</xdr:col>
      <xdr:colOff>307975</xdr:colOff>
      <xdr:row>99</xdr:row>
      <xdr:rowOff>34922</xdr:rowOff>
    </xdr:to>
    <xdr:cxnSp macro="">
      <xdr:nvCxnSpPr>
        <xdr:cNvPr id="462" name="直線コネクタ 461"/>
        <xdr:cNvCxnSpPr/>
      </xdr:nvCxnSpPr>
      <xdr:spPr>
        <a:xfrm>
          <a:off x="6972300" y="1700769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143694</xdr:rowOff>
    </xdr:from>
    <xdr:to>
      <xdr:col>15</xdr:col>
      <xdr:colOff>231775</xdr:colOff>
      <xdr:row>99</xdr:row>
      <xdr:rowOff>73844</xdr:rowOff>
    </xdr:to>
    <xdr:sp macro="" textlink="">
      <xdr:nvSpPr>
        <xdr:cNvPr id="472" name="円/楕円 471"/>
        <xdr:cNvSpPr/>
      </xdr:nvSpPr>
      <xdr:spPr>
        <a:xfrm>
          <a:off x="10426700" y="169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147123</xdr:rowOff>
    </xdr:from>
    <xdr:to>
      <xdr:col>14</xdr:col>
      <xdr:colOff>79375</xdr:colOff>
      <xdr:row>99</xdr:row>
      <xdr:rowOff>77273</xdr:rowOff>
    </xdr:to>
    <xdr:sp macro="" textlink="">
      <xdr:nvSpPr>
        <xdr:cNvPr id="474" name="円/楕円 473"/>
        <xdr:cNvSpPr/>
      </xdr:nvSpPr>
      <xdr:spPr>
        <a:xfrm>
          <a:off x="9588500" y="169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68400</xdr:rowOff>
    </xdr:from>
    <xdr:ext cx="534377" cy="259045"/>
    <xdr:sp macro="" textlink="">
      <xdr:nvSpPr>
        <xdr:cNvPr id="475" name="テキスト ボックス 474"/>
        <xdr:cNvSpPr txBox="1"/>
      </xdr:nvSpPr>
      <xdr:spPr>
        <a:xfrm>
          <a:off x="9372111" y="1704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147512</xdr:rowOff>
    </xdr:from>
    <xdr:to>
      <xdr:col>12</xdr:col>
      <xdr:colOff>561975</xdr:colOff>
      <xdr:row>99</xdr:row>
      <xdr:rowOff>77662</xdr:rowOff>
    </xdr:to>
    <xdr:sp macro="" textlink="">
      <xdr:nvSpPr>
        <xdr:cNvPr id="476" name="円/楕円 475"/>
        <xdr:cNvSpPr/>
      </xdr:nvSpPr>
      <xdr:spPr>
        <a:xfrm>
          <a:off x="8699500" y="169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68789</xdr:rowOff>
    </xdr:from>
    <xdr:ext cx="534377" cy="259045"/>
    <xdr:sp macro="" textlink="">
      <xdr:nvSpPr>
        <xdr:cNvPr id="477" name="テキスト ボックス 476"/>
        <xdr:cNvSpPr txBox="1"/>
      </xdr:nvSpPr>
      <xdr:spPr>
        <a:xfrm>
          <a:off x="8483111" y="170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155572</xdr:rowOff>
    </xdr:from>
    <xdr:to>
      <xdr:col>11</xdr:col>
      <xdr:colOff>358775</xdr:colOff>
      <xdr:row>99</xdr:row>
      <xdr:rowOff>85722</xdr:rowOff>
    </xdr:to>
    <xdr:sp macro="" textlink="">
      <xdr:nvSpPr>
        <xdr:cNvPr id="478" name="円/楕円 477"/>
        <xdr:cNvSpPr/>
      </xdr:nvSpPr>
      <xdr:spPr>
        <a:xfrm>
          <a:off x="7810500" y="169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76849</xdr:rowOff>
    </xdr:from>
    <xdr:ext cx="534377" cy="259045"/>
    <xdr:sp macro="" textlink="">
      <xdr:nvSpPr>
        <xdr:cNvPr id="479" name="テキスト ボックス 478"/>
        <xdr:cNvSpPr txBox="1"/>
      </xdr:nvSpPr>
      <xdr:spPr>
        <a:xfrm>
          <a:off x="7594111" y="170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154794</xdr:rowOff>
    </xdr:from>
    <xdr:to>
      <xdr:col>10</xdr:col>
      <xdr:colOff>155575</xdr:colOff>
      <xdr:row>99</xdr:row>
      <xdr:rowOff>84944</xdr:rowOff>
    </xdr:to>
    <xdr:sp macro="" textlink="">
      <xdr:nvSpPr>
        <xdr:cNvPr id="480" name="円/楕円 479"/>
        <xdr:cNvSpPr/>
      </xdr:nvSpPr>
      <xdr:spPr>
        <a:xfrm>
          <a:off x="6921500" y="169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76071</xdr:rowOff>
    </xdr:from>
    <xdr:ext cx="534377" cy="259045"/>
    <xdr:sp macro="" textlink="">
      <xdr:nvSpPr>
        <xdr:cNvPr id="481" name="テキスト ボックス 480"/>
        <xdr:cNvSpPr txBox="1"/>
      </xdr:nvSpPr>
      <xdr:spPr>
        <a:xfrm>
          <a:off x="6705111" y="1704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112415</xdr:rowOff>
    </xdr:from>
    <xdr:to>
      <xdr:col>23</xdr:col>
      <xdr:colOff>517525</xdr:colOff>
      <xdr:row>36</xdr:row>
      <xdr:rowOff>133005</xdr:rowOff>
    </xdr:to>
    <xdr:cxnSp macro="">
      <xdr:nvCxnSpPr>
        <xdr:cNvPr id="513" name="直線コネクタ 512"/>
        <xdr:cNvCxnSpPr/>
      </xdr:nvCxnSpPr>
      <xdr:spPr>
        <a:xfrm>
          <a:off x="15481300" y="5598815"/>
          <a:ext cx="838200" cy="7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112415</xdr:rowOff>
    </xdr:from>
    <xdr:to>
      <xdr:col>22</xdr:col>
      <xdr:colOff>365125</xdr:colOff>
      <xdr:row>35</xdr:row>
      <xdr:rowOff>161319</xdr:rowOff>
    </xdr:to>
    <xdr:cxnSp macro="">
      <xdr:nvCxnSpPr>
        <xdr:cNvPr id="516" name="直線コネクタ 515"/>
        <xdr:cNvCxnSpPr/>
      </xdr:nvCxnSpPr>
      <xdr:spPr>
        <a:xfrm flipV="1">
          <a:off x="14592300" y="5598815"/>
          <a:ext cx="889000" cy="5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161319</xdr:rowOff>
    </xdr:from>
    <xdr:to>
      <xdr:col>21</xdr:col>
      <xdr:colOff>161925</xdr:colOff>
      <xdr:row>36</xdr:row>
      <xdr:rowOff>564</xdr:rowOff>
    </xdr:to>
    <xdr:cxnSp macro="">
      <xdr:nvCxnSpPr>
        <xdr:cNvPr id="519" name="直線コネクタ 518"/>
        <xdr:cNvCxnSpPr/>
      </xdr:nvCxnSpPr>
      <xdr:spPr>
        <a:xfrm flipV="1">
          <a:off x="13703300" y="6162069"/>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72438</xdr:rowOff>
    </xdr:from>
    <xdr:ext cx="534377" cy="259045"/>
    <xdr:sp macro="" textlink="">
      <xdr:nvSpPr>
        <xdr:cNvPr id="521" name="テキスト ボックス 520"/>
        <xdr:cNvSpPr txBox="1"/>
      </xdr:nvSpPr>
      <xdr:spPr>
        <a:xfrm>
          <a:off x="14325111" y="65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564</xdr:rowOff>
    </xdr:from>
    <xdr:to>
      <xdr:col>19</xdr:col>
      <xdr:colOff>644525</xdr:colOff>
      <xdr:row>36</xdr:row>
      <xdr:rowOff>145758</xdr:rowOff>
    </xdr:to>
    <xdr:cxnSp macro="">
      <xdr:nvCxnSpPr>
        <xdr:cNvPr id="522" name="直線コネクタ 521"/>
        <xdr:cNvCxnSpPr/>
      </xdr:nvCxnSpPr>
      <xdr:spPr>
        <a:xfrm flipV="1">
          <a:off x="12814300" y="6172764"/>
          <a:ext cx="889000" cy="1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82205</xdr:rowOff>
    </xdr:from>
    <xdr:to>
      <xdr:col>23</xdr:col>
      <xdr:colOff>568325</xdr:colOff>
      <xdr:row>37</xdr:row>
      <xdr:rowOff>12355</xdr:rowOff>
    </xdr:to>
    <xdr:sp macro="" textlink="">
      <xdr:nvSpPr>
        <xdr:cNvPr id="532" name="円/楕円 531"/>
        <xdr:cNvSpPr/>
      </xdr:nvSpPr>
      <xdr:spPr>
        <a:xfrm>
          <a:off x="16268700" y="62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105082</xdr:rowOff>
    </xdr:from>
    <xdr:ext cx="534377" cy="259045"/>
    <xdr:sp macro="" textlink="">
      <xdr:nvSpPr>
        <xdr:cNvPr id="533" name="消防費該当値テキスト"/>
        <xdr:cNvSpPr txBox="1"/>
      </xdr:nvSpPr>
      <xdr:spPr>
        <a:xfrm>
          <a:off x="16370300" y="61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61615</xdr:rowOff>
    </xdr:from>
    <xdr:to>
      <xdr:col>22</xdr:col>
      <xdr:colOff>415925</xdr:colOff>
      <xdr:row>32</xdr:row>
      <xdr:rowOff>163215</xdr:rowOff>
    </xdr:to>
    <xdr:sp macro="" textlink="">
      <xdr:nvSpPr>
        <xdr:cNvPr id="534" name="円/楕円 533"/>
        <xdr:cNvSpPr/>
      </xdr:nvSpPr>
      <xdr:spPr>
        <a:xfrm>
          <a:off x="15430500" y="55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8292</xdr:rowOff>
    </xdr:from>
    <xdr:ext cx="534377" cy="259045"/>
    <xdr:sp macro="" textlink="">
      <xdr:nvSpPr>
        <xdr:cNvPr id="535" name="テキスト ボックス 534"/>
        <xdr:cNvSpPr txBox="1"/>
      </xdr:nvSpPr>
      <xdr:spPr>
        <a:xfrm>
          <a:off x="15214111" y="53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92,671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110519</xdr:rowOff>
    </xdr:from>
    <xdr:to>
      <xdr:col>21</xdr:col>
      <xdr:colOff>212725</xdr:colOff>
      <xdr:row>36</xdr:row>
      <xdr:rowOff>40669</xdr:rowOff>
    </xdr:to>
    <xdr:sp macro="" textlink="">
      <xdr:nvSpPr>
        <xdr:cNvPr id="536" name="円/楕円 535"/>
        <xdr:cNvSpPr/>
      </xdr:nvSpPr>
      <xdr:spPr>
        <a:xfrm>
          <a:off x="14541500" y="61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57196</xdr:rowOff>
    </xdr:from>
    <xdr:ext cx="534377" cy="259045"/>
    <xdr:sp macro="" textlink="">
      <xdr:nvSpPr>
        <xdr:cNvPr id="537" name="テキスト ボックス 536"/>
        <xdr:cNvSpPr txBox="1"/>
      </xdr:nvSpPr>
      <xdr:spPr>
        <a:xfrm>
          <a:off x="14325111" y="58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121214</xdr:rowOff>
    </xdr:from>
    <xdr:to>
      <xdr:col>20</xdr:col>
      <xdr:colOff>9525</xdr:colOff>
      <xdr:row>36</xdr:row>
      <xdr:rowOff>51364</xdr:rowOff>
    </xdr:to>
    <xdr:sp macro="" textlink="">
      <xdr:nvSpPr>
        <xdr:cNvPr id="538" name="円/楕円 537"/>
        <xdr:cNvSpPr/>
      </xdr:nvSpPr>
      <xdr:spPr>
        <a:xfrm>
          <a:off x="13652500" y="61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67891</xdr:rowOff>
    </xdr:from>
    <xdr:ext cx="534377" cy="259045"/>
    <xdr:sp macro="" textlink="">
      <xdr:nvSpPr>
        <xdr:cNvPr id="539" name="テキスト ボックス 538"/>
        <xdr:cNvSpPr txBox="1"/>
      </xdr:nvSpPr>
      <xdr:spPr>
        <a:xfrm>
          <a:off x="13436111" y="58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94958</xdr:rowOff>
    </xdr:from>
    <xdr:to>
      <xdr:col>18</xdr:col>
      <xdr:colOff>492125</xdr:colOff>
      <xdr:row>37</xdr:row>
      <xdr:rowOff>25108</xdr:rowOff>
    </xdr:to>
    <xdr:sp macro="" textlink="">
      <xdr:nvSpPr>
        <xdr:cNvPr id="540" name="円/楕円 539"/>
        <xdr:cNvSpPr/>
      </xdr:nvSpPr>
      <xdr:spPr>
        <a:xfrm>
          <a:off x="127635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41635</xdr:rowOff>
    </xdr:from>
    <xdr:ext cx="534377" cy="259045"/>
    <xdr:sp macro="" textlink="">
      <xdr:nvSpPr>
        <xdr:cNvPr id="541" name="テキスト ボックス 540"/>
        <xdr:cNvSpPr txBox="1"/>
      </xdr:nvSpPr>
      <xdr:spPr>
        <a:xfrm>
          <a:off x="12547111" y="60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129356</xdr:rowOff>
    </xdr:from>
    <xdr:to>
      <xdr:col>23</xdr:col>
      <xdr:colOff>517525</xdr:colOff>
      <xdr:row>57</xdr:row>
      <xdr:rowOff>89465</xdr:rowOff>
    </xdr:to>
    <xdr:cxnSp macro="">
      <xdr:nvCxnSpPr>
        <xdr:cNvPr id="570" name="直線コネクタ 569"/>
        <xdr:cNvCxnSpPr/>
      </xdr:nvCxnSpPr>
      <xdr:spPr>
        <a:xfrm>
          <a:off x="15481300" y="9730556"/>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129356</xdr:rowOff>
    </xdr:from>
    <xdr:to>
      <xdr:col>22</xdr:col>
      <xdr:colOff>365125</xdr:colOff>
      <xdr:row>57</xdr:row>
      <xdr:rowOff>115305</xdr:rowOff>
    </xdr:to>
    <xdr:cxnSp macro="">
      <xdr:nvCxnSpPr>
        <xdr:cNvPr id="573" name="直線コネクタ 572"/>
        <xdr:cNvCxnSpPr/>
      </xdr:nvCxnSpPr>
      <xdr:spPr>
        <a:xfrm flipV="1">
          <a:off x="14592300" y="9730556"/>
          <a:ext cx="889000" cy="1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115305</xdr:rowOff>
    </xdr:from>
    <xdr:to>
      <xdr:col>21</xdr:col>
      <xdr:colOff>161925</xdr:colOff>
      <xdr:row>57</xdr:row>
      <xdr:rowOff>167959</xdr:rowOff>
    </xdr:to>
    <xdr:cxnSp macro="">
      <xdr:nvCxnSpPr>
        <xdr:cNvPr id="576" name="直線コネクタ 575"/>
        <xdr:cNvCxnSpPr/>
      </xdr:nvCxnSpPr>
      <xdr:spPr>
        <a:xfrm flipV="1">
          <a:off x="13703300" y="9887955"/>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147381</xdr:rowOff>
    </xdr:from>
    <xdr:to>
      <xdr:col>19</xdr:col>
      <xdr:colOff>644525</xdr:colOff>
      <xdr:row>57</xdr:row>
      <xdr:rowOff>167959</xdr:rowOff>
    </xdr:to>
    <xdr:cxnSp macro="">
      <xdr:nvCxnSpPr>
        <xdr:cNvPr id="579" name="直線コネクタ 578"/>
        <xdr:cNvCxnSpPr/>
      </xdr:nvCxnSpPr>
      <xdr:spPr>
        <a:xfrm>
          <a:off x="12814300" y="9920031"/>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38665</xdr:rowOff>
    </xdr:from>
    <xdr:to>
      <xdr:col>23</xdr:col>
      <xdr:colOff>568325</xdr:colOff>
      <xdr:row>57</xdr:row>
      <xdr:rowOff>140265</xdr:rowOff>
    </xdr:to>
    <xdr:sp macro="" textlink="">
      <xdr:nvSpPr>
        <xdr:cNvPr id="589" name="円/楕円 588"/>
        <xdr:cNvSpPr/>
      </xdr:nvSpPr>
      <xdr:spPr>
        <a:xfrm>
          <a:off x="16268700" y="98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17092</xdr:rowOff>
    </xdr:from>
    <xdr:ext cx="534377" cy="259045"/>
    <xdr:sp macro="" textlink="">
      <xdr:nvSpPr>
        <xdr:cNvPr id="590" name="教育費該当値テキスト"/>
        <xdr:cNvSpPr txBox="1"/>
      </xdr:nvSpPr>
      <xdr:spPr>
        <a:xfrm>
          <a:off x="16370300" y="97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78,185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78556</xdr:rowOff>
    </xdr:from>
    <xdr:to>
      <xdr:col>22</xdr:col>
      <xdr:colOff>415925</xdr:colOff>
      <xdr:row>57</xdr:row>
      <xdr:rowOff>8706</xdr:rowOff>
    </xdr:to>
    <xdr:sp macro="" textlink="">
      <xdr:nvSpPr>
        <xdr:cNvPr id="591" name="円/楕円 590"/>
        <xdr:cNvSpPr/>
      </xdr:nvSpPr>
      <xdr:spPr>
        <a:xfrm>
          <a:off x="15430500" y="9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25233</xdr:rowOff>
    </xdr:from>
    <xdr:ext cx="599010" cy="259045"/>
    <xdr:sp macro="" textlink="">
      <xdr:nvSpPr>
        <xdr:cNvPr id="592" name="テキスト ボックス 591"/>
        <xdr:cNvSpPr txBox="1"/>
      </xdr:nvSpPr>
      <xdr:spPr>
        <a:xfrm>
          <a:off x="15181794" y="945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64505</xdr:rowOff>
    </xdr:from>
    <xdr:to>
      <xdr:col>21</xdr:col>
      <xdr:colOff>212725</xdr:colOff>
      <xdr:row>57</xdr:row>
      <xdr:rowOff>166105</xdr:rowOff>
    </xdr:to>
    <xdr:sp macro="" textlink="">
      <xdr:nvSpPr>
        <xdr:cNvPr id="593" name="円/楕円 592"/>
        <xdr:cNvSpPr/>
      </xdr:nvSpPr>
      <xdr:spPr>
        <a:xfrm>
          <a:off x="14541500" y="98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157232</xdr:rowOff>
    </xdr:from>
    <xdr:ext cx="534377" cy="259045"/>
    <xdr:sp macro="" textlink="">
      <xdr:nvSpPr>
        <xdr:cNvPr id="594" name="テキスト ボックス 593"/>
        <xdr:cNvSpPr txBox="1"/>
      </xdr:nvSpPr>
      <xdr:spPr>
        <a:xfrm>
          <a:off x="14325111" y="992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117159</xdr:rowOff>
    </xdr:from>
    <xdr:to>
      <xdr:col>20</xdr:col>
      <xdr:colOff>9525</xdr:colOff>
      <xdr:row>58</xdr:row>
      <xdr:rowOff>47309</xdr:rowOff>
    </xdr:to>
    <xdr:sp macro="" textlink="">
      <xdr:nvSpPr>
        <xdr:cNvPr id="595" name="円/楕円 594"/>
        <xdr:cNvSpPr/>
      </xdr:nvSpPr>
      <xdr:spPr>
        <a:xfrm>
          <a:off x="13652500" y="98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38436</xdr:rowOff>
    </xdr:from>
    <xdr:ext cx="534377" cy="259045"/>
    <xdr:sp macro="" textlink="">
      <xdr:nvSpPr>
        <xdr:cNvPr id="596" name="テキスト ボックス 595"/>
        <xdr:cNvSpPr txBox="1"/>
      </xdr:nvSpPr>
      <xdr:spPr>
        <a:xfrm>
          <a:off x="13436111" y="99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96581</xdr:rowOff>
    </xdr:from>
    <xdr:to>
      <xdr:col>18</xdr:col>
      <xdr:colOff>492125</xdr:colOff>
      <xdr:row>58</xdr:row>
      <xdr:rowOff>26731</xdr:rowOff>
    </xdr:to>
    <xdr:sp macro="" textlink="">
      <xdr:nvSpPr>
        <xdr:cNvPr id="597" name="円/楕円 596"/>
        <xdr:cNvSpPr/>
      </xdr:nvSpPr>
      <xdr:spPr>
        <a:xfrm>
          <a:off x="12763500" y="98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17858</xdr:rowOff>
    </xdr:from>
    <xdr:ext cx="534377" cy="259045"/>
    <xdr:sp macro="" textlink="">
      <xdr:nvSpPr>
        <xdr:cNvPr id="598" name="テキスト ボックス 597"/>
        <xdr:cNvSpPr txBox="1"/>
      </xdr:nvSpPr>
      <xdr:spPr>
        <a:xfrm>
          <a:off x="12547111" y="99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96193</xdr:rowOff>
    </xdr:from>
    <xdr:to>
      <xdr:col>23</xdr:col>
      <xdr:colOff>517525</xdr:colOff>
      <xdr:row>78</xdr:row>
      <xdr:rowOff>129685</xdr:rowOff>
    </xdr:to>
    <xdr:cxnSp macro="">
      <xdr:nvCxnSpPr>
        <xdr:cNvPr id="625" name="直線コネクタ 624"/>
        <xdr:cNvCxnSpPr/>
      </xdr:nvCxnSpPr>
      <xdr:spPr>
        <a:xfrm>
          <a:off x="15481300" y="13469293"/>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96193</xdr:rowOff>
    </xdr:from>
    <xdr:to>
      <xdr:col>22</xdr:col>
      <xdr:colOff>365125</xdr:colOff>
      <xdr:row>78</xdr:row>
      <xdr:rowOff>137122</xdr:rowOff>
    </xdr:to>
    <xdr:cxnSp macro="">
      <xdr:nvCxnSpPr>
        <xdr:cNvPr id="628" name="直線コネクタ 627"/>
        <xdr:cNvCxnSpPr/>
      </xdr:nvCxnSpPr>
      <xdr:spPr>
        <a:xfrm flipV="1">
          <a:off x="14592300" y="13469293"/>
          <a:ext cx="889000" cy="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137122</xdr:rowOff>
    </xdr:from>
    <xdr:to>
      <xdr:col>21</xdr:col>
      <xdr:colOff>161925</xdr:colOff>
      <xdr:row>78</xdr:row>
      <xdr:rowOff>138619</xdr:rowOff>
    </xdr:to>
    <xdr:cxnSp macro="">
      <xdr:nvCxnSpPr>
        <xdr:cNvPr id="631" name="直線コネクタ 630"/>
        <xdr:cNvCxnSpPr/>
      </xdr:nvCxnSpPr>
      <xdr:spPr>
        <a:xfrm flipV="1">
          <a:off x="13703300" y="13510222"/>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75637</xdr:rowOff>
    </xdr:from>
    <xdr:to>
      <xdr:col>19</xdr:col>
      <xdr:colOff>644525</xdr:colOff>
      <xdr:row>78</xdr:row>
      <xdr:rowOff>138619</xdr:rowOff>
    </xdr:to>
    <xdr:cxnSp macro="">
      <xdr:nvCxnSpPr>
        <xdr:cNvPr id="634" name="直線コネクタ 633"/>
        <xdr:cNvCxnSpPr/>
      </xdr:nvCxnSpPr>
      <xdr:spPr>
        <a:xfrm>
          <a:off x="12814300" y="13448737"/>
          <a:ext cx="889000" cy="6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78885</xdr:rowOff>
    </xdr:from>
    <xdr:to>
      <xdr:col>23</xdr:col>
      <xdr:colOff>568325</xdr:colOff>
      <xdr:row>79</xdr:row>
      <xdr:rowOff>9035</xdr:rowOff>
    </xdr:to>
    <xdr:sp macro="" textlink="">
      <xdr:nvSpPr>
        <xdr:cNvPr id="644" name="円/楕円 643"/>
        <xdr:cNvSpPr/>
      </xdr:nvSpPr>
      <xdr:spPr>
        <a:xfrm>
          <a:off x="16268700" y="134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45393</xdr:rowOff>
    </xdr:from>
    <xdr:to>
      <xdr:col>22</xdr:col>
      <xdr:colOff>415925</xdr:colOff>
      <xdr:row>78</xdr:row>
      <xdr:rowOff>146993</xdr:rowOff>
    </xdr:to>
    <xdr:sp macro="" textlink="">
      <xdr:nvSpPr>
        <xdr:cNvPr id="646" name="円/楕円 645"/>
        <xdr:cNvSpPr/>
      </xdr:nvSpPr>
      <xdr:spPr>
        <a:xfrm>
          <a:off x="15430500" y="134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163520</xdr:rowOff>
    </xdr:from>
    <xdr:ext cx="534377" cy="259045"/>
    <xdr:sp macro="" textlink="">
      <xdr:nvSpPr>
        <xdr:cNvPr id="647" name="テキスト ボックス 646"/>
        <xdr:cNvSpPr txBox="1"/>
      </xdr:nvSpPr>
      <xdr:spPr>
        <a:xfrm>
          <a:off x="15214111" y="131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86322</xdr:rowOff>
    </xdr:from>
    <xdr:to>
      <xdr:col>21</xdr:col>
      <xdr:colOff>212725</xdr:colOff>
      <xdr:row>79</xdr:row>
      <xdr:rowOff>16472</xdr:rowOff>
    </xdr:to>
    <xdr:sp macro="" textlink="">
      <xdr:nvSpPr>
        <xdr:cNvPr id="648" name="円/楕円 647"/>
        <xdr:cNvSpPr/>
      </xdr:nvSpPr>
      <xdr:spPr>
        <a:xfrm>
          <a:off x="14541500" y="13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7599</xdr:rowOff>
    </xdr:from>
    <xdr:ext cx="469744" cy="259045"/>
    <xdr:sp macro="" textlink="">
      <xdr:nvSpPr>
        <xdr:cNvPr id="649" name="テキスト ボックス 648"/>
        <xdr:cNvSpPr txBox="1"/>
      </xdr:nvSpPr>
      <xdr:spPr>
        <a:xfrm>
          <a:off x="14357427" y="135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87819</xdr:rowOff>
    </xdr:from>
    <xdr:to>
      <xdr:col>20</xdr:col>
      <xdr:colOff>9525</xdr:colOff>
      <xdr:row>79</xdr:row>
      <xdr:rowOff>17969</xdr:rowOff>
    </xdr:to>
    <xdr:sp macro="" textlink="">
      <xdr:nvSpPr>
        <xdr:cNvPr id="650" name="円/楕円 649"/>
        <xdr:cNvSpPr/>
      </xdr:nvSpPr>
      <xdr:spPr>
        <a:xfrm>
          <a:off x="13652500" y="134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9096</xdr:rowOff>
    </xdr:from>
    <xdr:ext cx="378565" cy="259045"/>
    <xdr:sp macro="" textlink="">
      <xdr:nvSpPr>
        <xdr:cNvPr id="651" name="テキスト ボックス 650"/>
        <xdr:cNvSpPr txBox="1"/>
      </xdr:nvSpPr>
      <xdr:spPr>
        <a:xfrm>
          <a:off x="13514017" y="1355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24837</xdr:rowOff>
    </xdr:from>
    <xdr:to>
      <xdr:col>18</xdr:col>
      <xdr:colOff>492125</xdr:colOff>
      <xdr:row>78</xdr:row>
      <xdr:rowOff>126437</xdr:rowOff>
    </xdr:to>
    <xdr:sp macro="" textlink="">
      <xdr:nvSpPr>
        <xdr:cNvPr id="652" name="円/楕円 651"/>
        <xdr:cNvSpPr/>
      </xdr:nvSpPr>
      <xdr:spPr>
        <a:xfrm>
          <a:off x="12763500" y="133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142964</xdr:rowOff>
    </xdr:from>
    <xdr:ext cx="534377" cy="259045"/>
    <xdr:sp macro="" textlink="">
      <xdr:nvSpPr>
        <xdr:cNvPr id="653" name="テキスト ボックス 652"/>
        <xdr:cNvSpPr txBox="1"/>
      </xdr:nvSpPr>
      <xdr:spPr>
        <a:xfrm>
          <a:off x="12547111" y="131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10661</xdr:rowOff>
    </xdr:from>
    <xdr:to>
      <xdr:col>23</xdr:col>
      <xdr:colOff>517525</xdr:colOff>
      <xdr:row>95</xdr:row>
      <xdr:rowOff>49597</xdr:rowOff>
    </xdr:to>
    <xdr:cxnSp macro="">
      <xdr:nvCxnSpPr>
        <xdr:cNvPr id="678" name="直線コネクタ 677"/>
        <xdr:cNvCxnSpPr/>
      </xdr:nvCxnSpPr>
      <xdr:spPr>
        <a:xfrm flipV="1">
          <a:off x="15481300" y="16298411"/>
          <a:ext cx="838200" cy="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103484</xdr:rowOff>
    </xdr:from>
    <xdr:to>
      <xdr:col>22</xdr:col>
      <xdr:colOff>365125</xdr:colOff>
      <xdr:row>95</xdr:row>
      <xdr:rowOff>49597</xdr:rowOff>
    </xdr:to>
    <xdr:cxnSp macro="">
      <xdr:nvCxnSpPr>
        <xdr:cNvPr id="681" name="直線コネクタ 680"/>
        <xdr:cNvCxnSpPr/>
      </xdr:nvCxnSpPr>
      <xdr:spPr>
        <a:xfrm>
          <a:off x="14592300" y="16048334"/>
          <a:ext cx="889000" cy="28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103484</xdr:rowOff>
    </xdr:from>
    <xdr:to>
      <xdr:col>21</xdr:col>
      <xdr:colOff>161925</xdr:colOff>
      <xdr:row>94</xdr:row>
      <xdr:rowOff>168773</xdr:rowOff>
    </xdr:to>
    <xdr:cxnSp macro="">
      <xdr:nvCxnSpPr>
        <xdr:cNvPr id="684" name="直線コネクタ 683"/>
        <xdr:cNvCxnSpPr/>
      </xdr:nvCxnSpPr>
      <xdr:spPr>
        <a:xfrm flipV="1">
          <a:off x="13703300" y="16048334"/>
          <a:ext cx="889000" cy="2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159423</xdr:rowOff>
    </xdr:from>
    <xdr:to>
      <xdr:col>19</xdr:col>
      <xdr:colOff>644525</xdr:colOff>
      <xdr:row>94</xdr:row>
      <xdr:rowOff>168773</xdr:rowOff>
    </xdr:to>
    <xdr:cxnSp macro="">
      <xdr:nvCxnSpPr>
        <xdr:cNvPr id="687" name="直線コネクタ 686"/>
        <xdr:cNvCxnSpPr/>
      </xdr:nvCxnSpPr>
      <xdr:spPr>
        <a:xfrm>
          <a:off x="12814300" y="16275723"/>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9" name="テキスト ボックス 688"/>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1" name="テキスト ボックス 690"/>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131311</xdr:rowOff>
    </xdr:from>
    <xdr:to>
      <xdr:col>23</xdr:col>
      <xdr:colOff>568325</xdr:colOff>
      <xdr:row>95</xdr:row>
      <xdr:rowOff>61461</xdr:rowOff>
    </xdr:to>
    <xdr:sp macro="" textlink="">
      <xdr:nvSpPr>
        <xdr:cNvPr id="697" name="円/楕円 696"/>
        <xdr:cNvSpPr/>
      </xdr:nvSpPr>
      <xdr:spPr>
        <a:xfrm>
          <a:off x="16268700" y="162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154188</xdr:rowOff>
    </xdr:from>
    <xdr:ext cx="534377" cy="259045"/>
    <xdr:sp macro="" textlink="">
      <xdr:nvSpPr>
        <xdr:cNvPr id="698" name="公債費該当値テキスト"/>
        <xdr:cNvSpPr txBox="1"/>
      </xdr:nvSpPr>
      <xdr:spPr>
        <a:xfrm>
          <a:off x="16370300"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92,579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170247</xdr:rowOff>
    </xdr:from>
    <xdr:to>
      <xdr:col>22</xdr:col>
      <xdr:colOff>415925</xdr:colOff>
      <xdr:row>95</xdr:row>
      <xdr:rowOff>100397</xdr:rowOff>
    </xdr:to>
    <xdr:sp macro="" textlink="">
      <xdr:nvSpPr>
        <xdr:cNvPr id="699" name="円/楕円 698"/>
        <xdr:cNvSpPr/>
      </xdr:nvSpPr>
      <xdr:spPr>
        <a:xfrm>
          <a:off x="15430500" y="162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116924</xdr:rowOff>
    </xdr:from>
    <xdr:ext cx="534377" cy="259045"/>
    <xdr:sp macro="" textlink="">
      <xdr:nvSpPr>
        <xdr:cNvPr id="700" name="テキスト ボックス 699"/>
        <xdr:cNvSpPr txBox="1"/>
      </xdr:nvSpPr>
      <xdr:spPr>
        <a:xfrm>
          <a:off x="15214111" y="160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85,766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52684</xdr:rowOff>
    </xdr:from>
    <xdr:to>
      <xdr:col>21</xdr:col>
      <xdr:colOff>212725</xdr:colOff>
      <xdr:row>93</xdr:row>
      <xdr:rowOff>154284</xdr:rowOff>
    </xdr:to>
    <xdr:sp macro="" textlink="">
      <xdr:nvSpPr>
        <xdr:cNvPr id="701" name="円/楕円 700"/>
        <xdr:cNvSpPr/>
      </xdr:nvSpPr>
      <xdr:spPr>
        <a:xfrm>
          <a:off x="14541500" y="159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170811</xdr:rowOff>
    </xdr:from>
    <xdr:ext cx="599010" cy="259045"/>
    <xdr:sp macro="" textlink="">
      <xdr:nvSpPr>
        <xdr:cNvPr id="702" name="テキスト ボックス 701"/>
        <xdr:cNvSpPr txBox="1"/>
      </xdr:nvSpPr>
      <xdr:spPr>
        <a:xfrm>
          <a:off x="14292794" y="1577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117973</xdr:rowOff>
    </xdr:from>
    <xdr:to>
      <xdr:col>20</xdr:col>
      <xdr:colOff>9525</xdr:colOff>
      <xdr:row>95</xdr:row>
      <xdr:rowOff>48123</xdr:rowOff>
    </xdr:to>
    <xdr:sp macro="" textlink="">
      <xdr:nvSpPr>
        <xdr:cNvPr id="703" name="円/楕円 702"/>
        <xdr:cNvSpPr/>
      </xdr:nvSpPr>
      <xdr:spPr>
        <a:xfrm>
          <a:off x="13652500" y="162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64650</xdr:rowOff>
    </xdr:from>
    <xdr:ext cx="534377" cy="259045"/>
    <xdr:sp macro="" textlink="">
      <xdr:nvSpPr>
        <xdr:cNvPr id="704" name="テキスト ボックス 703"/>
        <xdr:cNvSpPr txBox="1"/>
      </xdr:nvSpPr>
      <xdr:spPr>
        <a:xfrm>
          <a:off x="13436111" y="160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108623</xdr:rowOff>
    </xdr:from>
    <xdr:to>
      <xdr:col>18</xdr:col>
      <xdr:colOff>492125</xdr:colOff>
      <xdr:row>95</xdr:row>
      <xdr:rowOff>38773</xdr:rowOff>
    </xdr:to>
    <xdr:sp macro="" textlink="">
      <xdr:nvSpPr>
        <xdr:cNvPr id="705" name="円/楕円 704"/>
        <xdr:cNvSpPr/>
      </xdr:nvSpPr>
      <xdr:spPr>
        <a:xfrm>
          <a:off x="12763500" y="162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55300</xdr:rowOff>
    </xdr:from>
    <xdr:ext cx="534377" cy="259045"/>
    <xdr:sp macro="" textlink="">
      <xdr:nvSpPr>
        <xdr:cNvPr id="706" name="テキスト ボックス 705"/>
        <xdr:cNvSpPr txBox="1"/>
      </xdr:nvSpPr>
      <xdr:spPr>
        <a:xfrm>
          <a:off x="12547111" y="160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について類似団体平均を大きく上回る結果となっているが、これについては、急峻な地形に小規模集落が点在する地形的条件から、公有施設も点在し、観光施設の施設管理に多大な経費を要することがあげられる。また、近年は観光施設整備の経費も増加しており、平成</a:t>
          </a:r>
          <a:r>
            <a:rPr kumimoji="1" lang="en-US" altLang="ja-JP" sz="1300">
              <a:latin typeface="ＭＳ Ｐゴシック"/>
            </a:rPr>
            <a:t>28</a:t>
          </a:r>
          <a:r>
            <a:rPr kumimoji="1" lang="ja-JP" altLang="en-US" sz="1300">
              <a:latin typeface="ＭＳ Ｐゴシック"/>
            </a:rPr>
            <a:t>年度は比較的大規模な整備事業の実施があったことにより特に上昇している。</a:t>
          </a:r>
          <a:endParaRPr kumimoji="1" lang="en-US" altLang="ja-JP" sz="1300">
            <a:latin typeface="ＭＳ Ｐゴシック"/>
          </a:endParaRPr>
        </a:p>
        <a:p>
          <a:r>
            <a:rPr kumimoji="1" lang="ja-JP" altLang="en-US" sz="1300">
              <a:latin typeface="ＭＳ Ｐゴシック"/>
            </a:rPr>
            <a:t>消防費についても類似団体平均を上回る結果となっているが、これについては、常備消防事務への負担金が多額となっていることがあげられ、人口規模が非常に小さいのに対し、急峻な地形に小規模集落が点在することなどから経費が多くなっていることが要因となっている。</a:t>
          </a:r>
          <a:endParaRPr kumimoji="1" lang="en-US" altLang="ja-JP" sz="1300">
            <a:latin typeface="ＭＳ Ｐゴシック"/>
          </a:endParaRPr>
        </a:p>
        <a:p>
          <a:r>
            <a:rPr kumimoji="1" lang="ja-JP" altLang="en-US" sz="1300">
              <a:latin typeface="ＭＳ Ｐゴシック"/>
            </a:rPr>
            <a:t>公債費については、平成</a:t>
          </a:r>
          <a:r>
            <a:rPr kumimoji="1" lang="en-US" altLang="ja-JP" sz="1300">
              <a:latin typeface="ＭＳ Ｐゴシック"/>
            </a:rPr>
            <a:t>26</a:t>
          </a:r>
          <a:r>
            <a:rPr kumimoji="1" lang="ja-JP" altLang="en-US" sz="1300">
              <a:latin typeface="ＭＳ Ｐゴシック"/>
            </a:rPr>
            <a:t>年度に一部繰上償還を実施したことにより大きく上昇しており、その他の年度も類似団体平均を上回る状況となっているが、これについては、平成</a:t>
          </a:r>
          <a:r>
            <a:rPr kumimoji="1" lang="en-US" altLang="ja-JP" sz="1300">
              <a:latin typeface="ＭＳ Ｐゴシック"/>
            </a:rPr>
            <a:t>17</a:t>
          </a:r>
          <a:r>
            <a:rPr kumimoji="1" lang="ja-JP" altLang="en-US" sz="1300">
              <a:latin typeface="ＭＳ Ｐゴシック"/>
            </a:rPr>
            <a:t>年度合併前に</a:t>
          </a:r>
          <a:r>
            <a:rPr kumimoji="1" lang="en-US" altLang="ja-JP" sz="1300">
              <a:latin typeface="ＭＳ Ｐゴシック"/>
            </a:rPr>
            <a:t>2</a:t>
          </a:r>
          <a:r>
            <a:rPr kumimoji="1" lang="ja-JP" altLang="en-US" sz="1300">
              <a:latin typeface="ＭＳ Ｐゴシック"/>
            </a:rPr>
            <a:t>町単位で借入れしていた地方債の償還を実施していることがあげられる。また、平成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ヶ年で実施した大規模な事業（高度情報基盤整備事業）に伴い借り入れた地方債の元金償還が開始されたこともあり、対前年度比で上昇する結果となっている。</a:t>
          </a:r>
          <a:endParaRPr kumimoji="1" lang="en-US" altLang="ja-JP" sz="1300">
            <a:latin typeface="ＭＳ Ｐゴシック"/>
          </a:endParaRPr>
        </a:p>
        <a:p>
          <a:r>
            <a:rPr kumimoji="1" lang="ja-JP" altLang="en-US" sz="1300">
              <a:latin typeface="ＭＳ Ｐゴシック"/>
            </a:rPr>
            <a:t>その他の項目については、概ね類似団体平均に近い状況となっている。</a:t>
          </a: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年度からの普通交付税合併算定替交付削減を見据え運用を進め、過去には余剰金の一部の積み立てを実施し、残高の確保に努めている。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実質収支については、過去</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年度前後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に交付のあった国の臨時交付金などを予定していた投資的事業等に充当できていたことにより、比較的一般財源に余裕ができていたため、平成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臨時財政対策債の借入を控えた平成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年度を除いた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年度までは</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％を超える状況となっていた。</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年度は、合併算定替特例減による普通交付税の減額や、各種交付金などの減額等により、歳入額が大きく減額していることもあり、実質収支比率も大きく減少している。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後期高齢者医療事業特別会計については、見込んでいた収入の一部が年度内に確保できなかったことにより、平成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年度は若干赤字となった。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一般会計の経常収支比率については、過去に交付のあった臨時交付金等により平成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年程は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％を超える状況であったが、平成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年度は、合併算定替特例減による普通交付税の減額などの影響により歳入額が大きく減額していることもあり、大幅に減少している。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特別会計については、黒字額の一部には翌年度精算額も含まれているため、年度毎にバラつきはあるが、赤字とならないよう定期的な計画の見直しを実施し、基金の利用も見据え、財政健全化に努め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6237544</v>
      </c>
      <c r="BO4" s="411"/>
      <c r="BP4" s="411"/>
      <c r="BQ4" s="411"/>
      <c r="BR4" s="411"/>
      <c r="BS4" s="411"/>
      <c r="BT4" s="411"/>
      <c r="BU4" s="412"/>
      <c r="BV4" s="410">
        <v>8107113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3.8</v>
      </c>
      <c r="CU4" s="588"/>
      <c r="CV4" s="588"/>
      <c r="CW4" s="588"/>
      <c r="CX4" s="588"/>
      <c r="CY4" s="588"/>
      <c r="CZ4" s="588"/>
      <c r="DA4" s="589"/>
      <c r="DB4" s="587">
        <v>7.9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5984820</v>
      </c>
      <c r="BO5" s="416"/>
      <c r="BP5" s="416"/>
      <c r="BQ5" s="416"/>
      <c r="BR5" s="416"/>
      <c r="BS5" s="416"/>
      <c r="BT5" s="416"/>
      <c r="BU5" s="417"/>
      <c r="BV5" s="415">
        <v>7575568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86.1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252724</v>
      </c>
      <c r="BO6" s="416"/>
      <c r="BP6" s="416"/>
      <c r="BQ6" s="416"/>
      <c r="BR6" s="416"/>
      <c r="BS6" s="416"/>
      <c r="BT6" s="416"/>
      <c r="BU6" s="417"/>
      <c r="BV6" s="415">
        <v>531545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94.7</v>
      </c>
      <c r="CU6" s="562"/>
      <c r="CV6" s="562"/>
      <c r="CW6" s="562"/>
      <c r="CX6" s="562"/>
      <c r="CY6" s="562"/>
      <c r="CZ6" s="562"/>
      <c r="DA6" s="563"/>
      <c r="DB6" s="561">
        <v>91.3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96425</v>
      </c>
      <c r="BO7" s="416"/>
      <c r="BP7" s="416"/>
      <c r="BQ7" s="416"/>
      <c r="BR7" s="416"/>
      <c r="BS7" s="416"/>
      <c r="BT7" s="416"/>
      <c r="BU7" s="417"/>
      <c r="BV7" s="415">
        <v>196756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4094182</v>
      </c>
      <c r="CU7" s="416"/>
      <c r="CV7" s="416"/>
      <c r="CW7" s="416"/>
      <c r="CX7" s="416"/>
      <c r="CY7" s="416"/>
      <c r="CZ7" s="416"/>
      <c r="DA7" s="417"/>
      <c r="DB7" s="415">
        <v>4255362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156299</v>
      </c>
      <c r="BO8" s="416"/>
      <c r="BP8" s="416"/>
      <c r="BQ8" s="416"/>
      <c r="BR8" s="416"/>
      <c r="BS8" s="416"/>
      <c r="BT8" s="416"/>
      <c r="BU8" s="417"/>
      <c r="BV8" s="415">
        <v>334789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7192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-178490</v>
      </c>
      <c r="BO9" s="416"/>
      <c r="BP9" s="416"/>
      <c r="BQ9" s="416"/>
      <c r="BR9" s="416"/>
      <c r="BS9" s="416"/>
      <c r="BT9" s="416"/>
      <c r="BU9" s="417"/>
      <c r="BV9" s="415">
        <v>-208032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12.9</v>
      </c>
      <c r="CU9" s="386"/>
      <c r="CV9" s="386"/>
      <c r="CW9" s="386"/>
      <c r="CX9" s="386"/>
      <c r="CY9" s="386"/>
      <c r="CZ9" s="386"/>
      <c r="DA9" s="387"/>
      <c r="DB9" s="385">
        <v>11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8074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3074</v>
      </c>
      <c r="BO10" s="416"/>
      <c r="BP10" s="416"/>
      <c r="BQ10" s="416"/>
      <c r="BR10" s="416"/>
      <c r="BS10" s="416"/>
      <c r="BT10" s="416"/>
      <c r="BU10" s="417"/>
      <c r="BV10" s="415">
        <v>2878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7281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7194</v>
      </c>
      <c r="S13" s="517"/>
      <c r="T13" s="517"/>
      <c r="U13" s="517"/>
      <c r="V13" s="518"/>
      <c r="W13" s="504" t="s">
        <v>124</v>
      </c>
      <c r="X13" s="428"/>
      <c r="Y13" s="428"/>
      <c r="Z13" s="428"/>
      <c r="AA13" s="428"/>
      <c r="AB13" s="429"/>
      <c r="AC13" s="391">
        <v>513</v>
      </c>
      <c r="AD13" s="392"/>
      <c r="AE13" s="392"/>
      <c r="AF13" s="392"/>
      <c r="AG13" s="393"/>
      <c r="AH13" s="391">
        <v>631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-175416</v>
      </c>
      <c r="BO13" s="416"/>
      <c r="BP13" s="416"/>
      <c r="BQ13" s="416"/>
      <c r="BR13" s="416"/>
      <c r="BS13" s="416"/>
      <c r="BT13" s="416"/>
      <c r="BU13" s="417"/>
      <c r="BV13" s="415">
        <v>-205154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4.5</v>
      </c>
      <c r="CU13" s="386"/>
      <c r="CV13" s="386"/>
      <c r="CW13" s="386"/>
      <c r="CX13" s="386"/>
      <c r="CY13" s="386"/>
      <c r="CZ13" s="386"/>
      <c r="DA13" s="387"/>
      <c r="DB13" s="385">
        <v>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7490</v>
      </c>
      <c r="S14" s="517"/>
      <c r="T14" s="517"/>
      <c r="U14" s="517"/>
      <c r="V14" s="518"/>
      <c r="W14" s="519"/>
      <c r="X14" s="431"/>
      <c r="Y14" s="431"/>
      <c r="Z14" s="431"/>
      <c r="AA14" s="431"/>
      <c r="AB14" s="432"/>
      <c r="AC14" s="509">
        <v>13.8</v>
      </c>
      <c r="AD14" s="510"/>
      <c r="AE14" s="510"/>
      <c r="AF14" s="510"/>
      <c r="AG14" s="511"/>
      <c r="AH14" s="509">
        <v>15.6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7395</v>
      </c>
      <c r="S15" s="517"/>
      <c r="T15" s="517"/>
      <c r="U15" s="517"/>
      <c r="V15" s="518"/>
      <c r="W15" s="504" t="s">
        <v>131</v>
      </c>
      <c r="X15" s="428"/>
      <c r="Y15" s="428"/>
      <c r="Z15" s="428"/>
      <c r="AA15" s="428"/>
      <c r="AB15" s="429"/>
      <c r="AC15" s="391">
        <v>1214</v>
      </c>
      <c r="AD15" s="392"/>
      <c r="AE15" s="392"/>
      <c r="AF15" s="392"/>
      <c r="AG15" s="393"/>
      <c r="AH15" s="391">
        <v>1353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1202334</v>
      </c>
      <c r="BO15" s="411"/>
      <c r="BP15" s="411"/>
      <c r="BQ15" s="411"/>
      <c r="BR15" s="411"/>
      <c r="BS15" s="411"/>
      <c r="BT15" s="411"/>
      <c r="BU15" s="412"/>
      <c r="BV15" s="410">
        <v>1210016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32.799999999999997</v>
      </c>
      <c r="AD16" s="510"/>
      <c r="AE16" s="510"/>
      <c r="AF16" s="510"/>
      <c r="AG16" s="511"/>
      <c r="AH16" s="509">
        <v>33.4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3309415</v>
      </c>
      <c r="BO16" s="416"/>
      <c r="BP16" s="416"/>
      <c r="BQ16" s="416"/>
      <c r="BR16" s="416"/>
      <c r="BS16" s="416"/>
      <c r="BT16" s="416"/>
      <c r="BU16" s="417"/>
      <c r="BV16" s="415">
        <v>3258839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1978</v>
      </c>
      <c r="AD17" s="392"/>
      <c r="AE17" s="392"/>
      <c r="AF17" s="392"/>
      <c r="AG17" s="393"/>
      <c r="AH17" s="391">
        <v>2065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1541018</v>
      </c>
      <c r="BO17" s="416"/>
      <c r="BP17" s="416"/>
      <c r="BQ17" s="416"/>
      <c r="BR17" s="416"/>
      <c r="BS17" s="416"/>
      <c r="BT17" s="416"/>
      <c r="BU17" s="417"/>
      <c r="BV17" s="415">
        <v>1551893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496.88</v>
      </c>
      <c r="M18" s="480"/>
      <c r="N18" s="480"/>
      <c r="O18" s="480"/>
      <c r="P18" s="480"/>
      <c r="Q18" s="480"/>
      <c r="R18" s="481"/>
      <c r="S18" s="481"/>
      <c r="T18" s="481"/>
      <c r="U18" s="481"/>
      <c r="V18" s="482"/>
      <c r="W18" s="496"/>
      <c r="X18" s="497"/>
      <c r="Y18" s="497"/>
      <c r="Z18" s="497"/>
      <c r="AA18" s="497"/>
      <c r="AB18" s="505"/>
      <c r="AC18" s="379">
        <v>53.4</v>
      </c>
      <c r="AD18" s="380"/>
      <c r="AE18" s="380"/>
      <c r="AF18" s="380"/>
      <c r="AG18" s="483"/>
      <c r="AH18" s="379">
        <v>51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3718604</v>
      </c>
      <c r="BO18" s="416"/>
      <c r="BP18" s="416"/>
      <c r="BQ18" s="416"/>
      <c r="BR18" s="416"/>
      <c r="BS18" s="416"/>
      <c r="BT18" s="416"/>
      <c r="BU18" s="417"/>
      <c r="BV18" s="415">
        <v>3725968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5070199</v>
      </c>
      <c r="BO19" s="416"/>
      <c r="BP19" s="416"/>
      <c r="BQ19" s="416"/>
      <c r="BR19" s="416"/>
      <c r="BS19" s="416"/>
      <c r="BT19" s="416"/>
      <c r="BU19" s="417"/>
      <c r="BV19" s="415">
        <v>5620439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2883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5762955</v>
      </c>
      <c r="BO23" s="416"/>
      <c r="BP23" s="416"/>
      <c r="BQ23" s="416"/>
      <c r="BR23" s="416"/>
      <c r="BS23" s="416"/>
      <c r="BT23" s="416"/>
      <c r="BU23" s="417"/>
      <c r="BV23" s="415">
        <v>5928466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7000</v>
      </c>
      <c r="R24" s="392"/>
      <c r="S24" s="392"/>
      <c r="T24" s="392"/>
      <c r="U24" s="392"/>
      <c r="V24" s="393"/>
      <c r="W24" s="457"/>
      <c r="X24" s="448"/>
      <c r="Y24" s="449"/>
      <c r="Z24" s="388" t="s">
        <v>155</v>
      </c>
      <c r="AA24" s="389"/>
      <c r="AB24" s="389"/>
      <c r="AC24" s="389"/>
      <c r="AD24" s="389"/>
      <c r="AE24" s="389"/>
      <c r="AF24" s="389"/>
      <c r="AG24" s="390"/>
      <c r="AH24" s="391">
        <v>141</v>
      </c>
      <c r="AI24" s="392"/>
      <c r="AJ24" s="392"/>
      <c r="AK24" s="392"/>
      <c r="AL24" s="393"/>
      <c r="AM24" s="391">
        <v>423564</v>
      </c>
      <c r="AN24" s="392"/>
      <c r="AO24" s="392"/>
      <c r="AP24" s="392"/>
      <c r="AQ24" s="392"/>
      <c r="AR24" s="393"/>
      <c r="AS24" s="391">
        <v>3004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3734081</v>
      </c>
      <c r="BO24" s="416"/>
      <c r="BP24" s="416"/>
      <c r="BQ24" s="416"/>
      <c r="BR24" s="416"/>
      <c r="BS24" s="416"/>
      <c r="BT24" s="416"/>
      <c r="BU24" s="417"/>
      <c r="BV24" s="415">
        <v>3764774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5460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369714</v>
      </c>
      <c r="BO25" s="411"/>
      <c r="BP25" s="411"/>
      <c r="BQ25" s="411"/>
      <c r="BR25" s="411"/>
      <c r="BS25" s="411"/>
      <c r="BT25" s="411"/>
      <c r="BU25" s="412"/>
      <c r="BV25" s="410">
        <v>535730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5080</v>
      </c>
      <c r="R26" s="392"/>
      <c r="S26" s="392"/>
      <c r="T26" s="392"/>
      <c r="U26" s="392"/>
      <c r="V26" s="393"/>
      <c r="W26" s="457"/>
      <c r="X26" s="448"/>
      <c r="Y26" s="449"/>
      <c r="Z26" s="388" t="s">
        <v>161</v>
      </c>
      <c r="AA26" s="470"/>
      <c r="AB26" s="470"/>
      <c r="AC26" s="470"/>
      <c r="AD26" s="470"/>
      <c r="AE26" s="470"/>
      <c r="AF26" s="470"/>
      <c r="AG26" s="471"/>
      <c r="AH26" s="391">
        <v>8</v>
      </c>
      <c r="AI26" s="392"/>
      <c r="AJ26" s="392"/>
      <c r="AK26" s="392"/>
      <c r="AL26" s="393"/>
      <c r="AM26" s="391">
        <v>19688</v>
      </c>
      <c r="AN26" s="392"/>
      <c r="AO26" s="392"/>
      <c r="AP26" s="392"/>
      <c r="AQ26" s="392"/>
      <c r="AR26" s="393"/>
      <c r="AS26" s="391">
        <v>2461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2850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131305</v>
      </c>
      <c r="BO27" s="419"/>
      <c r="BP27" s="419"/>
      <c r="BQ27" s="419"/>
      <c r="BR27" s="419"/>
      <c r="BS27" s="419"/>
      <c r="BT27" s="419"/>
      <c r="BU27" s="420"/>
      <c r="BV27" s="418">
        <v>131112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1687754</v>
      </c>
      <c r="BO28" s="411"/>
      <c r="BP28" s="411"/>
      <c r="BQ28" s="411"/>
      <c r="BR28" s="411"/>
      <c r="BS28" s="411"/>
      <c r="BT28" s="411"/>
      <c r="BU28" s="412"/>
      <c r="BV28" s="410">
        <v>1684680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1900</v>
      </c>
      <c r="R29" s="392"/>
      <c r="S29" s="392"/>
      <c r="T29" s="392"/>
      <c r="U29" s="392"/>
      <c r="V29" s="393"/>
      <c r="W29" s="458"/>
      <c r="X29" s="459"/>
      <c r="Y29" s="460"/>
      <c r="Z29" s="388" t="s">
        <v>171</v>
      </c>
      <c r="AA29" s="389"/>
      <c r="AB29" s="389"/>
      <c r="AC29" s="389"/>
      <c r="AD29" s="389"/>
      <c r="AE29" s="389"/>
      <c r="AF29" s="389"/>
      <c r="AG29" s="390"/>
      <c r="AH29" s="391">
        <v>141</v>
      </c>
      <c r="AI29" s="392"/>
      <c r="AJ29" s="392"/>
      <c r="AK29" s="392"/>
      <c r="AL29" s="393"/>
      <c r="AM29" s="391">
        <v>423564</v>
      </c>
      <c r="AN29" s="392"/>
      <c r="AO29" s="392"/>
      <c r="AP29" s="392"/>
      <c r="AQ29" s="392"/>
      <c r="AR29" s="393"/>
      <c r="AS29" s="391">
        <v>3004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94098</v>
      </c>
      <c r="BO29" s="416"/>
      <c r="BP29" s="416"/>
      <c r="BQ29" s="416"/>
      <c r="BR29" s="416"/>
      <c r="BS29" s="416"/>
      <c r="BT29" s="416"/>
      <c r="BU29" s="417"/>
      <c r="BV29" s="415">
        <v>94094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1979628</v>
      </c>
      <c r="BO30" s="419"/>
      <c r="BP30" s="419"/>
      <c r="BQ30" s="419"/>
      <c r="BR30" s="419"/>
      <c r="BS30" s="419"/>
      <c r="BT30" s="419"/>
      <c r="BU30" s="420"/>
      <c r="BV30" s="418">
        <v>1974118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静岡県市町総合事務組合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いやしの里診療所事業特別会計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温泉事業特別会計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川根地区広域施設組合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駿遠学園管理組合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静岡県後期高齢者医療広域連合（普通会計）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静岡県後期高齢者医療広域連合（事業会計分）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静岡地方税滞納整理機構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0.04</v>
      </c>
      <c r="G34" s="33">
        <v>0</v>
      </c>
      <c r="H34" s="33">
        <v>0</v>
      </c>
      <c r="I34" s="33">
        <v>0</v>
      </c>
      <c r="J34" s="34" t="s">
        <v>526</v>
      </c>
      <c r="K34" s="22"/>
      <c r="L34" s="22"/>
      <c r="M34" s="22"/>
      <c r="N34" s="22"/>
      <c r="O34" s="22"/>
      <c r="P34" s="22"/>
    </row>
    <row r="35" spans="1:16" ht="39" customHeight="1" x14ac:dyDescent="0.15">
      <c r="A35" s="22"/>
      <c r="B35" s="35"/>
      <c r="C35" s="1178" t="s">
        <v>527</v>
      </c>
      <c r="D35" s="1179"/>
      <c r="E35" s="1180"/>
      <c r="F35" s="36">
        <v>15.03</v>
      </c>
      <c r="G35" s="37">
        <v>11.39</v>
      </c>
      <c r="H35" s="37">
        <v>12.96</v>
      </c>
      <c r="I35" s="37">
        <v>7.86</v>
      </c>
      <c r="J35" s="38">
        <v>3.81</v>
      </c>
      <c r="K35" s="22"/>
      <c r="L35" s="22"/>
      <c r="M35" s="22"/>
      <c r="N35" s="22"/>
      <c r="O35" s="22"/>
      <c r="P35" s="22"/>
    </row>
    <row r="36" spans="1:16" ht="39" customHeight="1" x14ac:dyDescent="0.15">
      <c r="A36" s="22"/>
      <c r="B36" s="35"/>
      <c r="C36" s="1178" t="s">
        <v>528</v>
      </c>
      <c r="D36" s="1179"/>
      <c r="E36" s="1180"/>
      <c r="F36" s="36" t="s">
        <v>529</v>
      </c>
      <c r="G36" s="37">
        <v>0.76</v>
      </c>
      <c r="H36" s="37">
        <v>0.42</v>
      </c>
      <c r="I36" s="37">
        <v>1.03</v>
      </c>
      <c r="J36" s="38">
        <v>1.94</v>
      </c>
      <c r="K36" s="22"/>
      <c r="L36" s="22"/>
      <c r="M36" s="22"/>
      <c r="N36" s="22"/>
      <c r="O36" s="22"/>
      <c r="P36" s="22"/>
    </row>
    <row r="37" spans="1:16" ht="39" customHeight="1" x14ac:dyDescent="0.15">
      <c r="A37" s="22"/>
      <c r="B37" s="35"/>
      <c r="C37" s="1178" t="s">
        <v>530</v>
      </c>
      <c r="D37" s="1179"/>
      <c r="E37" s="1180"/>
      <c r="F37" s="36">
        <v>1.38</v>
      </c>
      <c r="G37" s="37">
        <v>1.7</v>
      </c>
      <c r="H37" s="37">
        <v>1.43</v>
      </c>
      <c r="I37" s="37">
        <v>1.41</v>
      </c>
      <c r="J37" s="38">
        <v>1</v>
      </c>
      <c r="K37" s="22"/>
      <c r="L37" s="22"/>
      <c r="M37" s="22"/>
      <c r="N37" s="22"/>
      <c r="O37" s="22"/>
      <c r="P37" s="22"/>
    </row>
    <row r="38" spans="1:16" ht="39" customHeight="1" x14ac:dyDescent="0.15">
      <c r="A38" s="22"/>
      <c r="B38" s="35"/>
      <c r="C38" s="1178" t="s">
        <v>531</v>
      </c>
      <c r="D38" s="1179"/>
      <c r="E38" s="1180"/>
      <c r="F38" s="36">
        <v>0.12</v>
      </c>
      <c r="G38" s="37">
        <v>0.01</v>
      </c>
      <c r="H38" s="37">
        <v>0.08</v>
      </c>
      <c r="I38" s="37">
        <v>0.15</v>
      </c>
      <c r="J38" s="38">
        <v>0.06</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535</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769</v>
      </c>
      <c r="L45" s="60">
        <v>746</v>
      </c>
      <c r="M45" s="60">
        <v>684</v>
      </c>
      <c r="N45" s="60">
        <v>642</v>
      </c>
      <c r="O45" s="61">
        <v>674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78</v>
      </c>
      <c r="L48" s="64">
        <v>70</v>
      </c>
      <c r="M48" s="64">
        <v>62</v>
      </c>
      <c r="N48" s="64">
        <v>60</v>
      </c>
      <c r="O48" s="65">
        <v>55</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66</v>
      </c>
      <c r="M49" s="64">
        <v>66</v>
      </c>
      <c r="N49" s="64">
        <v>66</v>
      </c>
      <c r="O49" s="65">
        <v>66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2</v>
      </c>
      <c r="M50" s="64">
        <v>2</v>
      </c>
      <c r="N50" s="64">
        <v>2</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667</v>
      </c>
      <c r="L52" s="64">
        <v>647</v>
      </c>
      <c r="M52" s="64">
        <v>644</v>
      </c>
      <c r="N52" s="64">
        <v>618</v>
      </c>
      <c r="O52" s="65">
        <v>632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248</v>
      </c>
      <c r="L53" s="69">
        <v>237</v>
      </c>
      <c r="M53" s="69">
        <v>170</v>
      </c>
      <c r="N53" s="69">
        <v>152</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5527</v>
      </c>
      <c r="J41" s="83">
        <v>5006</v>
      </c>
      <c r="K41" s="83">
        <v>5302</v>
      </c>
      <c r="L41" s="83">
        <v>5928</v>
      </c>
      <c r="M41" s="84">
        <v>5763</v>
      </c>
    </row>
    <row r="42" spans="2:13" ht="27.75" customHeight="1" x14ac:dyDescent="0.15">
      <c r="B42" s="1204"/>
      <c r="C42" s="1205"/>
      <c r="D42" s="85"/>
      <c r="E42" s="1208" t="s">
        <v>26</v>
      </c>
      <c r="F42" s="1208"/>
      <c r="G42" s="1208"/>
      <c r="H42" s="1209"/>
      <c r="I42" s="86">
        <v>7</v>
      </c>
      <c r="J42" s="87">
        <v>4</v>
      </c>
      <c r="K42" s="87" t="s">
        <v>477</v>
      </c>
      <c r="L42" s="87" t="s">
        <v>477</v>
      </c>
      <c r="M42" s="88" t="s">
        <v>477</v>
      </c>
    </row>
    <row r="43" spans="2:13" ht="27.75" customHeight="1" x14ac:dyDescent="0.15">
      <c r="B43" s="1204"/>
      <c r="C43" s="1205"/>
      <c r="D43" s="85"/>
      <c r="E43" s="1208" t="s">
        <v>27</v>
      </c>
      <c r="F43" s="1208"/>
      <c r="G43" s="1208"/>
      <c r="H43" s="1209"/>
      <c r="I43" s="86">
        <v>601</v>
      </c>
      <c r="J43" s="87">
        <v>550</v>
      </c>
      <c r="K43" s="87">
        <v>493</v>
      </c>
      <c r="L43" s="87">
        <v>456</v>
      </c>
      <c r="M43" s="88">
        <v>399</v>
      </c>
    </row>
    <row r="44" spans="2:13" ht="27.75" customHeight="1" x14ac:dyDescent="0.15">
      <c r="B44" s="1204"/>
      <c r="C44" s="1205"/>
      <c r="D44" s="85"/>
      <c r="E44" s="1208" t="s">
        <v>28</v>
      </c>
      <c r="F44" s="1208"/>
      <c r="G44" s="1208"/>
      <c r="H44" s="1209"/>
      <c r="I44" s="86">
        <v>305</v>
      </c>
      <c r="J44" s="87">
        <v>242</v>
      </c>
      <c r="K44" s="87">
        <v>179</v>
      </c>
      <c r="L44" s="87">
        <v>115</v>
      </c>
      <c r="M44" s="88">
        <v>51</v>
      </c>
    </row>
    <row r="45" spans="2:13" ht="27.75" customHeight="1" x14ac:dyDescent="0.15">
      <c r="B45" s="1204"/>
      <c r="C45" s="1205"/>
      <c r="D45" s="85"/>
      <c r="E45" s="1208" t="s">
        <v>29</v>
      </c>
      <c r="F45" s="1208"/>
      <c r="G45" s="1208"/>
      <c r="H45" s="1209"/>
      <c r="I45" s="86">
        <v>1419</v>
      </c>
      <c r="J45" s="87">
        <v>1446</v>
      </c>
      <c r="K45" s="87">
        <v>1367</v>
      </c>
      <c r="L45" s="87">
        <v>1311</v>
      </c>
      <c r="M45" s="88">
        <v>1322</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2907</v>
      </c>
      <c r="J50" s="87">
        <v>3213</v>
      </c>
      <c r="K50" s="87">
        <v>2856</v>
      </c>
      <c r="L50" s="87">
        <v>2839</v>
      </c>
      <c r="M50" s="88">
        <v>2868</v>
      </c>
    </row>
    <row r="51" spans="2:13" ht="27.75" customHeight="1" x14ac:dyDescent="0.15">
      <c r="B51" s="1204"/>
      <c r="C51" s="1205"/>
      <c r="D51" s="85"/>
      <c r="E51" s="1208" t="s">
        <v>36</v>
      </c>
      <c r="F51" s="1208"/>
      <c r="G51" s="1208"/>
      <c r="H51" s="1209"/>
      <c r="I51" s="86">
        <v>146</v>
      </c>
      <c r="J51" s="87">
        <v>99</v>
      </c>
      <c r="K51" s="87">
        <v>83</v>
      </c>
      <c r="L51" s="87">
        <v>69</v>
      </c>
      <c r="M51" s="88">
        <v>66</v>
      </c>
    </row>
    <row r="52" spans="2:13" ht="27.75" customHeight="1" x14ac:dyDescent="0.15">
      <c r="B52" s="1206"/>
      <c r="C52" s="1207"/>
      <c r="D52" s="85"/>
      <c r="E52" s="1208" t="s">
        <v>37</v>
      </c>
      <c r="F52" s="1208"/>
      <c r="G52" s="1208"/>
      <c r="H52" s="1209"/>
      <c r="I52" s="86">
        <v>5514</v>
      </c>
      <c r="J52" s="87">
        <v>5345</v>
      </c>
      <c r="K52" s="87">
        <v>5729</v>
      </c>
      <c r="L52" s="87">
        <v>6023</v>
      </c>
      <c r="M52" s="88">
        <v>5886</v>
      </c>
    </row>
    <row r="53" spans="2:13" ht="27.75" customHeight="1" thickBot="1" x14ac:dyDescent="0.2">
      <c r="B53" s="1210" t="s">
        <v>21</v>
      </c>
      <c r="C53" s="1211"/>
      <c r="D53" s="92"/>
      <c r="E53" s="1212" t="s">
        <v>38</v>
      </c>
      <c r="F53" s="1212"/>
      <c r="G53" s="1212"/>
      <c r="H53" s="1213"/>
      <c r="I53" s="93">
        <v>-709</v>
      </c>
      <c r="J53" s="94">
        <v>-1407</v>
      </c>
      <c r="K53" s="94">
        <v>-1326</v>
      </c>
      <c r="L53" s="94">
        <v>-1120</v>
      </c>
      <c r="M53" s="95">
        <v>-1285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551</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551</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547</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549</v>
      </c>
    </row>
    <row r="50" spans="1:17" ht="13.5" x14ac:dyDescent="0.15">
      <c r="B50" s="250"/>
      <c r="C50" s="246"/>
      <c r="D50" s="246"/>
      <c r="E50" s="246"/>
      <c r="F50" s="246"/>
      <c r="G50" s="1244"/>
      <c r="H50" s="1245"/>
      <c r="I50" s="1245"/>
      <c r="J50" s="1246"/>
      <c r="K50" s="347" t="s">
        <v>517</v>
      </c>
      <c r="L50" s="347" t="s">
        <v>518</v>
      </c>
      <c r="M50" s="347" t="s">
        <v>519</v>
      </c>
      <c r="N50" s="347" t="s">
        <v>520</v>
      </c>
      <c r="O50" s="347" t="s">
        <v>521</v>
      </c>
    </row>
    <row r="51" spans="1:17" ht="13.5" x14ac:dyDescent="0.15">
      <c r="B51" s="250"/>
      <c r="C51" s="246"/>
      <c r="D51" s="246"/>
      <c r="E51" s="246"/>
      <c r="F51" s="246"/>
      <c r="G51" s="1247" t="s">
        <v>545</v>
      </c>
      <c r="H51" s="1248"/>
      <c r="I51" s="1253" t="s">
        <v>543</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553</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544</v>
      </c>
      <c r="H55" s="1228"/>
      <c r="I55" s="1233" t="s">
        <v>543</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553</v>
      </c>
      <c r="J57" s="1225"/>
      <c r="K57" s="1255"/>
      <c r="L57" s="1255"/>
      <c r="M57" s="1255"/>
      <c r="N57" s="1255"/>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547</v>
      </c>
      <c r="I64" s="354"/>
      <c r="J64" s="354"/>
      <c r="K64" s="354"/>
      <c r="L64" s="246"/>
      <c r="M64" s="246"/>
      <c r="N64" s="246"/>
      <c r="O64" s="246"/>
    </row>
    <row r="65" spans="2:30" ht="13.5" x14ac:dyDescent="0.15">
      <c r="B65" s="250"/>
      <c r="C65" s="246"/>
      <c r="D65" s="246"/>
      <c r="E65" s="246"/>
      <c r="F65" s="246"/>
      <c r="G65" s="1235" t="s">
        <v>552</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546</v>
      </c>
      <c r="I71" s="351"/>
      <c r="J71" s="350"/>
      <c r="K71" s="350"/>
      <c r="L71" s="349"/>
      <c r="M71" s="350"/>
      <c r="N71" s="349"/>
      <c r="O71" s="348"/>
    </row>
    <row r="72" spans="2:30" ht="13.5" x14ac:dyDescent="0.15">
      <c r="B72" s="250"/>
      <c r="C72" s="246"/>
      <c r="D72" s="246"/>
      <c r="E72" s="246"/>
      <c r="F72" s="246"/>
      <c r="G72" s="1244"/>
      <c r="H72" s="1245"/>
      <c r="I72" s="1245"/>
      <c r="J72" s="1246"/>
      <c r="K72" s="347" t="s">
        <v>517</v>
      </c>
      <c r="L72" s="347" t="s">
        <v>518</v>
      </c>
      <c r="M72" s="347" t="s">
        <v>519</v>
      </c>
      <c r="N72" s="347" t="s">
        <v>520</v>
      </c>
      <c r="O72" s="347" t="s">
        <v>521</v>
      </c>
    </row>
    <row r="73" spans="2:30" ht="13.5" x14ac:dyDescent="0.15">
      <c r="B73" s="250"/>
      <c r="C73" s="246"/>
      <c r="D73" s="246"/>
      <c r="E73" s="246"/>
      <c r="F73" s="246"/>
      <c r="G73" s="1247" t="s">
        <v>545</v>
      </c>
      <c r="H73" s="1248"/>
      <c r="I73" s="1253" t="s">
        <v>543</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542</v>
      </c>
      <c r="J75" s="1233"/>
      <c r="K75" s="1221">
        <v>7.4</v>
      </c>
      <c r="L75" s="1221">
        <v>6.8</v>
      </c>
      <c r="M75" s="1221">
        <v>5.8</v>
      </c>
      <c r="N75" s="1221">
        <v>5</v>
      </c>
      <c r="O75" s="1221">
        <v>4.5</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544</v>
      </c>
      <c r="H77" s="1228"/>
      <c r="I77" s="1233" t="s">
        <v>543</v>
      </c>
      <c r="J77" s="1233"/>
      <c r="K77" s="1234">
        <v>18.7</v>
      </c>
      <c r="L77" s="1234">
        <v>12.9</v>
      </c>
      <c r="M77" s="1223">
        <v>22.6</v>
      </c>
      <c r="N77" s="1223">
        <v>0.8</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542</v>
      </c>
      <c r="J79" s="1225"/>
      <c r="K79" s="1226">
        <v>10.7</v>
      </c>
      <c r="L79" s="1226">
        <v>10</v>
      </c>
      <c r="M79" s="1226">
        <v>9.5</v>
      </c>
      <c r="N79" s="1226">
        <v>8.1</v>
      </c>
      <c r="O79" s="1226">
        <v>7.3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104935</v>
      </c>
      <c r="E3" s="118"/>
      <c r="F3" s="119">
        <v>117673</v>
      </c>
      <c r="G3" s="120"/>
      <c r="H3" s="121"/>
    </row>
    <row r="4" spans="1:8" x14ac:dyDescent="0.15">
      <c r="A4" s="122"/>
      <c r="B4" s="123"/>
      <c r="C4" s="124"/>
      <c r="D4" s="125">
        <v>84023</v>
      </c>
      <c r="E4" s="126"/>
      <c r="F4" s="127">
        <v>62359</v>
      </c>
      <c r="G4" s="128"/>
      <c r="H4" s="129"/>
    </row>
    <row r="5" spans="1:8" x14ac:dyDescent="0.15">
      <c r="A5" s="110" t="s">
        <v>511</v>
      </c>
      <c r="B5" s="115"/>
      <c r="C5" s="116"/>
      <c r="D5" s="117">
        <v>109337</v>
      </c>
      <c r="E5" s="118"/>
      <c r="F5" s="119">
        <v>118223</v>
      </c>
      <c r="G5" s="120"/>
      <c r="H5" s="121"/>
    </row>
    <row r="6" spans="1:8" x14ac:dyDescent="0.15">
      <c r="A6" s="122"/>
      <c r="B6" s="123"/>
      <c r="C6" s="124"/>
      <c r="D6" s="125">
        <v>84488</v>
      </c>
      <c r="E6" s="126"/>
      <c r="F6" s="127">
        <v>57106</v>
      </c>
      <c r="G6" s="128"/>
      <c r="H6" s="129"/>
    </row>
    <row r="7" spans="1:8" x14ac:dyDescent="0.15">
      <c r="A7" s="110" t="s">
        <v>512</v>
      </c>
      <c r="B7" s="115"/>
      <c r="C7" s="116"/>
      <c r="D7" s="117">
        <v>250411</v>
      </c>
      <c r="E7" s="118"/>
      <c r="F7" s="119">
        <v>128485</v>
      </c>
      <c r="G7" s="120"/>
      <c r="H7" s="121"/>
    </row>
    <row r="8" spans="1:8" x14ac:dyDescent="0.15">
      <c r="A8" s="122"/>
      <c r="B8" s="123"/>
      <c r="C8" s="124"/>
      <c r="D8" s="125">
        <v>108298</v>
      </c>
      <c r="E8" s="126"/>
      <c r="F8" s="127">
        <v>62765</v>
      </c>
      <c r="G8" s="128"/>
      <c r="H8" s="129"/>
    </row>
    <row r="9" spans="1:8" x14ac:dyDescent="0.15">
      <c r="A9" s="110" t="s">
        <v>513</v>
      </c>
      <c r="B9" s="115"/>
      <c r="C9" s="116"/>
      <c r="D9" s="117">
        <v>346316</v>
      </c>
      <c r="E9" s="118"/>
      <c r="F9" s="119">
        <v>128611</v>
      </c>
      <c r="G9" s="120"/>
      <c r="H9" s="121"/>
    </row>
    <row r="10" spans="1:8" x14ac:dyDescent="0.15">
      <c r="A10" s="122"/>
      <c r="B10" s="123"/>
      <c r="C10" s="124"/>
      <c r="D10" s="125">
        <v>214092</v>
      </c>
      <c r="E10" s="126"/>
      <c r="F10" s="127">
        <v>61552</v>
      </c>
      <c r="G10" s="128"/>
      <c r="H10" s="129"/>
    </row>
    <row r="11" spans="1:8" x14ac:dyDescent="0.15">
      <c r="A11" s="110" t="s">
        <v>514</v>
      </c>
      <c r="B11" s="115"/>
      <c r="C11" s="116"/>
      <c r="D11" s="117">
        <v>156829</v>
      </c>
      <c r="E11" s="118"/>
      <c r="F11" s="119">
        <v>138651</v>
      </c>
      <c r="G11" s="120"/>
      <c r="H11" s="121"/>
    </row>
    <row r="12" spans="1:8" x14ac:dyDescent="0.15">
      <c r="A12" s="122"/>
      <c r="B12" s="123"/>
      <c r="C12" s="130"/>
      <c r="D12" s="125">
        <v>128987</v>
      </c>
      <c r="E12" s="126"/>
      <c r="F12" s="127">
        <v>71211</v>
      </c>
      <c r="G12" s="128"/>
      <c r="H12" s="129"/>
    </row>
    <row r="13" spans="1:8" x14ac:dyDescent="0.15">
      <c r="A13" s="110"/>
      <c r="B13" s="115"/>
      <c r="C13" s="131"/>
      <c r="D13" s="132">
        <v>193566</v>
      </c>
      <c r="E13" s="133"/>
      <c r="F13" s="134">
        <v>126329</v>
      </c>
      <c r="G13" s="135"/>
      <c r="H13" s="121"/>
    </row>
    <row r="14" spans="1:8" x14ac:dyDescent="0.15">
      <c r="A14" s="122"/>
      <c r="B14" s="123"/>
      <c r="C14" s="124"/>
      <c r="D14" s="125">
        <v>123978</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15.03</v>
      </c>
      <c r="C19" s="136">
        <f>ROUND(VALUE(SUBSTITUTE(実質収支比率等に係る経年分析!G$48,"▲","-")),2)</f>
        <v>11.4</v>
      </c>
      <c r="D19" s="136">
        <f>ROUND(VALUE(SUBSTITUTE(実質収支比率等に係る経年分析!H$48,"▲","-")),2)</f>
        <v>12.96</v>
      </c>
      <c r="E19" s="136">
        <f>ROUND(VALUE(SUBSTITUTE(実質収支比率等に係る経年分析!I$48,"▲","-")),2)</f>
        <v>7.87</v>
      </c>
      <c r="F19" s="136">
        <f>ROUND(VALUE(SUBSTITUTE(実質収支比率等に係る経年分析!J$48,"▲","-")),2)</f>
        <v>3.82</v>
      </c>
    </row>
    <row r="20" spans="1:11" x14ac:dyDescent="0.15">
      <c r="A20" s="136" t="s">
        <v>43</v>
      </c>
      <c r="B20" s="136">
        <f>ROUND(VALUE(SUBSTITUTE(実質収支比率等に係る経年分析!F$47,"▲","-")),2)</f>
        <v>38.15</v>
      </c>
      <c r="C20" s="136">
        <f>ROUND(VALUE(SUBSTITUTE(実質収支比率等に係る経年分析!G$47,"▲","-")),2)</f>
        <v>38.01</v>
      </c>
      <c r="D20" s="136">
        <f>ROUND(VALUE(SUBSTITUTE(実質収支比率等に係る経年分析!H$47,"▲","-")),2)</f>
        <v>40.17</v>
      </c>
      <c r="E20" s="136">
        <f>ROUND(VALUE(SUBSTITUTE(実質収支比率等に係る経年分析!I$47,"▲","-")),2)</f>
        <v>39.590000000000003</v>
      </c>
      <c r="F20" s="136">
        <f>ROUND(VALUE(SUBSTITUTE(実質収支比率等に係る経年分析!J$47,"▲","-")),2)</f>
        <v>41.22</v>
      </c>
    </row>
    <row r="21" spans="1:11" x14ac:dyDescent="0.15">
      <c r="A21" s="136" t="s">
        <v>44</v>
      </c>
      <c r="B21" s="136">
        <f>IF(ISNUMBER(VALUE(SUBSTITUTE(実質収支比率等に係る経年分析!F$49,"▲","-"))),ROUND(VALUE(SUBSTITUTE(実質収支比率等に係る経年分析!F$49,"▲","-")),2),NA())</f>
        <v>10.59</v>
      </c>
      <c r="C21" s="136">
        <f>IF(ISNUMBER(VALUE(SUBSTITUTE(実質収支比率等に係る経年分析!G$49,"▲","-"))),ROUND(VALUE(SUBSTITUTE(実質収支比率等に係る経年分析!G$49,"▲","-")),2),NA())</f>
        <v>-3.56</v>
      </c>
      <c r="D21" s="136">
        <f>IF(ISNUMBER(VALUE(SUBSTITUTE(実質収支比率等に係る経年分析!H$49,"▲","-"))),ROUND(VALUE(SUBSTITUTE(実質収支比率等に係る経年分析!H$49,"▲","-")),2),NA())</f>
        <v>9.82</v>
      </c>
      <c r="E21" s="136">
        <f>IF(ISNUMBER(VALUE(SUBSTITUTE(実質収支比率等に係る経年分析!I$49,"▲","-"))),ROUND(VALUE(SUBSTITUTE(実質収支比率等に係る経年分析!I$49,"▲","-")),2),NA())</f>
        <v>-4.82</v>
      </c>
      <c r="F21" s="136">
        <f>IF(ISNUMBER(VALUE(SUBSTITUTE(実質収支比率等に係る経年分析!J$49,"▲","-"))),ROUND(VALUE(SUBSTITUTE(実質収支比率等に係る経年分析!J$49,"▲","-")),2),NA())</f>
        <v>-4.28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いやしの里診療所事業特別会計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介護保険事業特別会計</v>
      </c>
      <c r="B34" s="137">
        <f>IF(ROUND(VALUE(SUBSTITUTE(連結実質赤字比率に係る赤字・黒字の構成分析!F$36,"▲", "-")), 2) &lt; 0, ABS(ROUND(VALUE(SUBSTITUTE(連結実質赤字比率に係る赤字・黒字の構成分析!F$36,"▲", "-")), 2)), NA())</f>
        <v>0.8</v>
      </c>
      <c r="C34" s="137" t="e">
        <f>IF(ROUND(VALUE(SUBSTITUTE(連結実質赤字比率に係る赤字・黒字の構成分析!F$36,"▲", "-")), 2) &gt;= 0, ABS(ROUND(VALUE(SUBSTITUTE(連結実質赤字比率に係る赤字・黒字の構成分析!F$36,"▲", "-")), 2)), NA())</f>
        <v>#N/A</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3.81</v>
      </c>
    </row>
    <row r="36" spans="1:16" x14ac:dyDescent="0.15">
      <c r="A36" s="137" t="str">
        <f>IF(連結実質赤字比率に係る赤字・黒字の構成分析!C$34="",NA(),連結実質赤字比率に係る赤字・黒字の構成分析!C$34)</f>
        <v>後期高齢者医療事業特別会計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667</v>
      </c>
      <c r="E42" s="138"/>
      <c r="F42" s="138"/>
      <c r="G42" s="138">
        <f>'実質公債費比率（分子）の構造'!L$52</f>
        <v>647</v>
      </c>
      <c r="H42" s="138"/>
      <c r="I42" s="138"/>
      <c r="J42" s="138">
        <f>'実質公債費比率（分子）の構造'!M$52</f>
        <v>644</v>
      </c>
      <c r="K42" s="138"/>
      <c r="L42" s="138"/>
      <c r="M42" s="138">
        <f>'実質公債費比率（分子）の構造'!N$52</f>
        <v>618</v>
      </c>
      <c r="N42" s="138"/>
      <c r="O42" s="138"/>
      <c r="P42" s="138">
        <f>'実質公債費比率（分子）の構造'!O$52</f>
        <v>632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t="str">
        <f>'実質公債費比率（分子）の構造'!O$50</f>
        <v>-</v>
      </c>
      <c r="O44" s="138"/>
      <c r="P44" s="138"/>
    </row>
    <row r="45" spans="1:16" x14ac:dyDescent="0.15">
      <c r="A45" s="138" t="s">
        <v>54</v>
      </c>
      <c r="B45" s="138">
        <f>'実質公債費比率（分子）の構造'!K$49</f>
        <v>66</v>
      </c>
      <c r="C45" s="138"/>
      <c r="D45" s="138"/>
      <c r="E45" s="138">
        <f>'実質公債費比率（分子）の構造'!L$49</f>
        <v>66</v>
      </c>
      <c r="F45" s="138"/>
      <c r="G45" s="138"/>
      <c r="H45" s="138">
        <f>'実質公債費比率（分子）の構造'!M$49</f>
        <v>66</v>
      </c>
      <c r="I45" s="138"/>
      <c r="J45" s="138"/>
      <c r="K45" s="138">
        <f>'実質公債費比率（分子）の構造'!N$49</f>
        <v>66</v>
      </c>
      <c r="L45" s="138"/>
      <c r="M45" s="138"/>
      <c r="N45" s="138">
        <f>'実質公債費比率（分子）の構造'!O$49</f>
        <v>66</v>
      </c>
      <c r="O45" s="138"/>
      <c r="P45" s="138"/>
    </row>
    <row r="46" spans="1:16" x14ac:dyDescent="0.15">
      <c r="A46" s="138" t="s">
        <v>55</v>
      </c>
      <c r="B46" s="138">
        <f>'実質公債費比率（分子）の構造'!K$48</f>
        <v>78</v>
      </c>
      <c r="C46" s="138"/>
      <c r="D46" s="138"/>
      <c r="E46" s="138">
        <f>'実質公債費比率（分子）の構造'!L$48</f>
        <v>70</v>
      </c>
      <c r="F46" s="138"/>
      <c r="G46" s="138"/>
      <c r="H46" s="138">
        <f>'実質公債費比率（分子）の構造'!M$48</f>
        <v>62</v>
      </c>
      <c r="I46" s="138"/>
      <c r="J46" s="138"/>
      <c r="K46" s="138">
        <f>'実質公債費比率（分子）の構造'!N$48</f>
        <v>60</v>
      </c>
      <c r="L46" s="138"/>
      <c r="M46" s="138"/>
      <c r="N46" s="138">
        <f>'実質公債費比率（分子）の構造'!O$48</f>
        <v>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769</v>
      </c>
      <c r="C49" s="138"/>
      <c r="D49" s="138"/>
      <c r="E49" s="138">
        <f>'実質公債費比率（分子）の構造'!L$45</f>
        <v>746</v>
      </c>
      <c r="F49" s="138"/>
      <c r="G49" s="138"/>
      <c r="H49" s="138">
        <f>'実質公債費比率（分子）の構造'!M$45</f>
        <v>684</v>
      </c>
      <c r="I49" s="138"/>
      <c r="J49" s="138"/>
      <c r="K49" s="138">
        <f>'実質公債費比率（分子）の構造'!N$45</f>
        <v>642</v>
      </c>
      <c r="L49" s="138"/>
      <c r="M49" s="138"/>
      <c r="N49" s="138">
        <f>'実質公債費比率（分子）の構造'!O$45</f>
        <v>674</v>
      </c>
      <c r="O49" s="138"/>
      <c r="P49" s="138"/>
    </row>
    <row r="50" spans="1:16" x14ac:dyDescent="0.15">
      <c r="A50" s="138" t="s">
        <v>59</v>
      </c>
      <c r="B50" s="138" t="e">
        <f>NA()</f>
        <v>#N/A</v>
      </c>
      <c r="C50" s="138">
        <f>IF(ISNUMBER('実質公債費比率（分子）の構造'!K$53),'実質公債費比率（分子）の構造'!K$53,NA())</f>
        <v>248</v>
      </c>
      <c r="D50" s="138" t="e">
        <f>NA()</f>
        <v>#N/A</v>
      </c>
      <c r="E50" s="138" t="e">
        <f>NA()</f>
        <v>#N/A</v>
      </c>
      <c r="F50" s="138">
        <f>IF(ISNUMBER('実質公債費比率（分子）の構造'!L$53),'実質公債費比率（分子）の構造'!L$53,NA())</f>
        <v>237</v>
      </c>
      <c r="G50" s="138" t="e">
        <f>NA()</f>
        <v>#N/A</v>
      </c>
      <c r="H50" s="138" t="e">
        <f>NA()</f>
        <v>#N/A</v>
      </c>
      <c r="I50" s="138">
        <f>IF(ISNUMBER('実質公債費比率（分子）の構造'!M$53),'実質公債費比率（分子）の構造'!M$53,NA())</f>
        <v>170</v>
      </c>
      <c r="J50" s="138" t="e">
        <f>NA()</f>
        <v>#N/A</v>
      </c>
      <c r="K50" s="138" t="e">
        <f>NA()</f>
        <v>#N/A</v>
      </c>
      <c r="L50" s="138">
        <f>IF(ISNUMBER('実質公債費比率（分子）の構造'!N$53),'実質公債費比率（分子）の構造'!N$53,NA())</f>
        <v>152</v>
      </c>
      <c r="M50" s="138" t="e">
        <f>NA()</f>
        <v>#N/A</v>
      </c>
      <c r="N50" s="138" t="e">
        <f>NA()</f>
        <v>#N/A</v>
      </c>
      <c r="O50" s="138">
        <f>IF(ISNUMBER('実質公債費比率（分子）の構造'!O$53),'実質公債費比率（分子）の構造'!O$53,NA())</f>
        <v>163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5514</v>
      </c>
      <c r="E56" s="137"/>
      <c r="F56" s="137"/>
      <c r="G56" s="137">
        <f>'将来負担比率（分子）の構造'!J$52</f>
        <v>5345</v>
      </c>
      <c r="H56" s="137"/>
      <c r="I56" s="137"/>
      <c r="J56" s="137">
        <f>'将来負担比率（分子）の構造'!K$52</f>
        <v>5729</v>
      </c>
      <c r="K56" s="137"/>
      <c r="L56" s="137"/>
      <c r="M56" s="137">
        <f>'将来負担比率（分子）の構造'!L$52</f>
        <v>6023</v>
      </c>
      <c r="N56" s="137"/>
      <c r="O56" s="137"/>
      <c r="P56" s="137">
        <f>'将来負担比率（分子）の構造'!M$52</f>
        <v>5886</v>
      </c>
    </row>
    <row r="57" spans="1:16" x14ac:dyDescent="0.15">
      <c r="A57" s="137" t="s">
        <v>36</v>
      </c>
      <c r="B57" s="137"/>
      <c r="C57" s="137"/>
      <c r="D57" s="137">
        <f>'将来負担比率（分子）の構造'!I$51</f>
        <v>146</v>
      </c>
      <c r="E57" s="137"/>
      <c r="F57" s="137"/>
      <c r="G57" s="137">
        <f>'将来負担比率（分子）の構造'!J$51</f>
        <v>99</v>
      </c>
      <c r="H57" s="137"/>
      <c r="I57" s="137"/>
      <c r="J57" s="137">
        <f>'将来負担比率（分子）の構造'!K$51</f>
        <v>83</v>
      </c>
      <c r="K57" s="137"/>
      <c r="L57" s="137"/>
      <c r="M57" s="137">
        <f>'将来負担比率（分子）の構造'!L$51</f>
        <v>69</v>
      </c>
      <c r="N57" s="137"/>
      <c r="O57" s="137"/>
      <c r="P57" s="137">
        <f>'将来負担比率（分子）の構造'!M$51</f>
        <v>66</v>
      </c>
    </row>
    <row r="58" spans="1:16" x14ac:dyDescent="0.15">
      <c r="A58" s="137" t="s">
        <v>35</v>
      </c>
      <c r="B58" s="137"/>
      <c r="C58" s="137"/>
      <c r="D58" s="137">
        <f>'将来負担比率（分子）の構造'!I$50</f>
        <v>2907</v>
      </c>
      <c r="E58" s="137"/>
      <c r="F58" s="137"/>
      <c r="G58" s="137">
        <f>'将来負担比率（分子）の構造'!J$50</f>
        <v>3213</v>
      </c>
      <c r="H58" s="137"/>
      <c r="I58" s="137"/>
      <c r="J58" s="137">
        <f>'将来負担比率（分子）の構造'!K$50</f>
        <v>2856</v>
      </c>
      <c r="K58" s="137"/>
      <c r="L58" s="137"/>
      <c r="M58" s="137">
        <f>'将来負担比率（分子）の構造'!L$50</f>
        <v>2839</v>
      </c>
      <c r="N58" s="137"/>
      <c r="O58" s="137"/>
      <c r="P58" s="137">
        <f>'将来負担比率（分子）の構造'!M$50</f>
        <v>2868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1419</v>
      </c>
      <c r="C62" s="137"/>
      <c r="D62" s="137"/>
      <c r="E62" s="137">
        <f>'将来負担比率（分子）の構造'!J$45</f>
        <v>1446</v>
      </c>
      <c r="F62" s="137"/>
      <c r="G62" s="137"/>
      <c r="H62" s="137">
        <f>'将来負担比率（分子）の構造'!K$45</f>
        <v>1367</v>
      </c>
      <c r="I62" s="137"/>
      <c r="J62" s="137"/>
      <c r="K62" s="137">
        <f>'将来負担比率（分子）の構造'!L$45</f>
        <v>1311</v>
      </c>
      <c r="L62" s="137"/>
      <c r="M62" s="137"/>
      <c r="N62" s="137">
        <f>'将来負担比率（分子）の構造'!M$45</f>
        <v>1322</v>
      </c>
      <c r="O62" s="137"/>
      <c r="P62" s="137"/>
    </row>
    <row r="63" spans="1:16" x14ac:dyDescent="0.15">
      <c r="A63" s="137" t="s">
        <v>28</v>
      </c>
      <c r="B63" s="137">
        <f>'将来負担比率（分子）の構造'!I$44</f>
        <v>305</v>
      </c>
      <c r="C63" s="137"/>
      <c r="D63" s="137"/>
      <c r="E63" s="137">
        <f>'将来負担比率（分子）の構造'!J$44</f>
        <v>242</v>
      </c>
      <c r="F63" s="137"/>
      <c r="G63" s="137"/>
      <c r="H63" s="137">
        <f>'将来負担比率（分子）の構造'!K$44</f>
        <v>179</v>
      </c>
      <c r="I63" s="137"/>
      <c r="J63" s="137"/>
      <c r="K63" s="137">
        <f>'将来負担比率（分子）の構造'!L$44</f>
        <v>115</v>
      </c>
      <c r="L63" s="137"/>
      <c r="M63" s="137"/>
      <c r="N63" s="137">
        <f>'将来負担比率（分子）の構造'!M$44</f>
        <v>51</v>
      </c>
      <c r="O63" s="137"/>
      <c r="P63" s="137"/>
    </row>
    <row r="64" spans="1:16" x14ac:dyDescent="0.15">
      <c r="A64" s="137" t="s">
        <v>27</v>
      </c>
      <c r="B64" s="137">
        <f>'将来負担比率（分子）の構造'!I$43</f>
        <v>601</v>
      </c>
      <c r="C64" s="137"/>
      <c r="D64" s="137"/>
      <c r="E64" s="137">
        <f>'将来負担比率（分子）の構造'!J$43</f>
        <v>550</v>
      </c>
      <c r="F64" s="137"/>
      <c r="G64" s="137"/>
      <c r="H64" s="137">
        <f>'将来負担比率（分子）の構造'!K$43</f>
        <v>493</v>
      </c>
      <c r="I64" s="137"/>
      <c r="J64" s="137"/>
      <c r="K64" s="137">
        <f>'将来負担比率（分子）の構造'!L$43</f>
        <v>456</v>
      </c>
      <c r="L64" s="137"/>
      <c r="M64" s="137"/>
      <c r="N64" s="137">
        <f>'将来負担比率（分子）の構造'!M$43</f>
        <v>399</v>
      </c>
      <c r="O64" s="137"/>
      <c r="P64" s="137"/>
    </row>
    <row r="65" spans="1:16" x14ac:dyDescent="0.15">
      <c r="A65" s="137" t="s">
        <v>26</v>
      </c>
      <c r="B65" s="137">
        <f>'将来負担比率（分子）の構造'!I$42</f>
        <v>7</v>
      </c>
      <c r="C65" s="137"/>
      <c r="D65" s="137"/>
      <c r="E65" s="137">
        <f>'将来負担比率（分子）の構造'!J$42</f>
        <v>4</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5527</v>
      </c>
      <c r="C66" s="137"/>
      <c r="D66" s="137"/>
      <c r="E66" s="137">
        <f>'将来負担比率（分子）の構造'!J$41</f>
        <v>5006</v>
      </c>
      <c r="F66" s="137"/>
      <c r="G66" s="137"/>
      <c r="H66" s="137">
        <f>'将来負担比率（分子）の構造'!K$41</f>
        <v>5302</v>
      </c>
      <c r="I66" s="137"/>
      <c r="J66" s="137"/>
      <c r="K66" s="137">
        <f>'将来負担比率（分子）の構造'!L$41</f>
        <v>5928</v>
      </c>
      <c r="L66" s="137"/>
      <c r="M66" s="137"/>
      <c r="N66" s="137">
        <f>'将来負担比率（分子）の構造'!M$41</f>
        <v>5763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1351713</v>
      </c>
      <c r="S5" s="671"/>
      <c r="T5" s="671"/>
      <c r="U5" s="671"/>
      <c r="V5" s="671"/>
      <c r="W5" s="671"/>
      <c r="X5" s="671"/>
      <c r="Y5" s="718"/>
      <c r="Z5" s="731">
        <v>21.7</v>
      </c>
      <c r="AA5" s="731"/>
      <c r="AB5" s="731"/>
      <c r="AC5" s="731"/>
      <c r="AD5" s="732">
        <v>1351713</v>
      </c>
      <c r="AE5" s="732"/>
      <c r="AF5" s="732"/>
      <c r="AG5" s="732"/>
      <c r="AH5" s="732"/>
      <c r="AI5" s="732"/>
      <c r="AJ5" s="732"/>
      <c r="AK5" s="732"/>
      <c r="AL5" s="719">
        <v>34.4</v>
      </c>
      <c r="AM5" s="688"/>
      <c r="AN5" s="688"/>
      <c r="AO5" s="720"/>
      <c r="AP5" s="707" t="s">
        <v>210</v>
      </c>
      <c r="AQ5" s="708"/>
      <c r="AR5" s="708"/>
      <c r="AS5" s="708"/>
      <c r="AT5" s="708"/>
      <c r="AU5" s="708"/>
      <c r="AV5" s="708"/>
      <c r="AW5" s="708"/>
      <c r="AX5" s="708"/>
      <c r="AY5" s="708"/>
      <c r="AZ5" s="708"/>
      <c r="BA5" s="708"/>
      <c r="BB5" s="708"/>
      <c r="BC5" s="708"/>
      <c r="BD5" s="708"/>
      <c r="BE5" s="708"/>
      <c r="BF5" s="709"/>
      <c r="BG5" s="620">
        <v>1346329</v>
      </c>
      <c r="BH5" s="621"/>
      <c r="BI5" s="621"/>
      <c r="BJ5" s="621"/>
      <c r="BK5" s="621"/>
      <c r="BL5" s="621"/>
      <c r="BM5" s="621"/>
      <c r="BN5" s="622"/>
      <c r="BO5" s="673">
        <v>99.6</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41657</v>
      </c>
      <c r="S6" s="621"/>
      <c r="T6" s="621"/>
      <c r="U6" s="621"/>
      <c r="V6" s="621"/>
      <c r="W6" s="621"/>
      <c r="X6" s="621"/>
      <c r="Y6" s="622"/>
      <c r="Z6" s="673">
        <v>0.7</v>
      </c>
      <c r="AA6" s="673"/>
      <c r="AB6" s="673"/>
      <c r="AC6" s="673"/>
      <c r="AD6" s="674">
        <v>41657</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1346329</v>
      </c>
      <c r="BH6" s="621"/>
      <c r="BI6" s="621"/>
      <c r="BJ6" s="621"/>
      <c r="BK6" s="621"/>
      <c r="BL6" s="621"/>
      <c r="BM6" s="621"/>
      <c r="BN6" s="622"/>
      <c r="BO6" s="673">
        <v>99.6</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75185</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75185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807</v>
      </c>
      <c r="S7" s="621"/>
      <c r="T7" s="621"/>
      <c r="U7" s="621"/>
      <c r="V7" s="621"/>
      <c r="W7" s="621"/>
      <c r="X7" s="621"/>
      <c r="Y7" s="622"/>
      <c r="Z7" s="673">
        <v>0</v>
      </c>
      <c r="AA7" s="673"/>
      <c r="AB7" s="673"/>
      <c r="AC7" s="673"/>
      <c r="AD7" s="674">
        <v>807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310847</v>
      </c>
      <c r="BH7" s="621"/>
      <c r="BI7" s="621"/>
      <c r="BJ7" s="621"/>
      <c r="BK7" s="621"/>
      <c r="BL7" s="621"/>
      <c r="BM7" s="621"/>
      <c r="BN7" s="622"/>
      <c r="BO7" s="673">
        <v>23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1001249</v>
      </c>
      <c r="CS7" s="621"/>
      <c r="CT7" s="621"/>
      <c r="CU7" s="621"/>
      <c r="CV7" s="621"/>
      <c r="CW7" s="621"/>
      <c r="CX7" s="621"/>
      <c r="CY7" s="622"/>
      <c r="CZ7" s="673">
        <v>16.7</v>
      </c>
      <c r="DA7" s="673"/>
      <c r="DB7" s="673"/>
      <c r="DC7" s="673"/>
      <c r="DD7" s="626">
        <v>62072</v>
      </c>
      <c r="DE7" s="621"/>
      <c r="DF7" s="621"/>
      <c r="DG7" s="621"/>
      <c r="DH7" s="621"/>
      <c r="DI7" s="621"/>
      <c r="DJ7" s="621"/>
      <c r="DK7" s="621"/>
      <c r="DL7" s="621"/>
      <c r="DM7" s="621"/>
      <c r="DN7" s="621"/>
      <c r="DO7" s="621"/>
      <c r="DP7" s="622"/>
      <c r="DQ7" s="626">
        <v>881819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2408</v>
      </c>
      <c r="S8" s="621"/>
      <c r="T8" s="621"/>
      <c r="U8" s="621"/>
      <c r="V8" s="621"/>
      <c r="W8" s="621"/>
      <c r="X8" s="621"/>
      <c r="Y8" s="622"/>
      <c r="Z8" s="673">
        <v>0</v>
      </c>
      <c r="AA8" s="673"/>
      <c r="AB8" s="673"/>
      <c r="AC8" s="673"/>
      <c r="AD8" s="674">
        <v>2408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12177</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1319017</v>
      </c>
      <c r="CS8" s="621"/>
      <c r="CT8" s="621"/>
      <c r="CU8" s="621"/>
      <c r="CV8" s="621"/>
      <c r="CW8" s="621"/>
      <c r="CX8" s="621"/>
      <c r="CY8" s="622"/>
      <c r="CZ8" s="673">
        <v>22</v>
      </c>
      <c r="DA8" s="673"/>
      <c r="DB8" s="673"/>
      <c r="DC8" s="673"/>
      <c r="DD8" s="626">
        <v>52269</v>
      </c>
      <c r="DE8" s="621"/>
      <c r="DF8" s="621"/>
      <c r="DG8" s="621"/>
      <c r="DH8" s="621"/>
      <c r="DI8" s="621"/>
      <c r="DJ8" s="621"/>
      <c r="DK8" s="621"/>
      <c r="DL8" s="621"/>
      <c r="DM8" s="621"/>
      <c r="DN8" s="621"/>
      <c r="DO8" s="621"/>
      <c r="DP8" s="622"/>
      <c r="DQ8" s="626">
        <v>923644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1824</v>
      </c>
      <c r="S9" s="621"/>
      <c r="T9" s="621"/>
      <c r="U9" s="621"/>
      <c r="V9" s="621"/>
      <c r="W9" s="621"/>
      <c r="X9" s="621"/>
      <c r="Y9" s="622"/>
      <c r="Z9" s="673">
        <v>0</v>
      </c>
      <c r="AA9" s="673"/>
      <c r="AB9" s="673"/>
      <c r="AC9" s="673"/>
      <c r="AD9" s="674">
        <v>1824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239573</v>
      </c>
      <c r="BH9" s="621"/>
      <c r="BI9" s="621"/>
      <c r="BJ9" s="621"/>
      <c r="BK9" s="621"/>
      <c r="BL9" s="621"/>
      <c r="BM9" s="621"/>
      <c r="BN9" s="622"/>
      <c r="BO9" s="673">
        <v>17.7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618731</v>
      </c>
      <c r="CS9" s="621"/>
      <c r="CT9" s="621"/>
      <c r="CU9" s="621"/>
      <c r="CV9" s="621"/>
      <c r="CW9" s="621"/>
      <c r="CX9" s="621"/>
      <c r="CY9" s="622"/>
      <c r="CZ9" s="673">
        <v>10.3</v>
      </c>
      <c r="DA9" s="673"/>
      <c r="DB9" s="673"/>
      <c r="DC9" s="673"/>
      <c r="DD9" s="626">
        <v>85877</v>
      </c>
      <c r="DE9" s="621"/>
      <c r="DF9" s="621"/>
      <c r="DG9" s="621"/>
      <c r="DH9" s="621"/>
      <c r="DI9" s="621"/>
      <c r="DJ9" s="621"/>
      <c r="DK9" s="621"/>
      <c r="DL9" s="621"/>
      <c r="DM9" s="621"/>
      <c r="DN9" s="621"/>
      <c r="DO9" s="621"/>
      <c r="DP9" s="622"/>
      <c r="DQ9" s="626">
        <v>518598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136276</v>
      </c>
      <c r="S10" s="621"/>
      <c r="T10" s="621"/>
      <c r="U10" s="621"/>
      <c r="V10" s="621"/>
      <c r="W10" s="621"/>
      <c r="X10" s="621"/>
      <c r="Y10" s="622"/>
      <c r="Z10" s="673">
        <v>2.2000000000000002</v>
      </c>
      <c r="AA10" s="673"/>
      <c r="AB10" s="673"/>
      <c r="AC10" s="673"/>
      <c r="AD10" s="674">
        <v>136276</v>
      </c>
      <c r="AE10" s="674"/>
      <c r="AF10" s="674"/>
      <c r="AG10" s="674"/>
      <c r="AH10" s="674"/>
      <c r="AI10" s="674"/>
      <c r="AJ10" s="674"/>
      <c r="AK10" s="674"/>
      <c r="AL10" s="643">
        <v>3.5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19560</v>
      </c>
      <c r="BH10" s="621"/>
      <c r="BI10" s="621"/>
      <c r="BJ10" s="621"/>
      <c r="BK10" s="621"/>
      <c r="BL10" s="621"/>
      <c r="BM10" s="621"/>
      <c r="BN10" s="622"/>
      <c r="BO10" s="673">
        <v>1.4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1840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1840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39537</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533432</v>
      </c>
      <c r="CS11" s="621"/>
      <c r="CT11" s="621"/>
      <c r="CU11" s="621"/>
      <c r="CV11" s="621"/>
      <c r="CW11" s="621"/>
      <c r="CX11" s="621"/>
      <c r="CY11" s="622"/>
      <c r="CZ11" s="673">
        <v>8.9</v>
      </c>
      <c r="DA11" s="673"/>
      <c r="DB11" s="673"/>
      <c r="DC11" s="673"/>
      <c r="DD11" s="626">
        <v>337109</v>
      </c>
      <c r="DE11" s="621"/>
      <c r="DF11" s="621"/>
      <c r="DG11" s="621"/>
      <c r="DH11" s="621"/>
      <c r="DI11" s="621"/>
      <c r="DJ11" s="621"/>
      <c r="DK11" s="621"/>
      <c r="DL11" s="621"/>
      <c r="DM11" s="621"/>
      <c r="DN11" s="621"/>
      <c r="DO11" s="621"/>
      <c r="DP11" s="622"/>
      <c r="DQ11" s="626">
        <v>361636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981481</v>
      </c>
      <c r="BH12" s="621"/>
      <c r="BI12" s="621"/>
      <c r="BJ12" s="621"/>
      <c r="BK12" s="621"/>
      <c r="BL12" s="621"/>
      <c r="BM12" s="621"/>
      <c r="BN12" s="622"/>
      <c r="BO12" s="673">
        <v>72.599999999999994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391294</v>
      </c>
      <c r="CS12" s="621"/>
      <c r="CT12" s="621"/>
      <c r="CU12" s="621"/>
      <c r="CV12" s="621"/>
      <c r="CW12" s="621"/>
      <c r="CX12" s="621"/>
      <c r="CY12" s="622"/>
      <c r="CZ12" s="673">
        <v>6.5</v>
      </c>
      <c r="DA12" s="673"/>
      <c r="DB12" s="673"/>
      <c r="DC12" s="673"/>
      <c r="DD12" s="626">
        <v>125176</v>
      </c>
      <c r="DE12" s="621"/>
      <c r="DF12" s="621"/>
      <c r="DG12" s="621"/>
      <c r="DH12" s="621"/>
      <c r="DI12" s="621"/>
      <c r="DJ12" s="621"/>
      <c r="DK12" s="621"/>
      <c r="DL12" s="621"/>
      <c r="DM12" s="621"/>
      <c r="DN12" s="621"/>
      <c r="DO12" s="621"/>
      <c r="DP12" s="622"/>
      <c r="DQ12" s="626">
        <v>297208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11329</v>
      </c>
      <c r="S13" s="621"/>
      <c r="T13" s="621"/>
      <c r="U13" s="621"/>
      <c r="V13" s="621"/>
      <c r="W13" s="621"/>
      <c r="X13" s="621"/>
      <c r="Y13" s="622"/>
      <c r="Z13" s="673">
        <v>0.2</v>
      </c>
      <c r="AA13" s="673"/>
      <c r="AB13" s="673"/>
      <c r="AC13" s="673"/>
      <c r="AD13" s="674">
        <v>11329</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492553</v>
      </c>
      <c r="BH13" s="621"/>
      <c r="BI13" s="621"/>
      <c r="BJ13" s="621"/>
      <c r="BK13" s="621"/>
      <c r="BL13" s="621"/>
      <c r="BM13" s="621"/>
      <c r="BN13" s="622"/>
      <c r="BO13" s="673">
        <v>36.4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409090</v>
      </c>
      <c r="CS13" s="621"/>
      <c r="CT13" s="621"/>
      <c r="CU13" s="621"/>
      <c r="CV13" s="621"/>
      <c r="CW13" s="621"/>
      <c r="CX13" s="621"/>
      <c r="CY13" s="622"/>
      <c r="CZ13" s="673">
        <v>6.8</v>
      </c>
      <c r="DA13" s="673"/>
      <c r="DB13" s="673"/>
      <c r="DC13" s="673"/>
      <c r="DD13" s="626">
        <v>305818</v>
      </c>
      <c r="DE13" s="621"/>
      <c r="DF13" s="621"/>
      <c r="DG13" s="621"/>
      <c r="DH13" s="621"/>
      <c r="DI13" s="621"/>
      <c r="DJ13" s="621"/>
      <c r="DK13" s="621"/>
      <c r="DL13" s="621"/>
      <c r="DM13" s="621"/>
      <c r="DN13" s="621"/>
      <c r="DO13" s="621"/>
      <c r="DP13" s="622"/>
      <c r="DQ13" s="626">
        <v>286613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25954</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359755</v>
      </c>
      <c r="CS14" s="621"/>
      <c r="CT14" s="621"/>
      <c r="CU14" s="621"/>
      <c r="CV14" s="621"/>
      <c r="CW14" s="621"/>
      <c r="CX14" s="621"/>
      <c r="CY14" s="622"/>
      <c r="CZ14" s="673">
        <v>6</v>
      </c>
      <c r="DA14" s="673"/>
      <c r="DB14" s="673"/>
      <c r="DC14" s="673"/>
      <c r="DD14" s="626">
        <v>102773</v>
      </c>
      <c r="DE14" s="621"/>
      <c r="DF14" s="621"/>
      <c r="DG14" s="621"/>
      <c r="DH14" s="621"/>
      <c r="DI14" s="621"/>
      <c r="DJ14" s="621"/>
      <c r="DK14" s="621"/>
      <c r="DL14" s="621"/>
      <c r="DM14" s="621"/>
      <c r="DN14" s="621"/>
      <c r="DO14" s="621"/>
      <c r="DP14" s="622"/>
      <c r="DQ14" s="626">
        <v>272858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1257</v>
      </c>
      <c r="S15" s="621"/>
      <c r="T15" s="621"/>
      <c r="U15" s="621"/>
      <c r="V15" s="621"/>
      <c r="W15" s="621"/>
      <c r="X15" s="621"/>
      <c r="Y15" s="622"/>
      <c r="Z15" s="673">
        <v>0</v>
      </c>
      <c r="AA15" s="673"/>
      <c r="AB15" s="673"/>
      <c r="AC15" s="673"/>
      <c r="AD15" s="674">
        <v>1257</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28047</v>
      </c>
      <c r="BH15" s="621"/>
      <c r="BI15" s="621"/>
      <c r="BJ15" s="621"/>
      <c r="BK15" s="621"/>
      <c r="BL15" s="621"/>
      <c r="BM15" s="621"/>
      <c r="BN15" s="622"/>
      <c r="BO15" s="673">
        <v>2.1</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569263</v>
      </c>
      <c r="CS15" s="621"/>
      <c r="CT15" s="621"/>
      <c r="CU15" s="621"/>
      <c r="CV15" s="621"/>
      <c r="CW15" s="621"/>
      <c r="CX15" s="621"/>
      <c r="CY15" s="622"/>
      <c r="CZ15" s="673">
        <v>9.5</v>
      </c>
      <c r="DA15" s="673"/>
      <c r="DB15" s="673"/>
      <c r="DC15" s="673"/>
      <c r="DD15" s="626">
        <v>70777</v>
      </c>
      <c r="DE15" s="621"/>
      <c r="DF15" s="621"/>
      <c r="DG15" s="621"/>
      <c r="DH15" s="621"/>
      <c r="DI15" s="621"/>
      <c r="DJ15" s="621"/>
      <c r="DK15" s="621"/>
      <c r="DL15" s="621"/>
      <c r="DM15" s="621"/>
      <c r="DN15" s="621"/>
      <c r="DO15" s="621"/>
      <c r="DP15" s="622"/>
      <c r="DQ15" s="626">
        <v>527631</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2675073</v>
      </c>
      <c r="S16" s="621"/>
      <c r="T16" s="621"/>
      <c r="U16" s="621"/>
      <c r="V16" s="621"/>
      <c r="W16" s="621"/>
      <c r="X16" s="621"/>
      <c r="Y16" s="622"/>
      <c r="Z16" s="673">
        <v>42.9</v>
      </c>
      <c r="AA16" s="673"/>
      <c r="AB16" s="673"/>
      <c r="AC16" s="673"/>
      <c r="AD16" s="674">
        <v>2366704</v>
      </c>
      <c r="AE16" s="674"/>
      <c r="AF16" s="674"/>
      <c r="AG16" s="674"/>
      <c r="AH16" s="674"/>
      <c r="AI16" s="674"/>
      <c r="AJ16" s="674"/>
      <c r="AK16" s="674"/>
      <c r="AL16" s="643">
        <v>60.3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31898</v>
      </c>
      <c r="CS16" s="621"/>
      <c r="CT16" s="621"/>
      <c r="CU16" s="621"/>
      <c r="CV16" s="621"/>
      <c r="CW16" s="621"/>
      <c r="CX16" s="621"/>
      <c r="CY16" s="622"/>
      <c r="CZ16" s="673">
        <v>0.5</v>
      </c>
      <c r="DA16" s="673"/>
      <c r="DB16" s="673"/>
      <c r="DC16" s="673"/>
      <c r="DD16" s="626" t="s">
        <v>112</v>
      </c>
      <c r="DE16" s="621"/>
      <c r="DF16" s="621"/>
      <c r="DG16" s="621"/>
      <c r="DH16" s="621"/>
      <c r="DI16" s="621"/>
      <c r="DJ16" s="621"/>
      <c r="DK16" s="621"/>
      <c r="DL16" s="621"/>
      <c r="DM16" s="621"/>
      <c r="DN16" s="621"/>
      <c r="DO16" s="621"/>
      <c r="DP16" s="622"/>
      <c r="DQ16" s="626">
        <v>13889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2366704</v>
      </c>
      <c r="S17" s="621"/>
      <c r="T17" s="621"/>
      <c r="U17" s="621"/>
      <c r="V17" s="621"/>
      <c r="W17" s="621"/>
      <c r="X17" s="621"/>
      <c r="Y17" s="622"/>
      <c r="Z17" s="673">
        <v>37.9</v>
      </c>
      <c r="AA17" s="673"/>
      <c r="AB17" s="673"/>
      <c r="AC17" s="673"/>
      <c r="AD17" s="674">
        <v>2366704</v>
      </c>
      <c r="AE17" s="674"/>
      <c r="AF17" s="674"/>
      <c r="AG17" s="674"/>
      <c r="AH17" s="674"/>
      <c r="AI17" s="674"/>
      <c r="AJ17" s="674"/>
      <c r="AK17" s="674"/>
      <c r="AL17" s="643">
        <v>60.3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674066</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656554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308369</v>
      </c>
      <c r="S18" s="621"/>
      <c r="T18" s="621"/>
      <c r="U18" s="621"/>
      <c r="V18" s="621"/>
      <c r="W18" s="621"/>
      <c r="X18" s="621"/>
      <c r="Y18" s="622"/>
      <c r="Z18" s="673">
        <v>4.9000000000000004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5384</v>
      </c>
      <c r="BH19" s="621"/>
      <c r="BI19" s="621"/>
      <c r="BJ19" s="621"/>
      <c r="BK19" s="621"/>
      <c r="BL19" s="621"/>
      <c r="BM19" s="621"/>
      <c r="BN19" s="622"/>
      <c r="BO19" s="673">
        <v>0.4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4222344</v>
      </c>
      <c r="S20" s="621"/>
      <c r="T20" s="621"/>
      <c r="U20" s="621"/>
      <c r="V20" s="621"/>
      <c r="W20" s="621"/>
      <c r="X20" s="621"/>
      <c r="Y20" s="622"/>
      <c r="Z20" s="673">
        <v>67.7</v>
      </c>
      <c r="AA20" s="673"/>
      <c r="AB20" s="673"/>
      <c r="AC20" s="673"/>
      <c r="AD20" s="674">
        <v>3913975</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5384</v>
      </c>
      <c r="BH20" s="621"/>
      <c r="BI20" s="621"/>
      <c r="BJ20" s="621"/>
      <c r="BK20" s="621"/>
      <c r="BL20" s="621"/>
      <c r="BM20" s="621"/>
      <c r="BN20" s="622"/>
      <c r="BO20" s="673">
        <v>0.4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5984820</v>
      </c>
      <c r="CS20" s="621"/>
      <c r="CT20" s="621"/>
      <c r="CU20" s="621"/>
      <c r="CV20" s="621"/>
      <c r="CW20" s="621"/>
      <c r="CX20" s="621"/>
      <c r="CY20" s="622"/>
      <c r="CZ20" s="673">
        <v>100</v>
      </c>
      <c r="DA20" s="673"/>
      <c r="DB20" s="673"/>
      <c r="DC20" s="673"/>
      <c r="DD20" s="626">
        <v>1141871</v>
      </c>
      <c r="DE20" s="621"/>
      <c r="DF20" s="621"/>
      <c r="DG20" s="621"/>
      <c r="DH20" s="621"/>
      <c r="DI20" s="621"/>
      <c r="DJ20" s="621"/>
      <c r="DK20" s="621"/>
      <c r="DL20" s="621"/>
      <c r="DM20" s="621"/>
      <c r="DN20" s="621"/>
      <c r="DO20" s="621"/>
      <c r="DP20" s="622"/>
      <c r="DQ20" s="626">
        <v>4817475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1213</v>
      </c>
      <c r="S21" s="621"/>
      <c r="T21" s="621"/>
      <c r="U21" s="621"/>
      <c r="V21" s="621"/>
      <c r="W21" s="621"/>
      <c r="X21" s="621"/>
      <c r="Y21" s="622"/>
      <c r="Z21" s="673">
        <v>0</v>
      </c>
      <c r="AA21" s="673"/>
      <c r="AB21" s="673"/>
      <c r="AC21" s="673"/>
      <c r="AD21" s="674">
        <v>1213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5384</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1988</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85868</v>
      </c>
      <c r="S23" s="621"/>
      <c r="T23" s="621"/>
      <c r="U23" s="621"/>
      <c r="V23" s="621"/>
      <c r="W23" s="621"/>
      <c r="X23" s="621"/>
      <c r="Y23" s="622"/>
      <c r="Z23" s="673">
        <v>1.4</v>
      </c>
      <c r="AA23" s="673"/>
      <c r="AB23" s="673"/>
      <c r="AC23" s="673"/>
      <c r="AD23" s="674">
        <v>1661</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47642</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2194103</v>
      </c>
      <c r="CS24" s="671"/>
      <c r="CT24" s="671"/>
      <c r="CU24" s="671"/>
      <c r="CV24" s="671"/>
      <c r="CW24" s="671"/>
      <c r="CX24" s="671"/>
      <c r="CY24" s="718"/>
      <c r="CZ24" s="722">
        <v>36.700000000000003</v>
      </c>
      <c r="DA24" s="723"/>
      <c r="DB24" s="723"/>
      <c r="DC24" s="724"/>
      <c r="DD24" s="717">
        <v>1864792</v>
      </c>
      <c r="DE24" s="671"/>
      <c r="DF24" s="671"/>
      <c r="DG24" s="671"/>
      <c r="DH24" s="671"/>
      <c r="DI24" s="671"/>
      <c r="DJ24" s="671"/>
      <c r="DK24" s="718"/>
      <c r="DL24" s="717">
        <v>1840418</v>
      </c>
      <c r="DM24" s="671"/>
      <c r="DN24" s="671"/>
      <c r="DO24" s="671"/>
      <c r="DP24" s="671"/>
      <c r="DQ24" s="671"/>
      <c r="DR24" s="671"/>
      <c r="DS24" s="671"/>
      <c r="DT24" s="671"/>
      <c r="DU24" s="671"/>
      <c r="DV24" s="718"/>
      <c r="DW24" s="719">
        <v>44.7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303922</v>
      </c>
      <c r="S25" s="621"/>
      <c r="T25" s="621"/>
      <c r="U25" s="621"/>
      <c r="V25" s="621"/>
      <c r="W25" s="621"/>
      <c r="X25" s="621"/>
      <c r="Y25" s="622"/>
      <c r="Z25" s="673">
        <v>4.9000000000000004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1127991</v>
      </c>
      <c r="CS25" s="639"/>
      <c r="CT25" s="639"/>
      <c r="CU25" s="639"/>
      <c r="CV25" s="639"/>
      <c r="CW25" s="639"/>
      <c r="CX25" s="639"/>
      <c r="CY25" s="640"/>
      <c r="CZ25" s="623">
        <v>18.8</v>
      </c>
      <c r="DA25" s="641"/>
      <c r="DB25" s="641"/>
      <c r="DC25" s="642"/>
      <c r="DD25" s="626">
        <v>1072435</v>
      </c>
      <c r="DE25" s="639"/>
      <c r="DF25" s="639"/>
      <c r="DG25" s="639"/>
      <c r="DH25" s="639"/>
      <c r="DI25" s="639"/>
      <c r="DJ25" s="639"/>
      <c r="DK25" s="640"/>
      <c r="DL25" s="626">
        <v>1048802</v>
      </c>
      <c r="DM25" s="639"/>
      <c r="DN25" s="639"/>
      <c r="DO25" s="639"/>
      <c r="DP25" s="639"/>
      <c r="DQ25" s="639"/>
      <c r="DR25" s="639"/>
      <c r="DS25" s="639"/>
      <c r="DT25" s="639"/>
      <c r="DU25" s="639"/>
      <c r="DV25" s="640"/>
      <c r="DW25" s="643">
        <v>25.5</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751847</v>
      </c>
      <c r="CS26" s="621"/>
      <c r="CT26" s="621"/>
      <c r="CU26" s="621"/>
      <c r="CV26" s="621"/>
      <c r="CW26" s="621"/>
      <c r="CX26" s="621"/>
      <c r="CY26" s="622"/>
      <c r="CZ26" s="623">
        <v>12.6</v>
      </c>
      <c r="DA26" s="641"/>
      <c r="DB26" s="641"/>
      <c r="DC26" s="642"/>
      <c r="DD26" s="626">
        <v>714718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371791</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1351713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392046</v>
      </c>
      <c r="CS27" s="639"/>
      <c r="CT27" s="639"/>
      <c r="CU27" s="639"/>
      <c r="CV27" s="639"/>
      <c r="CW27" s="639"/>
      <c r="CX27" s="639"/>
      <c r="CY27" s="640"/>
      <c r="CZ27" s="623">
        <v>6.6</v>
      </c>
      <c r="DA27" s="641"/>
      <c r="DB27" s="641"/>
      <c r="DC27" s="642"/>
      <c r="DD27" s="626">
        <v>135803</v>
      </c>
      <c r="DE27" s="639"/>
      <c r="DF27" s="639"/>
      <c r="DG27" s="639"/>
      <c r="DH27" s="639"/>
      <c r="DI27" s="639"/>
      <c r="DJ27" s="639"/>
      <c r="DK27" s="640"/>
      <c r="DL27" s="626">
        <v>135062</v>
      </c>
      <c r="DM27" s="639"/>
      <c r="DN27" s="639"/>
      <c r="DO27" s="639"/>
      <c r="DP27" s="639"/>
      <c r="DQ27" s="639"/>
      <c r="DR27" s="639"/>
      <c r="DS27" s="639"/>
      <c r="DT27" s="639"/>
      <c r="DU27" s="639"/>
      <c r="DV27" s="640"/>
      <c r="DW27" s="643">
        <v>3.3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39298</v>
      </c>
      <c r="S28" s="621"/>
      <c r="T28" s="621"/>
      <c r="U28" s="621"/>
      <c r="V28" s="621"/>
      <c r="W28" s="621"/>
      <c r="X28" s="621"/>
      <c r="Y28" s="622"/>
      <c r="Z28" s="673">
        <v>0.6</v>
      </c>
      <c r="AA28" s="673"/>
      <c r="AB28" s="673"/>
      <c r="AC28" s="673"/>
      <c r="AD28" s="674">
        <v>4986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674066</v>
      </c>
      <c r="CS28" s="621"/>
      <c r="CT28" s="621"/>
      <c r="CU28" s="621"/>
      <c r="CV28" s="621"/>
      <c r="CW28" s="621"/>
      <c r="CX28" s="621"/>
      <c r="CY28" s="622"/>
      <c r="CZ28" s="623">
        <v>11.3</v>
      </c>
      <c r="DA28" s="641"/>
      <c r="DB28" s="641"/>
      <c r="DC28" s="642"/>
      <c r="DD28" s="626">
        <v>656554</v>
      </c>
      <c r="DE28" s="621"/>
      <c r="DF28" s="621"/>
      <c r="DG28" s="621"/>
      <c r="DH28" s="621"/>
      <c r="DI28" s="621"/>
      <c r="DJ28" s="621"/>
      <c r="DK28" s="622"/>
      <c r="DL28" s="626">
        <v>656554</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10851</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674066</v>
      </c>
      <c r="CS29" s="639"/>
      <c r="CT29" s="639"/>
      <c r="CU29" s="639"/>
      <c r="CV29" s="639"/>
      <c r="CW29" s="639"/>
      <c r="CX29" s="639"/>
      <c r="CY29" s="640"/>
      <c r="CZ29" s="623">
        <v>11.3</v>
      </c>
      <c r="DA29" s="641"/>
      <c r="DB29" s="641"/>
      <c r="DC29" s="642"/>
      <c r="DD29" s="626">
        <v>656554</v>
      </c>
      <c r="DE29" s="639"/>
      <c r="DF29" s="639"/>
      <c r="DG29" s="639"/>
      <c r="DH29" s="639"/>
      <c r="DI29" s="639"/>
      <c r="DJ29" s="639"/>
      <c r="DK29" s="640"/>
      <c r="DL29" s="626">
        <v>656554</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11979</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99.5</v>
      </c>
      <c r="BH30" s="687"/>
      <c r="BI30" s="687"/>
      <c r="BJ30" s="687"/>
      <c r="BK30" s="687"/>
      <c r="BL30" s="687"/>
      <c r="BM30" s="688">
        <v>98</v>
      </c>
      <c r="BN30" s="687"/>
      <c r="BO30" s="687"/>
      <c r="BP30" s="687"/>
      <c r="BQ30" s="689"/>
      <c r="BR30" s="686">
        <v>99.5</v>
      </c>
      <c r="BS30" s="687"/>
      <c r="BT30" s="687"/>
      <c r="BU30" s="687"/>
      <c r="BV30" s="687"/>
      <c r="BW30" s="687"/>
      <c r="BX30" s="688">
        <v>97.7</v>
      </c>
      <c r="BY30" s="687"/>
      <c r="BZ30" s="687"/>
      <c r="CA30" s="687"/>
      <c r="CB30" s="689"/>
      <c r="CD30" s="692"/>
      <c r="CE30" s="693"/>
      <c r="CF30" s="657" t="s">
        <v>293</v>
      </c>
      <c r="CG30" s="654"/>
      <c r="CH30" s="654"/>
      <c r="CI30" s="654"/>
      <c r="CJ30" s="654"/>
      <c r="CK30" s="654"/>
      <c r="CL30" s="654"/>
      <c r="CM30" s="654"/>
      <c r="CN30" s="654"/>
      <c r="CO30" s="654"/>
      <c r="CP30" s="654"/>
      <c r="CQ30" s="655"/>
      <c r="CR30" s="620">
        <v>625011</v>
      </c>
      <c r="CS30" s="621"/>
      <c r="CT30" s="621"/>
      <c r="CU30" s="621"/>
      <c r="CV30" s="621"/>
      <c r="CW30" s="621"/>
      <c r="CX30" s="621"/>
      <c r="CY30" s="622"/>
      <c r="CZ30" s="623">
        <v>10.4</v>
      </c>
      <c r="DA30" s="641"/>
      <c r="DB30" s="641"/>
      <c r="DC30" s="642"/>
      <c r="DD30" s="626">
        <v>607499</v>
      </c>
      <c r="DE30" s="621"/>
      <c r="DF30" s="621"/>
      <c r="DG30" s="621"/>
      <c r="DH30" s="621"/>
      <c r="DI30" s="621"/>
      <c r="DJ30" s="621"/>
      <c r="DK30" s="622"/>
      <c r="DL30" s="626">
        <v>607499</v>
      </c>
      <c r="DM30" s="621"/>
      <c r="DN30" s="621"/>
      <c r="DO30" s="621"/>
      <c r="DP30" s="621"/>
      <c r="DQ30" s="621"/>
      <c r="DR30" s="621"/>
      <c r="DS30" s="621"/>
      <c r="DT30" s="621"/>
      <c r="DU30" s="621"/>
      <c r="DV30" s="622"/>
      <c r="DW30" s="643">
        <v>14.8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531545</v>
      </c>
      <c r="S31" s="621"/>
      <c r="T31" s="621"/>
      <c r="U31" s="621"/>
      <c r="V31" s="621"/>
      <c r="W31" s="621"/>
      <c r="X31" s="621"/>
      <c r="Y31" s="622"/>
      <c r="Z31" s="673">
        <v>8.5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97.5</v>
      </c>
      <c r="BN31" s="685"/>
      <c r="BO31" s="685"/>
      <c r="BP31" s="685"/>
      <c r="BQ31" s="649"/>
      <c r="BR31" s="684">
        <v>99.5</v>
      </c>
      <c r="BS31" s="639"/>
      <c r="BT31" s="639"/>
      <c r="BU31" s="639"/>
      <c r="BV31" s="639"/>
      <c r="BW31" s="639"/>
      <c r="BX31" s="675">
        <v>97.2</v>
      </c>
      <c r="BY31" s="685"/>
      <c r="BZ31" s="685"/>
      <c r="CA31" s="685"/>
      <c r="CB31" s="649"/>
      <c r="CD31" s="692"/>
      <c r="CE31" s="693"/>
      <c r="CF31" s="657" t="s">
        <v>297</v>
      </c>
      <c r="CG31" s="654"/>
      <c r="CH31" s="654"/>
      <c r="CI31" s="654"/>
      <c r="CJ31" s="654"/>
      <c r="CK31" s="654"/>
      <c r="CL31" s="654"/>
      <c r="CM31" s="654"/>
      <c r="CN31" s="654"/>
      <c r="CO31" s="654"/>
      <c r="CP31" s="654"/>
      <c r="CQ31" s="655"/>
      <c r="CR31" s="620">
        <v>49055</v>
      </c>
      <c r="CS31" s="639"/>
      <c r="CT31" s="639"/>
      <c r="CU31" s="639"/>
      <c r="CV31" s="639"/>
      <c r="CW31" s="639"/>
      <c r="CX31" s="639"/>
      <c r="CY31" s="640"/>
      <c r="CZ31" s="623">
        <v>0.8</v>
      </c>
      <c r="DA31" s="641"/>
      <c r="DB31" s="641"/>
      <c r="DC31" s="642"/>
      <c r="DD31" s="626">
        <v>49055</v>
      </c>
      <c r="DE31" s="639"/>
      <c r="DF31" s="639"/>
      <c r="DG31" s="639"/>
      <c r="DH31" s="639"/>
      <c r="DI31" s="639"/>
      <c r="DJ31" s="639"/>
      <c r="DK31" s="640"/>
      <c r="DL31" s="626">
        <v>49055</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149603</v>
      </c>
      <c r="S32" s="621"/>
      <c r="T32" s="621"/>
      <c r="U32" s="621"/>
      <c r="V32" s="621"/>
      <c r="W32" s="621"/>
      <c r="X32" s="621"/>
      <c r="Y32" s="622"/>
      <c r="Z32" s="673">
        <v>2.4</v>
      </c>
      <c r="AA32" s="673"/>
      <c r="AB32" s="673"/>
      <c r="AC32" s="673"/>
      <c r="AD32" s="674">
        <v>5745</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96.8</v>
      </c>
      <c r="BN32" s="605"/>
      <c r="BO32" s="605"/>
      <c r="BP32" s="605"/>
      <c r="BQ32" s="662"/>
      <c r="BR32" s="683">
        <v>99.1</v>
      </c>
      <c r="BS32" s="605"/>
      <c r="BT32" s="605"/>
      <c r="BU32" s="605"/>
      <c r="BV32" s="605"/>
      <c r="BW32" s="605"/>
      <c r="BX32" s="668">
        <v>96.4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459500</v>
      </c>
      <c r="S33" s="621"/>
      <c r="T33" s="621"/>
      <c r="U33" s="621"/>
      <c r="V33" s="621"/>
      <c r="W33" s="621"/>
      <c r="X33" s="621"/>
      <c r="Y33" s="622"/>
      <c r="Z33" s="673">
        <v>7.4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2616948</v>
      </c>
      <c r="CS33" s="639"/>
      <c r="CT33" s="639"/>
      <c r="CU33" s="639"/>
      <c r="CV33" s="639"/>
      <c r="CW33" s="639"/>
      <c r="CX33" s="639"/>
      <c r="CY33" s="640"/>
      <c r="CZ33" s="623">
        <v>43.7</v>
      </c>
      <c r="DA33" s="641"/>
      <c r="DB33" s="641"/>
      <c r="DC33" s="642"/>
      <c r="DD33" s="626">
        <v>2252372</v>
      </c>
      <c r="DE33" s="639"/>
      <c r="DF33" s="639"/>
      <c r="DG33" s="639"/>
      <c r="DH33" s="639"/>
      <c r="DI33" s="639"/>
      <c r="DJ33" s="639"/>
      <c r="DK33" s="640"/>
      <c r="DL33" s="626">
        <v>1878186</v>
      </c>
      <c r="DM33" s="639"/>
      <c r="DN33" s="639"/>
      <c r="DO33" s="639"/>
      <c r="DP33" s="639"/>
      <c r="DQ33" s="639"/>
      <c r="DR33" s="639"/>
      <c r="DS33" s="639"/>
      <c r="DT33" s="639"/>
      <c r="DU33" s="639"/>
      <c r="DV33" s="640"/>
      <c r="DW33" s="643">
        <v>45.7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1243644</v>
      </c>
      <c r="CS34" s="621"/>
      <c r="CT34" s="621"/>
      <c r="CU34" s="621"/>
      <c r="CV34" s="621"/>
      <c r="CW34" s="621"/>
      <c r="CX34" s="621"/>
      <c r="CY34" s="622"/>
      <c r="CZ34" s="623">
        <v>20.8</v>
      </c>
      <c r="DA34" s="641"/>
      <c r="DB34" s="641"/>
      <c r="DC34" s="642"/>
      <c r="DD34" s="626">
        <v>1007546</v>
      </c>
      <c r="DE34" s="621"/>
      <c r="DF34" s="621"/>
      <c r="DG34" s="621"/>
      <c r="DH34" s="621"/>
      <c r="DI34" s="621"/>
      <c r="DJ34" s="621"/>
      <c r="DK34" s="622"/>
      <c r="DL34" s="626">
        <v>824236</v>
      </c>
      <c r="DM34" s="621"/>
      <c r="DN34" s="621"/>
      <c r="DO34" s="621"/>
      <c r="DP34" s="621"/>
      <c r="DQ34" s="621"/>
      <c r="DR34" s="621"/>
      <c r="DS34" s="621"/>
      <c r="DT34" s="621"/>
      <c r="DU34" s="621"/>
      <c r="DV34" s="622"/>
      <c r="DW34" s="643">
        <v>20</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186400</v>
      </c>
      <c r="S35" s="621"/>
      <c r="T35" s="621"/>
      <c r="U35" s="621"/>
      <c r="V35" s="621"/>
      <c r="W35" s="621"/>
      <c r="X35" s="621"/>
      <c r="Y35" s="622"/>
      <c r="Z35" s="673">
        <v>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540050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41188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69349</v>
      </c>
      <c r="CS35" s="639"/>
      <c r="CT35" s="639"/>
      <c r="CU35" s="639"/>
      <c r="CV35" s="639"/>
      <c r="CW35" s="639"/>
      <c r="CX35" s="639"/>
      <c r="CY35" s="640"/>
      <c r="CZ35" s="623">
        <v>1.2</v>
      </c>
      <c r="DA35" s="641"/>
      <c r="DB35" s="641"/>
      <c r="DC35" s="642"/>
      <c r="DD35" s="626">
        <v>66579</v>
      </c>
      <c r="DE35" s="639"/>
      <c r="DF35" s="639"/>
      <c r="DG35" s="639"/>
      <c r="DH35" s="639"/>
      <c r="DI35" s="639"/>
      <c r="DJ35" s="639"/>
      <c r="DK35" s="640"/>
      <c r="DL35" s="626">
        <v>66090</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6237544</v>
      </c>
      <c r="S36" s="661"/>
      <c r="T36" s="661"/>
      <c r="U36" s="661"/>
      <c r="V36" s="661"/>
      <c r="W36" s="661"/>
      <c r="X36" s="661"/>
      <c r="Y36" s="664"/>
      <c r="Z36" s="665">
        <v>100</v>
      </c>
      <c r="AA36" s="665"/>
      <c r="AB36" s="665"/>
      <c r="AC36" s="665"/>
      <c r="AD36" s="666">
        <v>3927580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78549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36187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742709</v>
      </c>
      <c r="CS36" s="621"/>
      <c r="CT36" s="621"/>
      <c r="CU36" s="621"/>
      <c r="CV36" s="621"/>
      <c r="CW36" s="621"/>
      <c r="CX36" s="621"/>
      <c r="CY36" s="622"/>
      <c r="CZ36" s="623">
        <v>12.4</v>
      </c>
      <c r="DA36" s="641"/>
      <c r="DB36" s="641"/>
      <c r="DC36" s="642"/>
      <c r="DD36" s="626">
        <v>693410</v>
      </c>
      <c r="DE36" s="621"/>
      <c r="DF36" s="621"/>
      <c r="DG36" s="621"/>
      <c r="DH36" s="621"/>
      <c r="DI36" s="621"/>
      <c r="DJ36" s="621"/>
      <c r="DK36" s="622"/>
      <c r="DL36" s="626">
        <v>618900</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23998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1244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119366</v>
      </c>
      <c r="CS37" s="639"/>
      <c r="CT37" s="639"/>
      <c r="CU37" s="639"/>
      <c r="CV37" s="639"/>
      <c r="CW37" s="639"/>
      <c r="CX37" s="639"/>
      <c r="CY37" s="640"/>
      <c r="CZ37" s="623">
        <v>2</v>
      </c>
      <c r="DA37" s="641"/>
      <c r="DB37" s="641"/>
      <c r="DC37" s="642"/>
      <c r="DD37" s="626">
        <v>119366</v>
      </c>
      <c r="DE37" s="639"/>
      <c r="DF37" s="639"/>
      <c r="DG37" s="639"/>
      <c r="DH37" s="639"/>
      <c r="DI37" s="639"/>
      <c r="DJ37" s="639"/>
      <c r="DK37" s="640"/>
      <c r="DL37" s="626">
        <v>119366</v>
      </c>
      <c r="DM37" s="639"/>
      <c r="DN37" s="639"/>
      <c r="DO37" s="639"/>
      <c r="DP37" s="639"/>
      <c r="DQ37" s="639"/>
      <c r="DR37" s="639"/>
      <c r="DS37" s="639"/>
      <c r="DT37" s="639"/>
      <c r="DU37" s="639"/>
      <c r="DV37" s="640"/>
      <c r="DW37" s="643">
        <v>2.9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2007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540050</v>
      </c>
      <c r="CS38" s="621"/>
      <c r="CT38" s="621"/>
      <c r="CU38" s="621"/>
      <c r="CV38" s="621"/>
      <c r="CW38" s="621"/>
      <c r="CX38" s="621"/>
      <c r="CY38" s="622"/>
      <c r="CZ38" s="623">
        <v>9</v>
      </c>
      <c r="DA38" s="641"/>
      <c r="DB38" s="641"/>
      <c r="DC38" s="642"/>
      <c r="DD38" s="626">
        <v>484116</v>
      </c>
      <c r="DE38" s="621"/>
      <c r="DF38" s="621"/>
      <c r="DG38" s="621"/>
      <c r="DH38" s="621"/>
      <c r="DI38" s="621"/>
      <c r="DJ38" s="621"/>
      <c r="DK38" s="622"/>
      <c r="DL38" s="626">
        <v>368240</v>
      </c>
      <c r="DM38" s="621"/>
      <c r="DN38" s="621"/>
      <c r="DO38" s="621"/>
      <c r="DP38" s="621"/>
      <c r="DQ38" s="621"/>
      <c r="DR38" s="621"/>
      <c r="DS38" s="621"/>
      <c r="DT38" s="621"/>
      <c r="DU38" s="621"/>
      <c r="DV38" s="622"/>
      <c r="DW38" s="643">
        <v>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20476</v>
      </c>
      <c r="CS39" s="639"/>
      <c r="CT39" s="639"/>
      <c r="CU39" s="639"/>
      <c r="CV39" s="639"/>
      <c r="CW39" s="639"/>
      <c r="CX39" s="639"/>
      <c r="CY39" s="640"/>
      <c r="CZ39" s="623">
        <v>0.3</v>
      </c>
      <c r="DA39" s="641"/>
      <c r="DB39" s="641"/>
      <c r="DC39" s="642"/>
      <c r="DD39" s="626">
        <v>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107422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720</v>
      </c>
      <c r="CS40" s="621"/>
      <c r="CT40" s="621"/>
      <c r="CU40" s="621"/>
      <c r="CV40" s="621"/>
      <c r="CW40" s="621"/>
      <c r="CX40" s="621"/>
      <c r="CY40" s="622"/>
      <c r="CZ40" s="623">
        <v>0</v>
      </c>
      <c r="DA40" s="641"/>
      <c r="DB40" s="641"/>
      <c r="DC40" s="642"/>
      <c r="DD40" s="626">
        <v>720</v>
      </c>
      <c r="DE40" s="621"/>
      <c r="DF40" s="621"/>
      <c r="DG40" s="621"/>
      <c r="DH40" s="621"/>
      <c r="DI40" s="621"/>
      <c r="DJ40" s="621"/>
      <c r="DK40" s="622"/>
      <c r="DL40" s="626">
        <v>720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330081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1173769</v>
      </c>
      <c r="CS42" s="621"/>
      <c r="CT42" s="621"/>
      <c r="CU42" s="621"/>
      <c r="CV42" s="621"/>
      <c r="CW42" s="621"/>
      <c r="CX42" s="621"/>
      <c r="CY42" s="622"/>
      <c r="CZ42" s="623">
        <v>19.600000000000001</v>
      </c>
      <c r="DA42" s="624"/>
      <c r="DB42" s="624"/>
      <c r="DC42" s="625"/>
      <c r="DD42" s="626">
        <v>700311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27818</v>
      </c>
      <c r="CS43" s="639"/>
      <c r="CT43" s="639"/>
      <c r="CU43" s="639"/>
      <c r="CV43" s="639"/>
      <c r="CW43" s="639"/>
      <c r="CX43" s="639"/>
      <c r="CY43" s="640"/>
      <c r="CZ43" s="623">
        <v>0.5</v>
      </c>
      <c r="DA43" s="641"/>
      <c r="DB43" s="641"/>
      <c r="DC43" s="642"/>
      <c r="DD43" s="626">
        <v>27818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1141871</v>
      </c>
      <c r="CS44" s="621"/>
      <c r="CT44" s="621"/>
      <c r="CU44" s="621"/>
      <c r="CV44" s="621"/>
      <c r="CW44" s="621"/>
      <c r="CX44" s="621"/>
      <c r="CY44" s="622"/>
      <c r="CZ44" s="623">
        <v>19.100000000000001</v>
      </c>
      <c r="DA44" s="624"/>
      <c r="DB44" s="624"/>
      <c r="DC44" s="625"/>
      <c r="DD44" s="626">
        <v>686422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189251</v>
      </c>
      <c r="CS45" s="639"/>
      <c r="CT45" s="639"/>
      <c r="CU45" s="639"/>
      <c r="CV45" s="639"/>
      <c r="CW45" s="639"/>
      <c r="CX45" s="639"/>
      <c r="CY45" s="640"/>
      <c r="CZ45" s="623">
        <v>3.2</v>
      </c>
      <c r="DA45" s="641"/>
      <c r="DB45" s="641"/>
      <c r="DC45" s="642"/>
      <c r="DD45" s="626">
        <v>57490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939154</v>
      </c>
      <c r="CS46" s="621"/>
      <c r="CT46" s="621"/>
      <c r="CU46" s="621"/>
      <c r="CV46" s="621"/>
      <c r="CW46" s="621"/>
      <c r="CX46" s="621"/>
      <c r="CY46" s="622"/>
      <c r="CZ46" s="623">
        <v>15.7</v>
      </c>
      <c r="DA46" s="624"/>
      <c r="DB46" s="624"/>
      <c r="DC46" s="625"/>
      <c r="DD46" s="626">
        <v>619166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31898</v>
      </c>
      <c r="CS47" s="639"/>
      <c r="CT47" s="639"/>
      <c r="CU47" s="639"/>
      <c r="CV47" s="639"/>
      <c r="CW47" s="639"/>
      <c r="CX47" s="639"/>
      <c r="CY47" s="640"/>
      <c r="CZ47" s="623">
        <v>0.5</v>
      </c>
      <c r="DA47" s="641"/>
      <c r="DB47" s="641"/>
      <c r="DC47" s="642"/>
      <c r="DD47" s="626">
        <v>13889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5984820</v>
      </c>
      <c r="CS49" s="605"/>
      <c r="CT49" s="605"/>
      <c r="CU49" s="605"/>
      <c r="CV49" s="605"/>
      <c r="CW49" s="605"/>
      <c r="CX49" s="605"/>
      <c r="CY49" s="606"/>
      <c r="CZ49" s="607">
        <v>100</v>
      </c>
      <c r="DA49" s="608"/>
      <c r="DB49" s="608"/>
      <c r="DC49" s="609"/>
      <c r="DD49" s="610">
        <v>4817475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6206</v>
      </c>
      <c r="R7" s="1134"/>
      <c r="S7" s="1134"/>
      <c r="T7" s="1134"/>
      <c r="U7" s="1134"/>
      <c r="V7" s="1134">
        <v>5953</v>
      </c>
      <c r="W7" s="1134"/>
      <c r="X7" s="1134"/>
      <c r="Y7" s="1134"/>
      <c r="Z7" s="1134"/>
      <c r="AA7" s="1134">
        <v>253</v>
      </c>
      <c r="AB7" s="1134"/>
      <c r="AC7" s="1134"/>
      <c r="AD7" s="1134"/>
      <c r="AE7" s="1135"/>
      <c r="AF7" s="1136">
        <v>156</v>
      </c>
      <c r="AG7" s="1137"/>
      <c r="AH7" s="1137"/>
      <c r="AI7" s="1137"/>
      <c r="AJ7" s="1138"/>
      <c r="AK7" s="1120">
        <v>0</v>
      </c>
      <c r="AL7" s="1121"/>
      <c r="AM7" s="1121"/>
      <c r="AN7" s="1121"/>
      <c r="AO7" s="1121"/>
      <c r="AP7" s="1121">
        <v>5763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39</v>
      </c>
      <c r="R8" s="1073"/>
      <c r="S8" s="1073"/>
      <c r="T8" s="1073"/>
      <c r="U8" s="1073"/>
      <c r="V8" s="1073">
        <v>39</v>
      </c>
      <c r="W8" s="1073"/>
      <c r="X8" s="1073"/>
      <c r="Y8" s="1073"/>
      <c r="Z8" s="1073"/>
      <c r="AA8" s="1073">
        <v>0</v>
      </c>
      <c r="AB8" s="1073"/>
      <c r="AC8" s="1073"/>
      <c r="AD8" s="1073"/>
      <c r="AE8" s="1074"/>
      <c r="AF8" s="1048">
        <v>0</v>
      </c>
      <c r="AG8" s="1049"/>
      <c r="AH8" s="1049"/>
      <c r="AI8" s="1049"/>
      <c r="AJ8" s="1050"/>
      <c r="AK8" s="1115">
        <v>7</v>
      </c>
      <c r="AL8" s="1116"/>
      <c r="AM8" s="1116"/>
      <c r="AN8" s="1116"/>
      <c r="AO8" s="1116"/>
      <c r="AP8" s="1116" t="s">
        <v>477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6238</v>
      </c>
      <c r="R23" s="1098"/>
      <c r="S23" s="1098"/>
      <c r="T23" s="1098"/>
      <c r="U23" s="1098"/>
      <c r="V23" s="1098">
        <v>5985</v>
      </c>
      <c r="W23" s="1098"/>
      <c r="X23" s="1098"/>
      <c r="Y23" s="1098"/>
      <c r="Z23" s="1098"/>
      <c r="AA23" s="1098">
        <v>253</v>
      </c>
      <c r="AB23" s="1098"/>
      <c r="AC23" s="1098"/>
      <c r="AD23" s="1098"/>
      <c r="AE23" s="1099"/>
      <c r="AF23" s="1100">
        <v>156</v>
      </c>
      <c r="AG23" s="1098"/>
      <c r="AH23" s="1098"/>
      <c r="AI23" s="1098"/>
      <c r="AJ23" s="1101"/>
      <c r="AK23" s="1102"/>
      <c r="AL23" s="1103"/>
      <c r="AM23" s="1103"/>
      <c r="AN23" s="1103"/>
      <c r="AO23" s="1103"/>
      <c r="AP23" s="1098">
        <v>5763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1043</v>
      </c>
      <c r="R28" s="1083"/>
      <c r="S28" s="1083"/>
      <c r="T28" s="1083"/>
      <c r="U28" s="1083"/>
      <c r="V28" s="1083">
        <v>1002</v>
      </c>
      <c r="W28" s="1083"/>
      <c r="X28" s="1083"/>
      <c r="Y28" s="1083"/>
      <c r="Z28" s="1083"/>
      <c r="AA28" s="1083">
        <v>41</v>
      </c>
      <c r="AB28" s="1083"/>
      <c r="AC28" s="1083"/>
      <c r="AD28" s="1083"/>
      <c r="AE28" s="1084"/>
      <c r="AF28" s="1085">
        <v>41</v>
      </c>
      <c r="AG28" s="1083"/>
      <c r="AH28" s="1083"/>
      <c r="AI28" s="1083"/>
      <c r="AJ28" s="1086"/>
      <c r="AK28" s="1087">
        <v>107</v>
      </c>
      <c r="AL28" s="1075"/>
      <c r="AM28" s="1075"/>
      <c r="AN28" s="1075"/>
      <c r="AO28" s="1075"/>
      <c r="AP28" s="1075" t="s">
        <v>477</v>
      </c>
      <c r="AQ28" s="1075"/>
      <c r="AR28" s="1075"/>
      <c r="AS28" s="1075"/>
      <c r="AT28" s="1075"/>
      <c r="AU28" s="1075" t="s">
        <v>477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1228</v>
      </c>
      <c r="R29" s="1073"/>
      <c r="S29" s="1073"/>
      <c r="T29" s="1073"/>
      <c r="U29" s="1073"/>
      <c r="V29" s="1073">
        <v>1149</v>
      </c>
      <c r="W29" s="1073"/>
      <c r="X29" s="1073"/>
      <c r="Y29" s="1073"/>
      <c r="Z29" s="1073"/>
      <c r="AA29" s="1073">
        <v>79</v>
      </c>
      <c r="AB29" s="1073"/>
      <c r="AC29" s="1073"/>
      <c r="AD29" s="1073"/>
      <c r="AE29" s="1074"/>
      <c r="AF29" s="1048">
        <v>79</v>
      </c>
      <c r="AG29" s="1049"/>
      <c r="AH29" s="1049"/>
      <c r="AI29" s="1049"/>
      <c r="AJ29" s="1050"/>
      <c r="AK29" s="1009">
        <v>173</v>
      </c>
      <c r="AL29" s="1000"/>
      <c r="AM29" s="1000"/>
      <c r="AN29" s="1000"/>
      <c r="AO29" s="1000"/>
      <c r="AP29" s="1000" t="s">
        <v>477</v>
      </c>
      <c r="AQ29" s="1000"/>
      <c r="AR29" s="1000"/>
      <c r="AS29" s="1000"/>
      <c r="AT29" s="1000"/>
      <c r="AU29" s="1000" t="s">
        <v>477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120</v>
      </c>
      <c r="R30" s="1073"/>
      <c r="S30" s="1073"/>
      <c r="T30" s="1073"/>
      <c r="U30" s="1073"/>
      <c r="V30" s="1073">
        <v>120</v>
      </c>
      <c r="W30" s="1073"/>
      <c r="X30" s="1073"/>
      <c r="Y30" s="1073"/>
      <c r="Z30" s="1073"/>
      <c r="AA30" s="1073">
        <v>0</v>
      </c>
      <c r="AB30" s="1073"/>
      <c r="AC30" s="1073"/>
      <c r="AD30" s="1073"/>
      <c r="AE30" s="1074"/>
      <c r="AF30" s="1048">
        <v>0</v>
      </c>
      <c r="AG30" s="1049"/>
      <c r="AH30" s="1049"/>
      <c r="AI30" s="1049"/>
      <c r="AJ30" s="1050"/>
      <c r="AK30" s="1009">
        <v>34</v>
      </c>
      <c r="AL30" s="1000"/>
      <c r="AM30" s="1000"/>
      <c r="AN30" s="1000"/>
      <c r="AO30" s="1000"/>
      <c r="AP30" s="1000" t="s">
        <v>477</v>
      </c>
      <c r="AQ30" s="1000"/>
      <c r="AR30" s="1000"/>
      <c r="AS30" s="1000"/>
      <c r="AT30" s="1000"/>
      <c r="AU30" s="1000" t="s">
        <v>477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204</v>
      </c>
      <c r="R31" s="1073"/>
      <c r="S31" s="1073"/>
      <c r="T31" s="1073"/>
      <c r="U31" s="1073"/>
      <c r="V31" s="1073">
        <v>201</v>
      </c>
      <c r="W31" s="1073"/>
      <c r="X31" s="1073"/>
      <c r="Y31" s="1073"/>
      <c r="Z31" s="1073"/>
      <c r="AA31" s="1073">
        <v>3</v>
      </c>
      <c r="AB31" s="1073"/>
      <c r="AC31" s="1073"/>
      <c r="AD31" s="1073"/>
      <c r="AE31" s="1074"/>
      <c r="AF31" s="1048">
        <v>3</v>
      </c>
      <c r="AG31" s="1049"/>
      <c r="AH31" s="1049"/>
      <c r="AI31" s="1049"/>
      <c r="AJ31" s="1050"/>
      <c r="AK31" s="1009">
        <v>79</v>
      </c>
      <c r="AL31" s="1000"/>
      <c r="AM31" s="1000"/>
      <c r="AN31" s="1000"/>
      <c r="AO31" s="1000"/>
      <c r="AP31" s="1000">
        <v>630</v>
      </c>
      <c r="AQ31" s="1000"/>
      <c r="AR31" s="1000"/>
      <c r="AS31" s="1000"/>
      <c r="AT31" s="1000"/>
      <c r="AU31" s="1000">
        <v>399</v>
      </c>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28</v>
      </c>
      <c r="R32" s="1073"/>
      <c r="S32" s="1073"/>
      <c r="T32" s="1073"/>
      <c r="U32" s="1073"/>
      <c r="V32" s="1073">
        <v>28</v>
      </c>
      <c r="W32" s="1073"/>
      <c r="X32" s="1073"/>
      <c r="Y32" s="1073"/>
      <c r="Z32" s="1073"/>
      <c r="AA32" s="1073">
        <v>0</v>
      </c>
      <c r="AB32" s="1073"/>
      <c r="AC32" s="1073"/>
      <c r="AD32" s="1073"/>
      <c r="AE32" s="1074"/>
      <c r="AF32" s="1048">
        <v>0</v>
      </c>
      <c r="AG32" s="1049"/>
      <c r="AH32" s="1049"/>
      <c r="AI32" s="1049"/>
      <c r="AJ32" s="1050"/>
      <c r="AK32" s="1009">
        <v>24</v>
      </c>
      <c r="AL32" s="1000"/>
      <c r="AM32" s="1000"/>
      <c r="AN32" s="1000"/>
      <c r="AO32" s="1000"/>
      <c r="AP32" s="1000" t="s">
        <v>477</v>
      </c>
      <c r="AQ32" s="1000"/>
      <c r="AR32" s="1000"/>
      <c r="AS32" s="1000"/>
      <c r="AT32" s="1000"/>
      <c r="AU32" s="1000" t="s">
        <v>477</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124</v>
      </c>
      <c r="AG63" s="988"/>
      <c r="AH63" s="988"/>
      <c r="AI63" s="988"/>
      <c r="AJ63" s="1059"/>
      <c r="AK63" s="1060"/>
      <c r="AL63" s="992"/>
      <c r="AM63" s="992"/>
      <c r="AN63" s="992"/>
      <c r="AO63" s="992"/>
      <c r="AP63" s="988">
        <v>630</v>
      </c>
      <c r="AQ63" s="988"/>
      <c r="AR63" s="988"/>
      <c r="AS63" s="988"/>
      <c r="AT63" s="988"/>
      <c r="AU63" s="988">
        <v>399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5505</v>
      </c>
      <c r="R68" s="1011"/>
      <c r="S68" s="1011"/>
      <c r="T68" s="1011"/>
      <c r="U68" s="1011"/>
      <c r="V68" s="1011">
        <v>5473</v>
      </c>
      <c r="W68" s="1011"/>
      <c r="X68" s="1011"/>
      <c r="Y68" s="1011"/>
      <c r="Z68" s="1011"/>
      <c r="AA68" s="1011">
        <v>32</v>
      </c>
      <c r="AB68" s="1011"/>
      <c r="AC68" s="1011"/>
      <c r="AD68" s="1011"/>
      <c r="AE68" s="1011"/>
      <c r="AF68" s="1011">
        <v>32</v>
      </c>
      <c r="AG68" s="1011"/>
      <c r="AH68" s="1011"/>
      <c r="AI68" s="1011"/>
      <c r="AJ68" s="1011"/>
      <c r="AK68" s="1011">
        <v>920</v>
      </c>
      <c r="AL68" s="1011"/>
      <c r="AM68" s="1011"/>
      <c r="AN68" s="1011"/>
      <c r="AO68" s="1011"/>
      <c r="AP68" s="1011" t="s">
        <v>477</v>
      </c>
      <c r="AQ68" s="1011"/>
      <c r="AR68" s="1011"/>
      <c r="AS68" s="1011"/>
      <c r="AT68" s="1011"/>
      <c r="AU68" s="1011" t="s">
        <v>477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185</v>
      </c>
      <c r="R69" s="1000"/>
      <c r="S69" s="1000"/>
      <c r="T69" s="1000"/>
      <c r="U69" s="1000"/>
      <c r="V69" s="1000">
        <v>176</v>
      </c>
      <c r="W69" s="1000"/>
      <c r="X69" s="1000"/>
      <c r="Y69" s="1000"/>
      <c r="Z69" s="1000"/>
      <c r="AA69" s="1000">
        <v>9</v>
      </c>
      <c r="AB69" s="1000"/>
      <c r="AC69" s="1000"/>
      <c r="AD69" s="1000"/>
      <c r="AE69" s="1000"/>
      <c r="AF69" s="1000">
        <v>9</v>
      </c>
      <c r="AG69" s="1000"/>
      <c r="AH69" s="1000"/>
      <c r="AI69" s="1000"/>
      <c r="AJ69" s="1000"/>
      <c r="AK69" s="1000" t="s">
        <v>477</v>
      </c>
      <c r="AL69" s="1000"/>
      <c r="AM69" s="1000"/>
      <c r="AN69" s="1000"/>
      <c r="AO69" s="1000"/>
      <c r="AP69" s="1000">
        <v>75</v>
      </c>
      <c r="AQ69" s="1000"/>
      <c r="AR69" s="1000"/>
      <c r="AS69" s="1000"/>
      <c r="AT69" s="1000"/>
      <c r="AU69" s="1000">
        <v>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310</v>
      </c>
      <c r="R70" s="1000"/>
      <c r="S70" s="1000"/>
      <c r="T70" s="1000"/>
      <c r="U70" s="1000"/>
      <c r="V70" s="1000">
        <v>266</v>
      </c>
      <c r="W70" s="1000"/>
      <c r="X70" s="1000"/>
      <c r="Y70" s="1000"/>
      <c r="Z70" s="1000"/>
      <c r="AA70" s="1000">
        <v>45</v>
      </c>
      <c r="AB70" s="1000"/>
      <c r="AC70" s="1000"/>
      <c r="AD70" s="1000"/>
      <c r="AE70" s="1000"/>
      <c r="AF70" s="1000">
        <v>45</v>
      </c>
      <c r="AG70" s="1000"/>
      <c r="AH70" s="1000"/>
      <c r="AI70" s="1000"/>
      <c r="AJ70" s="1000"/>
      <c r="AK70" s="1000" t="s">
        <v>477</v>
      </c>
      <c r="AL70" s="1000"/>
      <c r="AM70" s="1000"/>
      <c r="AN70" s="1000"/>
      <c r="AO70" s="1000"/>
      <c r="AP70" s="1000" t="s">
        <v>477</v>
      </c>
      <c r="AQ70" s="1000"/>
      <c r="AR70" s="1000"/>
      <c r="AS70" s="1000"/>
      <c r="AT70" s="1000"/>
      <c r="AU70" s="1000" t="s">
        <v>477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2628</v>
      </c>
      <c r="R71" s="1000"/>
      <c r="S71" s="1000"/>
      <c r="T71" s="1000"/>
      <c r="U71" s="1000"/>
      <c r="V71" s="1000">
        <v>2617</v>
      </c>
      <c r="W71" s="1000"/>
      <c r="X71" s="1000"/>
      <c r="Y71" s="1000"/>
      <c r="Z71" s="1000"/>
      <c r="AA71" s="1000">
        <v>11</v>
      </c>
      <c r="AB71" s="1000"/>
      <c r="AC71" s="1000"/>
      <c r="AD71" s="1000"/>
      <c r="AE71" s="1000"/>
      <c r="AF71" s="1000">
        <v>11</v>
      </c>
      <c r="AG71" s="1000"/>
      <c r="AH71" s="1000"/>
      <c r="AI71" s="1000"/>
      <c r="AJ71" s="1000"/>
      <c r="AK71" s="1000" t="s">
        <v>477</v>
      </c>
      <c r="AL71" s="1000"/>
      <c r="AM71" s="1000"/>
      <c r="AN71" s="1000"/>
      <c r="AO71" s="1000"/>
      <c r="AP71" s="1000" t="s">
        <v>477</v>
      </c>
      <c r="AQ71" s="1000"/>
      <c r="AR71" s="1000"/>
      <c r="AS71" s="1000"/>
      <c r="AT71" s="1000"/>
      <c r="AU71" s="1000" t="s">
        <v>477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398650</v>
      </c>
      <c r="R72" s="1000"/>
      <c r="S72" s="1000"/>
      <c r="T72" s="1000"/>
      <c r="U72" s="1000"/>
      <c r="V72" s="1000">
        <v>388493</v>
      </c>
      <c r="W72" s="1000"/>
      <c r="X72" s="1000"/>
      <c r="Y72" s="1000"/>
      <c r="Z72" s="1000"/>
      <c r="AA72" s="1000">
        <v>10157</v>
      </c>
      <c r="AB72" s="1000"/>
      <c r="AC72" s="1000"/>
      <c r="AD72" s="1000"/>
      <c r="AE72" s="1000"/>
      <c r="AF72" s="1000">
        <v>10157</v>
      </c>
      <c r="AG72" s="1000"/>
      <c r="AH72" s="1000"/>
      <c r="AI72" s="1000"/>
      <c r="AJ72" s="1000"/>
      <c r="AK72" s="1000">
        <v>2501</v>
      </c>
      <c r="AL72" s="1000"/>
      <c r="AM72" s="1000"/>
      <c r="AN72" s="1000"/>
      <c r="AO72" s="1000"/>
      <c r="AP72" s="1000" t="s">
        <v>477</v>
      </c>
      <c r="AQ72" s="1000"/>
      <c r="AR72" s="1000"/>
      <c r="AS72" s="1000"/>
      <c r="AT72" s="1000"/>
      <c r="AU72" s="1000" t="s">
        <v>477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477</v>
      </c>
      <c r="AQ73" s="1000"/>
      <c r="AR73" s="1000"/>
      <c r="AS73" s="1000"/>
      <c r="AT73" s="1000"/>
      <c r="AU73" s="1000" t="s">
        <v>477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10260</v>
      </c>
      <c r="AG88" s="988"/>
      <c r="AH88" s="988"/>
      <c r="AI88" s="988"/>
      <c r="AJ88" s="988"/>
      <c r="AK88" s="992"/>
      <c r="AL88" s="992"/>
      <c r="AM88" s="992"/>
      <c r="AN88" s="992"/>
      <c r="AO88" s="992"/>
      <c r="AP88" s="988">
        <v>75</v>
      </c>
      <c r="AQ88" s="988"/>
      <c r="AR88" s="988"/>
      <c r="AS88" s="988"/>
      <c r="AT88" s="988"/>
      <c r="AU88" s="988">
        <v>48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684144</v>
      </c>
      <c r="AB110" s="916"/>
      <c r="AC110" s="916"/>
      <c r="AD110" s="916"/>
      <c r="AE110" s="917"/>
      <c r="AF110" s="918">
        <v>642146</v>
      </c>
      <c r="AG110" s="916"/>
      <c r="AH110" s="916"/>
      <c r="AI110" s="916"/>
      <c r="AJ110" s="917"/>
      <c r="AK110" s="918">
        <v>674066</v>
      </c>
      <c r="AL110" s="916"/>
      <c r="AM110" s="916"/>
      <c r="AN110" s="916"/>
      <c r="AO110" s="917"/>
      <c r="AP110" s="919">
        <v>19.399999999999999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5302364</v>
      </c>
      <c r="BR110" s="863"/>
      <c r="BS110" s="863"/>
      <c r="BT110" s="863"/>
      <c r="BU110" s="863"/>
      <c r="BV110" s="863">
        <v>5928466</v>
      </c>
      <c r="BW110" s="863"/>
      <c r="BX110" s="863"/>
      <c r="BY110" s="863"/>
      <c r="BZ110" s="863"/>
      <c r="CA110" s="863">
        <v>5762955</v>
      </c>
      <c r="CB110" s="863"/>
      <c r="CC110" s="863"/>
      <c r="CD110" s="863"/>
      <c r="CE110" s="863"/>
      <c r="CF110" s="887">
        <v>165.6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493450</v>
      </c>
      <c r="BR112" s="835"/>
      <c r="BS112" s="835"/>
      <c r="BT112" s="835"/>
      <c r="BU112" s="835"/>
      <c r="BV112" s="835">
        <v>456425</v>
      </c>
      <c r="BW112" s="835"/>
      <c r="BX112" s="835"/>
      <c r="BY112" s="835"/>
      <c r="BZ112" s="835"/>
      <c r="CA112" s="835">
        <v>399106</v>
      </c>
      <c r="CB112" s="835"/>
      <c r="CC112" s="835"/>
      <c r="CD112" s="835"/>
      <c r="CE112" s="835"/>
      <c r="CF112" s="896">
        <v>11.5</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62245</v>
      </c>
      <c r="AB113" s="944"/>
      <c r="AC113" s="944"/>
      <c r="AD113" s="944"/>
      <c r="AE113" s="945"/>
      <c r="AF113" s="946">
        <v>59889</v>
      </c>
      <c r="AG113" s="944"/>
      <c r="AH113" s="944"/>
      <c r="AI113" s="944"/>
      <c r="AJ113" s="945"/>
      <c r="AK113" s="946">
        <v>54645</v>
      </c>
      <c r="AL113" s="944"/>
      <c r="AM113" s="944"/>
      <c r="AN113" s="944"/>
      <c r="AO113" s="945"/>
      <c r="AP113" s="947">
        <v>1.6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179143</v>
      </c>
      <c r="BR113" s="835"/>
      <c r="BS113" s="835"/>
      <c r="BT113" s="835"/>
      <c r="BU113" s="835"/>
      <c r="BV113" s="835">
        <v>115277</v>
      </c>
      <c r="BW113" s="835"/>
      <c r="BX113" s="835"/>
      <c r="BY113" s="835"/>
      <c r="BZ113" s="835"/>
      <c r="CA113" s="835">
        <v>50746</v>
      </c>
      <c r="CB113" s="835"/>
      <c r="CC113" s="835"/>
      <c r="CD113" s="835"/>
      <c r="CE113" s="835"/>
      <c r="CF113" s="896">
        <v>1.5</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65505</v>
      </c>
      <c r="AB114" s="798"/>
      <c r="AC114" s="798"/>
      <c r="AD114" s="798"/>
      <c r="AE114" s="799"/>
      <c r="AF114" s="800">
        <v>65504</v>
      </c>
      <c r="AG114" s="798"/>
      <c r="AH114" s="798"/>
      <c r="AI114" s="798"/>
      <c r="AJ114" s="799"/>
      <c r="AK114" s="800">
        <v>65504</v>
      </c>
      <c r="AL114" s="798"/>
      <c r="AM114" s="798"/>
      <c r="AN114" s="798"/>
      <c r="AO114" s="799"/>
      <c r="AP114" s="845">
        <v>1.9</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1366752</v>
      </c>
      <c r="BR114" s="835"/>
      <c r="BS114" s="835"/>
      <c r="BT114" s="835"/>
      <c r="BU114" s="835"/>
      <c r="BV114" s="835">
        <v>1311450</v>
      </c>
      <c r="BW114" s="835"/>
      <c r="BX114" s="835"/>
      <c r="BY114" s="835"/>
      <c r="BZ114" s="835"/>
      <c r="CA114" s="835">
        <v>1322364</v>
      </c>
      <c r="CB114" s="835"/>
      <c r="CC114" s="835"/>
      <c r="CD114" s="835"/>
      <c r="CE114" s="835"/>
      <c r="CF114" s="896">
        <v>38</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2214</v>
      </c>
      <c r="AB115" s="944"/>
      <c r="AC115" s="944"/>
      <c r="AD115" s="944"/>
      <c r="AE115" s="945"/>
      <c r="AF115" s="946">
        <v>2161</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814108</v>
      </c>
      <c r="AB117" s="930"/>
      <c r="AC117" s="930"/>
      <c r="AD117" s="930"/>
      <c r="AE117" s="931"/>
      <c r="AF117" s="932">
        <v>769700</v>
      </c>
      <c r="AG117" s="930"/>
      <c r="AH117" s="930"/>
      <c r="AI117" s="930"/>
      <c r="AJ117" s="931"/>
      <c r="AK117" s="932">
        <v>794215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7341709</v>
      </c>
      <c r="BR119" s="866"/>
      <c r="BS119" s="866"/>
      <c r="BT119" s="866"/>
      <c r="BU119" s="866"/>
      <c r="BV119" s="866">
        <v>7811618</v>
      </c>
      <c r="BW119" s="866"/>
      <c r="BX119" s="866"/>
      <c r="BY119" s="866"/>
      <c r="BZ119" s="866"/>
      <c r="CA119" s="866">
        <v>7535171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2855936</v>
      </c>
      <c r="BR120" s="863"/>
      <c r="BS120" s="863"/>
      <c r="BT120" s="863"/>
      <c r="BU120" s="863"/>
      <c r="BV120" s="863">
        <v>2839385</v>
      </c>
      <c r="BW120" s="863"/>
      <c r="BX120" s="863"/>
      <c r="BY120" s="863"/>
      <c r="BZ120" s="863"/>
      <c r="CA120" s="863">
        <v>2868374</v>
      </c>
      <c r="CB120" s="863"/>
      <c r="CC120" s="863"/>
      <c r="CD120" s="863"/>
      <c r="CE120" s="863"/>
      <c r="CF120" s="887">
        <v>82.4</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493450</v>
      </c>
      <c r="DH120" s="863"/>
      <c r="DI120" s="863"/>
      <c r="DJ120" s="863"/>
      <c r="DK120" s="863"/>
      <c r="DL120" s="863">
        <v>456425</v>
      </c>
      <c r="DM120" s="863"/>
      <c r="DN120" s="863"/>
      <c r="DO120" s="863"/>
      <c r="DP120" s="863"/>
      <c r="DQ120" s="863">
        <v>399106</v>
      </c>
      <c r="DR120" s="863"/>
      <c r="DS120" s="863"/>
      <c r="DT120" s="863"/>
      <c r="DU120" s="863"/>
      <c r="DV120" s="864">
        <v>11.5</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82548</v>
      </c>
      <c r="BR121" s="835"/>
      <c r="BS121" s="835"/>
      <c r="BT121" s="835"/>
      <c r="BU121" s="835"/>
      <c r="BV121" s="835">
        <v>68727</v>
      </c>
      <c r="BW121" s="835"/>
      <c r="BX121" s="835"/>
      <c r="BY121" s="835"/>
      <c r="BZ121" s="835"/>
      <c r="CA121" s="835">
        <v>65977</v>
      </c>
      <c r="CB121" s="835"/>
      <c r="CC121" s="835"/>
      <c r="CD121" s="835"/>
      <c r="CE121" s="835"/>
      <c r="CF121" s="896">
        <v>1.9</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5729396</v>
      </c>
      <c r="BR122" s="866"/>
      <c r="BS122" s="866"/>
      <c r="BT122" s="866"/>
      <c r="BU122" s="866"/>
      <c r="BV122" s="866">
        <v>6023388</v>
      </c>
      <c r="BW122" s="866"/>
      <c r="BX122" s="866"/>
      <c r="BY122" s="866"/>
      <c r="BZ122" s="866"/>
      <c r="CA122" s="866">
        <v>5886106</v>
      </c>
      <c r="CB122" s="866"/>
      <c r="CC122" s="866"/>
      <c r="CD122" s="866"/>
      <c r="CE122" s="866"/>
      <c r="CF122" s="867">
        <v>169.1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8667880</v>
      </c>
      <c r="BR123" s="854"/>
      <c r="BS123" s="854"/>
      <c r="BT123" s="854"/>
      <c r="BU123" s="854"/>
      <c r="BV123" s="854">
        <v>8931500</v>
      </c>
      <c r="BW123" s="854"/>
      <c r="BX123" s="854"/>
      <c r="BY123" s="854"/>
      <c r="BZ123" s="854"/>
      <c r="CA123" s="854">
        <v>8820457</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2214</v>
      </c>
      <c r="AB127" s="798"/>
      <c r="AC127" s="798"/>
      <c r="AD127" s="798"/>
      <c r="AE127" s="799"/>
      <c r="AF127" s="800">
        <v>2161</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25101</v>
      </c>
      <c r="AB128" s="819"/>
      <c r="AC128" s="819"/>
      <c r="AD128" s="819"/>
      <c r="AE128" s="820"/>
      <c r="AF128" s="821">
        <v>24016</v>
      </c>
      <c r="AG128" s="819"/>
      <c r="AH128" s="819"/>
      <c r="AI128" s="819"/>
      <c r="AJ128" s="820"/>
      <c r="AK128" s="821">
        <v>17512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4187000</v>
      </c>
      <c r="AB129" s="798"/>
      <c r="AC129" s="798"/>
      <c r="AD129" s="798"/>
      <c r="AE129" s="799"/>
      <c r="AF129" s="800">
        <v>4255362</v>
      </c>
      <c r="AG129" s="798"/>
      <c r="AH129" s="798"/>
      <c r="AI129" s="798"/>
      <c r="AJ129" s="799"/>
      <c r="AK129" s="800">
        <v>4094182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620256</v>
      </c>
      <c r="AB130" s="798"/>
      <c r="AC130" s="798"/>
      <c r="AD130" s="798"/>
      <c r="AE130" s="799"/>
      <c r="AF130" s="800">
        <v>594949</v>
      </c>
      <c r="AG130" s="798"/>
      <c r="AH130" s="798"/>
      <c r="AI130" s="798"/>
      <c r="AJ130" s="799"/>
      <c r="AK130" s="800">
        <v>614085</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3566744</v>
      </c>
      <c r="AB131" s="781"/>
      <c r="AC131" s="781"/>
      <c r="AD131" s="781"/>
      <c r="AE131" s="782"/>
      <c r="AF131" s="783">
        <v>3660413</v>
      </c>
      <c r="AG131" s="781"/>
      <c r="AH131" s="781"/>
      <c r="AI131" s="781"/>
      <c r="AJ131" s="782"/>
      <c r="AK131" s="783">
        <v>3480097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4.7312338650000001</v>
      </c>
      <c r="AB132" s="761"/>
      <c r="AC132" s="761"/>
      <c r="AD132" s="761"/>
      <c r="AE132" s="762"/>
      <c r="AF132" s="763">
        <v>4.1179779439999997</v>
      </c>
      <c r="AG132" s="761"/>
      <c r="AH132" s="761"/>
      <c r="AI132" s="761"/>
      <c r="AJ132" s="762"/>
      <c r="AK132" s="763">
        <v>4.6728007869999999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5.8</v>
      </c>
      <c r="AB133" s="740"/>
      <c r="AC133" s="740"/>
      <c r="AD133" s="740"/>
      <c r="AE133" s="741"/>
      <c r="AF133" s="739">
        <v>5</v>
      </c>
      <c r="AG133" s="740"/>
      <c r="AH133" s="740"/>
      <c r="AI133" s="740"/>
      <c r="AJ133" s="741"/>
      <c r="AK133" s="739">
        <v>4.5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1127991</v>
      </c>
      <c r="L9" s="266">
        <v>154923</v>
      </c>
      <c r="M9" s="267">
        <v>107954</v>
      </c>
      <c r="N9" s="268">
        <v>43.5</v>
      </c>
    </row>
    <row r="10" spans="1:16" x14ac:dyDescent="0.15">
      <c r="A10" s="250"/>
      <c r="B10" s="246"/>
      <c r="C10" s="246"/>
      <c r="D10" s="246"/>
      <c r="E10" s="246"/>
      <c r="F10" s="246"/>
      <c r="G10" s="1166" t="s">
        <v>474</v>
      </c>
      <c r="H10" s="1167"/>
      <c r="I10" s="1167"/>
      <c r="J10" s="1168"/>
      <c r="K10" s="269">
        <v>133031</v>
      </c>
      <c r="L10" s="270">
        <v>18271</v>
      </c>
      <c r="M10" s="271">
        <v>12579</v>
      </c>
      <c r="N10" s="272">
        <v>45.3</v>
      </c>
    </row>
    <row r="11" spans="1:16" ht="13.5" customHeight="1" x14ac:dyDescent="0.15">
      <c r="A11" s="250"/>
      <c r="B11" s="246"/>
      <c r="C11" s="246"/>
      <c r="D11" s="246"/>
      <c r="E11" s="246"/>
      <c r="F11" s="246"/>
      <c r="G11" s="1166" t="s">
        <v>475</v>
      </c>
      <c r="H11" s="1167"/>
      <c r="I11" s="1167"/>
      <c r="J11" s="1168"/>
      <c r="K11" s="269">
        <v>5842</v>
      </c>
      <c r="L11" s="270">
        <v>802</v>
      </c>
      <c r="M11" s="271">
        <v>13215</v>
      </c>
      <c r="N11" s="272">
        <v>-93.9</v>
      </c>
    </row>
    <row r="12" spans="1:16" ht="13.5" customHeight="1" x14ac:dyDescent="0.15">
      <c r="A12" s="250"/>
      <c r="B12" s="246"/>
      <c r="C12" s="246"/>
      <c r="D12" s="246"/>
      <c r="E12" s="246"/>
      <c r="F12" s="246"/>
      <c r="G12" s="1166" t="s">
        <v>476</v>
      </c>
      <c r="H12" s="1167"/>
      <c r="I12" s="1167"/>
      <c r="J12" s="1168"/>
      <c r="K12" s="269" t="s">
        <v>477</v>
      </c>
      <c r="L12" s="270" t="s">
        <v>477</v>
      </c>
      <c r="M12" s="271">
        <v>1280</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82045</v>
      </c>
      <c r="L14" s="270">
        <v>11268</v>
      </c>
      <c r="M14" s="271">
        <v>5658</v>
      </c>
      <c r="N14" s="272">
        <v>99.2</v>
      </c>
    </row>
    <row r="15" spans="1:16" ht="13.5" customHeight="1" x14ac:dyDescent="0.15">
      <c r="A15" s="250"/>
      <c r="B15" s="246"/>
      <c r="C15" s="246"/>
      <c r="D15" s="246"/>
      <c r="E15" s="246"/>
      <c r="F15" s="246"/>
      <c r="G15" s="1166" t="s">
        <v>480</v>
      </c>
      <c r="H15" s="1167"/>
      <c r="I15" s="1167"/>
      <c r="J15" s="1168"/>
      <c r="K15" s="269">
        <v>27818</v>
      </c>
      <c r="L15" s="270">
        <v>3821</v>
      </c>
      <c r="M15" s="271">
        <v>2915</v>
      </c>
      <c r="N15" s="272">
        <v>31.1</v>
      </c>
    </row>
    <row r="16" spans="1:16" x14ac:dyDescent="0.15">
      <c r="A16" s="250"/>
      <c r="B16" s="246"/>
      <c r="C16" s="246"/>
      <c r="D16" s="246"/>
      <c r="E16" s="246"/>
      <c r="F16" s="246"/>
      <c r="G16" s="1169" t="s">
        <v>481</v>
      </c>
      <c r="H16" s="1170"/>
      <c r="I16" s="1170"/>
      <c r="J16" s="1171"/>
      <c r="K16" s="270">
        <v>-80817</v>
      </c>
      <c r="L16" s="270">
        <v>-11100</v>
      </c>
      <c r="M16" s="271">
        <v>-10925</v>
      </c>
      <c r="N16" s="272">
        <v>1.6</v>
      </c>
    </row>
    <row r="17" spans="1:16" x14ac:dyDescent="0.15">
      <c r="A17" s="250"/>
      <c r="B17" s="246"/>
      <c r="C17" s="246"/>
      <c r="D17" s="246"/>
      <c r="E17" s="246"/>
      <c r="F17" s="246"/>
      <c r="G17" s="1169" t="s">
        <v>171</v>
      </c>
      <c r="H17" s="1170"/>
      <c r="I17" s="1170"/>
      <c r="J17" s="1171"/>
      <c r="K17" s="270">
        <v>1295910</v>
      </c>
      <c r="L17" s="270">
        <v>177985</v>
      </c>
      <c r="M17" s="271">
        <v>132676</v>
      </c>
      <c r="N17" s="272">
        <v>34.200000000000003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19.37</v>
      </c>
      <c r="L21" s="283">
        <v>12.61</v>
      </c>
      <c r="M21" s="284">
        <v>6.76</v>
      </c>
      <c r="N21" s="251"/>
      <c r="O21" s="285"/>
      <c r="P21" s="281"/>
    </row>
    <row r="22" spans="1:16" s="286" customFormat="1" x14ac:dyDescent="0.15">
      <c r="A22" s="281"/>
      <c r="B22" s="251"/>
      <c r="C22" s="251"/>
      <c r="D22" s="251"/>
      <c r="E22" s="251"/>
      <c r="F22" s="251"/>
      <c r="G22" s="1163" t="s">
        <v>487</v>
      </c>
      <c r="H22" s="1164"/>
      <c r="I22" s="1164"/>
      <c r="J22" s="1165"/>
      <c r="K22" s="287">
        <v>95.7</v>
      </c>
      <c r="L22" s="288">
        <v>96.2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674066</v>
      </c>
      <c r="L32" s="296">
        <v>92579</v>
      </c>
      <c r="M32" s="297">
        <v>67314</v>
      </c>
      <c r="N32" s="298">
        <v>37.5</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t="s">
        <v>477</v>
      </c>
      <c r="N34" s="298" t="s">
        <v>477</v>
      </c>
    </row>
    <row r="35" spans="1:16" ht="27" customHeight="1" x14ac:dyDescent="0.15">
      <c r="A35" s="250"/>
      <c r="B35" s="246"/>
      <c r="C35" s="246"/>
      <c r="D35" s="246"/>
      <c r="E35" s="246"/>
      <c r="F35" s="246"/>
      <c r="G35" s="1154" t="s">
        <v>494</v>
      </c>
      <c r="H35" s="1155"/>
      <c r="I35" s="1155"/>
      <c r="J35" s="1156"/>
      <c r="K35" s="296">
        <v>54645</v>
      </c>
      <c r="L35" s="296">
        <v>7505</v>
      </c>
      <c r="M35" s="297">
        <v>23478</v>
      </c>
      <c r="N35" s="298">
        <v>-68</v>
      </c>
    </row>
    <row r="36" spans="1:16" ht="27" customHeight="1" x14ac:dyDescent="0.15">
      <c r="A36" s="250"/>
      <c r="B36" s="246"/>
      <c r="C36" s="246"/>
      <c r="D36" s="246"/>
      <c r="E36" s="246"/>
      <c r="F36" s="246"/>
      <c r="G36" s="1154" t="s">
        <v>495</v>
      </c>
      <c r="H36" s="1155"/>
      <c r="I36" s="1155"/>
      <c r="J36" s="1156"/>
      <c r="K36" s="296">
        <v>65504</v>
      </c>
      <c r="L36" s="296">
        <v>8997</v>
      </c>
      <c r="M36" s="297">
        <v>4589</v>
      </c>
      <c r="N36" s="298">
        <v>96.1</v>
      </c>
    </row>
    <row r="37" spans="1:16" ht="13.5" customHeight="1" x14ac:dyDescent="0.15">
      <c r="A37" s="250"/>
      <c r="B37" s="246"/>
      <c r="C37" s="246"/>
      <c r="D37" s="246"/>
      <c r="E37" s="246"/>
      <c r="F37" s="246"/>
      <c r="G37" s="1154" t="s">
        <v>496</v>
      </c>
      <c r="H37" s="1155"/>
      <c r="I37" s="1155"/>
      <c r="J37" s="1156"/>
      <c r="K37" s="296" t="s">
        <v>477</v>
      </c>
      <c r="L37" s="296" t="s">
        <v>477</v>
      </c>
      <c r="M37" s="297">
        <v>859</v>
      </c>
      <c r="N37" s="298" t="s">
        <v>477</v>
      </c>
    </row>
    <row r="38" spans="1:16" ht="27" customHeight="1" x14ac:dyDescent="0.15">
      <c r="A38" s="250"/>
      <c r="B38" s="246"/>
      <c r="C38" s="246"/>
      <c r="D38" s="246"/>
      <c r="E38" s="246"/>
      <c r="F38" s="246"/>
      <c r="G38" s="1157" t="s">
        <v>497</v>
      </c>
      <c r="H38" s="1158"/>
      <c r="I38" s="1158"/>
      <c r="J38" s="1159"/>
      <c r="K38" s="299" t="s">
        <v>477</v>
      </c>
      <c r="L38" s="299" t="s">
        <v>477</v>
      </c>
      <c r="M38" s="300">
        <v>2</v>
      </c>
      <c r="N38" s="301" t="s">
        <v>477</v>
      </c>
      <c r="O38" s="295"/>
    </row>
    <row r="39" spans="1:16" x14ac:dyDescent="0.15">
      <c r="A39" s="250"/>
      <c r="B39" s="246"/>
      <c r="C39" s="246"/>
      <c r="D39" s="246"/>
      <c r="E39" s="246"/>
      <c r="F39" s="246"/>
      <c r="G39" s="1157" t="s">
        <v>498</v>
      </c>
      <c r="H39" s="1158"/>
      <c r="I39" s="1158"/>
      <c r="J39" s="1159"/>
      <c r="K39" s="302">
        <v>-17512</v>
      </c>
      <c r="L39" s="302">
        <v>-2405</v>
      </c>
      <c r="M39" s="303">
        <v>-2412</v>
      </c>
      <c r="N39" s="304">
        <v>-0.3</v>
      </c>
      <c r="O39" s="295"/>
    </row>
    <row r="40" spans="1:16" ht="27" customHeight="1" x14ac:dyDescent="0.15">
      <c r="A40" s="250"/>
      <c r="B40" s="246"/>
      <c r="C40" s="246"/>
      <c r="D40" s="246"/>
      <c r="E40" s="246"/>
      <c r="F40" s="246"/>
      <c r="G40" s="1154" t="s">
        <v>499</v>
      </c>
      <c r="H40" s="1155"/>
      <c r="I40" s="1155"/>
      <c r="J40" s="1156"/>
      <c r="K40" s="302">
        <v>-614085</v>
      </c>
      <c r="L40" s="302">
        <v>-84341</v>
      </c>
      <c r="M40" s="303">
        <v>-68535</v>
      </c>
      <c r="N40" s="304">
        <v>23.1</v>
      </c>
      <c r="O40" s="295"/>
    </row>
    <row r="41" spans="1:16" x14ac:dyDescent="0.15">
      <c r="A41" s="250"/>
      <c r="B41" s="246"/>
      <c r="C41" s="246"/>
      <c r="D41" s="246"/>
      <c r="E41" s="246"/>
      <c r="F41" s="246"/>
      <c r="G41" s="1160" t="s">
        <v>282</v>
      </c>
      <c r="H41" s="1161"/>
      <c r="I41" s="1161"/>
      <c r="J41" s="1162"/>
      <c r="K41" s="296">
        <v>162618</v>
      </c>
      <c r="L41" s="302">
        <v>22335</v>
      </c>
      <c r="M41" s="303">
        <v>25295</v>
      </c>
      <c r="N41" s="304">
        <v>-11.7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836016</v>
      </c>
      <c r="J51" s="322">
        <v>104935</v>
      </c>
      <c r="K51" s="323">
        <v>9.4</v>
      </c>
      <c r="L51" s="324">
        <v>117673</v>
      </c>
      <c r="M51" s="325">
        <v>22.2</v>
      </c>
      <c r="N51" s="326">
        <v>-12.8</v>
      </c>
    </row>
    <row r="52" spans="1:14" x14ac:dyDescent="0.15">
      <c r="A52" s="250"/>
      <c r="B52" s="246"/>
      <c r="C52" s="246"/>
      <c r="D52" s="246"/>
      <c r="E52" s="246"/>
      <c r="F52" s="246"/>
      <c r="G52" s="327"/>
      <c r="H52" s="328" t="s">
        <v>510</v>
      </c>
      <c r="I52" s="329">
        <v>669410</v>
      </c>
      <c r="J52" s="330">
        <v>84023</v>
      </c>
      <c r="K52" s="331">
        <v>3.1</v>
      </c>
      <c r="L52" s="332">
        <v>62359</v>
      </c>
      <c r="M52" s="333">
        <v>9.3000000000000007</v>
      </c>
      <c r="N52" s="334">
        <v>-6.2</v>
      </c>
    </row>
    <row r="53" spans="1:14" x14ac:dyDescent="0.15">
      <c r="A53" s="250"/>
      <c r="B53" s="246"/>
      <c r="C53" s="246"/>
      <c r="D53" s="246"/>
      <c r="E53" s="246"/>
      <c r="F53" s="246"/>
      <c r="G53" s="312" t="s">
        <v>511</v>
      </c>
      <c r="H53" s="313"/>
      <c r="I53" s="321">
        <v>859713</v>
      </c>
      <c r="J53" s="322">
        <v>109337</v>
      </c>
      <c r="K53" s="323">
        <v>4.2</v>
      </c>
      <c r="L53" s="324">
        <v>118223</v>
      </c>
      <c r="M53" s="325">
        <v>0.5</v>
      </c>
      <c r="N53" s="326">
        <v>3.7</v>
      </c>
    </row>
    <row r="54" spans="1:14" x14ac:dyDescent="0.15">
      <c r="A54" s="250"/>
      <c r="B54" s="246"/>
      <c r="C54" s="246"/>
      <c r="D54" s="246"/>
      <c r="E54" s="246"/>
      <c r="F54" s="246"/>
      <c r="G54" s="327"/>
      <c r="H54" s="328" t="s">
        <v>510</v>
      </c>
      <c r="I54" s="329">
        <v>664330</v>
      </c>
      <c r="J54" s="330">
        <v>84488</v>
      </c>
      <c r="K54" s="331">
        <v>0.6</v>
      </c>
      <c r="L54" s="332">
        <v>57106</v>
      </c>
      <c r="M54" s="333">
        <v>-8.4</v>
      </c>
      <c r="N54" s="334">
        <v>9</v>
      </c>
    </row>
    <row r="55" spans="1:14" x14ac:dyDescent="0.15">
      <c r="A55" s="250"/>
      <c r="B55" s="246"/>
      <c r="C55" s="246"/>
      <c r="D55" s="246"/>
      <c r="E55" s="246"/>
      <c r="F55" s="246"/>
      <c r="G55" s="312" t="s">
        <v>512</v>
      </c>
      <c r="H55" s="313"/>
      <c r="I55" s="321">
        <v>1938685</v>
      </c>
      <c r="J55" s="322">
        <v>250411</v>
      </c>
      <c r="K55" s="323">
        <v>129</v>
      </c>
      <c r="L55" s="324">
        <v>128485</v>
      </c>
      <c r="M55" s="325">
        <v>8.6999999999999993</v>
      </c>
      <c r="N55" s="326">
        <v>120.3</v>
      </c>
    </row>
    <row r="56" spans="1:14" x14ac:dyDescent="0.15">
      <c r="A56" s="250"/>
      <c r="B56" s="246"/>
      <c r="C56" s="246"/>
      <c r="D56" s="246"/>
      <c r="E56" s="246"/>
      <c r="F56" s="246"/>
      <c r="G56" s="327"/>
      <c r="H56" s="328" t="s">
        <v>510</v>
      </c>
      <c r="I56" s="329">
        <v>838440</v>
      </c>
      <c r="J56" s="330">
        <v>108298</v>
      </c>
      <c r="K56" s="331">
        <v>28.2</v>
      </c>
      <c r="L56" s="332">
        <v>62765</v>
      </c>
      <c r="M56" s="333">
        <v>9.9</v>
      </c>
      <c r="N56" s="334">
        <v>18.3</v>
      </c>
    </row>
    <row r="57" spans="1:14" x14ac:dyDescent="0.15">
      <c r="A57" s="250"/>
      <c r="B57" s="246"/>
      <c r="C57" s="246"/>
      <c r="D57" s="246"/>
      <c r="E57" s="246"/>
      <c r="F57" s="246"/>
      <c r="G57" s="312" t="s">
        <v>513</v>
      </c>
      <c r="H57" s="313"/>
      <c r="I57" s="321">
        <v>2593909</v>
      </c>
      <c r="J57" s="322">
        <v>346316</v>
      </c>
      <c r="K57" s="323">
        <v>38.299999999999997</v>
      </c>
      <c r="L57" s="324">
        <v>128611</v>
      </c>
      <c r="M57" s="325">
        <v>0.1</v>
      </c>
      <c r="N57" s="326">
        <v>38.200000000000003</v>
      </c>
    </row>
    <row r="58" spans="1:14" x14ac:dyDescent="0.15">
      <c r="A58" s="250"/>
      <c r="B58" s="246"/>
      <c r="C58" s="246"/>
      <c r="D58" s="246"/>
      <c r="E58" s="246"/>
      <c r="F58" s="246"/>
      <c r="G58" s="327"/>
      <c r="H58" s="328" t="s">
        <v>510</v>
      </c>
      <c r="I58" s="329">
        <v>1603550</v>
      </c>
      <c r="J58" s="330">
        <v>214092</v>
      </c>
      <c r="K58" s="331">
        <v>97.7</v>
      </c>
      <c r="L58" s="332">
        <v>61552</v>
      </c>
      <c r="M58" s="333">
        <v>-1.9</v>
      </c>
      <c r="N58" s="334">
        <v>99.6</v>
      </c>
    </row>
    <row r="59" spans="1:14" x14ac:dyDescent="0.15">
      <c r="A59" s="250"/>
      <c r="B59" s="246"/>
      <c r="C59" s="246"/>
      <c r="D59" s="246"/>
      <c r="E59" s="246"/>
      <c r="F59" s="246"/>
      <c r="G59" s="312" t="s">
        <v>514</v>
      </c>
      <c r="H59" s="313"/>
      <c r="I59" s="321">
        <v>1141871</v>
      </c>
      <c r="J59" s="322">
        <v>156829</v>
      </c>
      <c r="K59" s="323">
        <v>-54.7</v>
      </c>
      <c r="L59" s="324">
        <v>138651</v>
      </c>
      <c r="M59" s="325">
        <v>7.8</v>
      </c>
      <c r="N59" s="326">
        <v>-62.5</v>
      </c>
    </row>
    <row r="60" spans="1:14" x14ac:dyDescent="0.15">
      <c r="A60" s="250"/>
      <c r="B60" s="246"/>
      <c r="C60" s="246"/>
      <c r="D60" s="246"/>
      <c r="E60" s="246"/>
      <c r="F60" s="246"/>
      <c r="G60" s="327"/>
      <c r="H60" s="328" t="s">
        <v>510</v>
      </c>
      <c r="I60" s="335">
        <v>939154</v>
      </c>
      <c r="J60" s="330">
        <v>128987</v>
      </c>
      <c r="K60" s="331">
        <v>-39.799999999999997</v>
      </c>
      <c r="L60" s="332">
        <v>71211</v>
      </c>
      <c r="M60" s="333">
        <v>15.7</v>
      </c>
      <c r="N60" s="334">
        <v>-55.5</v>
      </c>
    </row>
    <row r="61" spans="1:14" x14ac:dyDescent="0.15">
      <c r="A61" s="250"/>
      <c r="B61" s="246"/>
      <c r="C61" s="246"/>
      <c r="D61" s="246"/>
      <c r="E61" s="246"/>
      <c r="F61" s="246"/>
      <c r="G61" s="312" t="s">
        <v>515</v>
      </c>
      <c r="H61" s="336"/>
      <c r="I61" s="337">
        <v>1474039</v>
      </c>
      <c r="J61" s="338">
        <v>193566</v>
      </c>
      <c r="K61" s="339">
        <v>25.2</v>
      </c>
      <c r="L61" s="340">
        <v>126329</v>
      </c>
      <c r="M61" s="341">
        <v>7.9</v>
      </c>
      <c r="N61" s="326">
        <v>17.3</v>
      </c>
    </row>
    <row r="62" spans="1:14" x14ac:dyDescent="0.15">
      <c r="A62" s="250"/>
      <c r="B62" s="246"/>
      <c r="C62" s="246"/>
      <c r="D62" s="246"/>
      <c r="E62" s="246"/>
      <c r="F62" s="246"/>
      <c r="G62" s="327"/>
      <c r="H62" s="328" t="s">
        <v>510</v>
      </c>
      <c r="I62" s="329">
        <v>942977</v>
      </c>
      <c r="J62" s="330">
        <v>123978</v>
      </c>
      <c r="K62" s="331">
        <v>18</v>
      </c>
      <c r="L62" s="332">
        <v>62999</v>
      </c>
      <c r="M62" s="333">
        <v>4.9000000000000004</v>
      </c>
      <c r="N62" s="334">
        <v>13.1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38.15</v>
      </c>
      <c r="G47" s="12">
        <v>38.01</v>
      </c>
      <c r="H47" s="12">
        <v>40.17</v>
      </c>
      <c r="I47" s="12">
        <v>39.590000000000003</v>
      </c>
      <c r="J47" s="13">
        <v>41.22</v>
      </c>
    </row>
    <row r="48" spans="2:10" ht="57.75" customHeight="1" x14ac:dyDescent="0.15">
      <c r="B48" s="14"/>
      <c r="C48" s="1174" t="s">
        <v>4</v>
      </c>
      <c r="D48" s="1174"/>
      <c r="E48" s="1175"/>
      <c r="F48" s="15">
        <v>15.03</v>
      </c>
      <c r="G48" s="16">
        <v>11.4</v>
      </c>
      <c r="H48" s="16">
        <v>12.96</v>
      </c>
      <c r="I48" s="16">
        <v>7.87</v>
      </c>
      <c r="J48" s="17">
        <v>3.82</v>
      </c>
    </row>
    <row r="49" spans="2:10" ht="57.75" customHeight="1" thickBot="1" x14ac:dyDescent="0.2">
      <c r="B49" s="18"/>
      <c r="C49" s="1176" t="s">
        <v>5</v>
      </c>
      <c r="D49" s="1176"/>
      <c r="E49" s="1177"/>
      <c r="F49" s="19">
        <v>10.59</v>
      </c>
      <c r="G49" s="20" t="s">
        <v>522</v>
      </c>
      <c r="H49" s="20">
        <v>9.82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2018-02-15T02:03:27Z</cp:lastPrinted>
  <dcterms:created xsi:type="dcterms:W3CDTF">2018-01-24T05:12:46Z</dcterms:created>
  <dcterms:modified xsi:type="dcterms:W3CDTF">2018-10-23T06:36:47Z</dcterms:modified>
  <cp:category/>
</cp:coreProperties>
</file>