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企画財政課\12財政係\09 財政事情公表\財政状況資料集\H28年度決算\⑤財政状況資料集の再分析について（平成28年度分）(H30.10.16)\03.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35" i="9"/>
  <c r="CO34" i="9"/>
  <c r="BW34" i="9"/>
  <c r="BW35" i="9" s="1"/>
  <c r="BW36" i="9" s="1"/>
  <c r="BW37" i="9" s="1"/>
  <c r="BW38" i="9" s="1"/>
  <c r="BW39" i="9" s="1"/>
  <c r="BW40" i="9" s="1"/>
  <c r="BW41" i="9" s="1"/>
  <c r="BW42" i="9" s="1"/>
  <c r="BW43"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<sst xmlns="http://schemas.openxmlformats.org/spreadsheetml/2006/main" count="1125" uniqueCount="569">
  <si>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</si>
  <si>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</si>
  <si>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</si>
  <si>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</si>
  <si>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</si>
  <si>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</si>
  <si>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</si>
  <si>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</si>
  <si>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</si>
  <si>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</si>
  <si>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</si>
  <si>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</si>
  <si>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</si>
  <si>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</si>
  <si>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</si>
  <si>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</si>
  <si>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</si>
  <si>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</si>
  <si>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</si>
  <si>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</si>
  <si>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</si>
  <si>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</si>
  <si>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</si>
  <si>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</si>
  <si>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</si>
  <si>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</si>
  <si>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</si>
  <si>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</si>
  <si>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</si>
  <si>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</si>
  <si>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</si>
  <si>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</si>
  <si>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</si>
  <si>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</si>
  <si>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</si>
  <si>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</si>
  <si>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</si>
  <si>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</si>
  <si>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</si>
  <si>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</si>
  <si>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</si>
  <si>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</si>
  <si>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</si>
  <si>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</si>
  <si>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</si>
  <si>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</si>
  <si>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</si>
  <si>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</si>
  <si>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</si>
  <si>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</si>
  <si>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</si>
  <si>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</si>
  <si>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</si>
  <si>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</si>
  <si>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</si>
  <si>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</si>
  <si>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</si>
  <si>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</si>
  <si>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</si>
  <si>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</si>
  <si>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</si>
  <si>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</si>
  <si>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</si>
  <si>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</si>
  <si>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</si>
  <si>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</si>
  <si>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</si>
  <si>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</si>
  <si>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</si>
  <si>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</si>
  <si>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</si>
  <si>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</si>
  <si>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</si>
  <si>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</si>
  <si>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</si>
  <si>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</si>
  <si>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</si>
  <si>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</si>
  <si>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</si>
  <si>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</si>
  <si>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</si>
  <si>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</si>
  <si>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</si>
  <si>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</si>
  <si>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</si>
  <si>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</si>
  <si>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</si>
  <si>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</si>
  <si>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</si>
  <si>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</si>
  <si>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</si>
  <si>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</si>
  <si>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</si>
  <si>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</si>
  <si>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</si>
  <si>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</si>
  <si>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</si>
  <si>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</si>
  <si>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</si>
  <si>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</si>
  <si>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</si>
  <si>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</si>
  <si>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</si>
  <si>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</si>
  <si>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</si>
  <si>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</si>
  <si>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</si>
  <si>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</si>
  <si>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</si>
  <si>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</si>
  <si>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</si>
  <si>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</si>
  <si>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</si>
  <si>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</si>
  <si>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</si>
  <si>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</si>
  <si>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</si>
  <si>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</si>
  <si>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</si>
  <si>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</si>
  <si>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</si>
  <si>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</si>
  <si>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</si>
  <si>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</si>
  <si>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</si>
  <si>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</si>
  <si>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</si>
  <si>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</si>
  <si>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</si>
  <si>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</si>
  <si>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</si>
  <si>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</si>
  <si>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</si>
  <si>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</si>
  <si>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</si>
  <si>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</si>
  <si>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</si>
  <si>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</si>
  <si>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</si>
  <si>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</si>
  <si>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</si>
  <si>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</si>
  <si>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</si>
  <si>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</si>
  <si>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</si>
  <si>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</si>
  <si>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</si>
  <si>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</si>
  <si>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</si>
  <si>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</si>
  <si>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</si>
  <si>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</si>
  <si>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</si>
  <si>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</si>
  <si>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</si>
  <si>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</si>
  <si>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</si>
  <si>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</si>
  <si>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</si>
  <si>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</si>
  <si>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</si>
  <si>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</si>
  <si>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</si>
  <si>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</si>
  <si>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</si>
  <si>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</si>
  <si>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</si>
  <si>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</si>
  <si>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</si>
  <si>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</si>
  <si>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</si>
  <si>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</si>
  <si>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</si>
  <si>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</si>
  <si>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</si>
  <si>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</si>
  <si>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</si>
  <si>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</si>
  <si>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</si>
  <si>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</si>
  <si>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</si>
  <si>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</si>
  <si>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</si>
  <si>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</si>
  <si>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</si>
  <si>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</si>
  <si>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</si>
  <si>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</si>
  <si>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</si>
  <si>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</si>
  <si>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</si>
  <si>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</si>
  <si>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</si>
  <si>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</si>
  <si>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</si>
  <si>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</si>
  <si>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</si>
  <si>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</si>
  <si>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</si>
  <si>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</si>
  <si>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</si>
  <si>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</si>
  <si>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</si>
  <si>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</si>
  <si>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</si>
  <si>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</si>
  <si>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</si>
  <si>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</si>
  <si>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</si>
  <si>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</si>
  <si>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</si>
  <si>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</si>
  <si>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</si>
  <si>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</si>
  <si>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</si>
  <si>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</si>
  <si>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</si>
  <si>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</si>
  <si>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</si>
  <si>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</si>
  <si>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</si>
  <si>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</si>
  <si>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</si>
  <si>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</si>
  <si>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</si>
  <si>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</si>
  <si>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</si>
  <si>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</si>
  <si>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</si>
  <si>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</si>
  <si>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</si>
  <si>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</si>
  <si>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</si>
  <si>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</si>
  <si>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</si>
  <si>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</si>
  <si>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</si>
  <si>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</si>
  <si>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</si>
  <si>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</si>
  <si>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</si>
  <si>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</si>
  <si>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</si>
  <si>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</si>
  <si>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</si>
  <si>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</si>
  <si>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</si>
  <si>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</si>
  <si>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</si>
  <si>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</si>
  <si>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</si>
  <si>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</si>
  <si>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</si>
  <si>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</si>
  <si>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</si>
  <si>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</si>
  <si>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</si>
  <si>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</si>
  <si>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</si>
  <si>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</si>
  <si>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</si>
  <si>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</si>
  <si>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</si>
  <si>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</si>
  <si>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</si>
  <si>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</si>
  <si>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</si>
  <si>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</si>
  <si>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</si>
  <si>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</si>
  <si>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</si>
  <si>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</si>
  <si>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</si>
  <si>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</si>
  <si>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</si>
  <si>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</si>
  <si>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</si>
  <si>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</si>
  <si>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</si>
  <si>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</si>
  <si>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</si>
  <si>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</si>
  <si>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</si>
  <si>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</si>
  <si>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</si>
  <si>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</si>
  <si>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</si>
  <si>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</si>
  <si>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</si>
  <si>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</si>
  <si>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</si>
  <si>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</si>
  <si>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</si>
  <si>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</si>
  <si>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</si>
  <si>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</si>
  <si>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</si>
  <si>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</si>
  <si>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</si>
  <si>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</si>
  <si>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</si>
  <si>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</si>
  <si>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</si>
  <si>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</si>
  <si>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</si>
  <si>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</si>
  <si>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</si>
  <si>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</si>
  <si>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</si>
  <si>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</si>
  <si>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</si>
  <si>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</si>
  <si>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</si>
  <si>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</si>
  <si>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</si>
  <si>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</si>
  <si>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</si>
  <si>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</si>
  <si>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</si>
  <si>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</si>
  <si>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</si>
  <si>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</si>
  <si>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</si>
  <si>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</si>
  <si>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</si>
  <si>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</si>
  <si>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</si>
  <si>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</si>
  <si>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</si>
  <si>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</si>
  <si>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</si>
  <si>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</si>
  <si>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</si>
  <si>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</si>
  <si>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</si>
  <si>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</si>
  <si>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</si>
  <si>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</si>
  <si>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</si>
  <si>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</si>
  <si>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</si>
  <si>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</si>
  <si>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</si>
  <si>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</si>
  <si>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</si>
  <si>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</si>
  <si>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</si>
  <si>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</si>
  <si>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</si>
  <si>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</si>
  <si>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</si>
  <si>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</si>
  <si>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</si>
  <si>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</si>
  <si>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</si>
  <si>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</si>
  <si>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</si>
  <si>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</si>
  <si>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</si>
  <si>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</si>
  <si>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</si>
  <si>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</si>
  <si>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</si>
  <si>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</si>
  <si>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</si>
  <si>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</si>
  <si>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</si>
  <si>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</si>
  <si>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</si>
  <si>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</si>
  <si>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</si>
  <si>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</si>
  <si>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</si>
  <si>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</si>
  <si>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</si>
  <si>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</si>
  <si>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</si>
  <si>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</si>
  <si>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</si>
  <si>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</si>
  <si>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</si>
  <si>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</si>
  <si>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</si>
  <si>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</si>
  <si>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</si>
  <si>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</si>
  <si>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大久保簡易水道事業特別会計</t>
    <phoneticPr fontId="5"/>
  </si>
  <si>
    <t>法非適用企業</t>
    <phoneticPr fontId="5"/>
  </si>
  <si>
    <t>三倉簡易水道事業特別会計</t>
    <phoneticPr fontId="5"/>
  </si>
  <si>
    <t>大河内簡易水道事業特別会計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</si>
  <si>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</si>
  <si>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</si>
  <si>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</si>
  <si>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</si>
  <si>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</si>
  <si>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</si>
  <si>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</si>
  <si>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</si>
  <si>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</si>
  <si>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</si>
  <si>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</si>
  <si>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</si>
  <si>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</si>
  <si>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</si>
  <si>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</si>
  <si>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</si>
  <si>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</si>
  <si>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</si>
  <si>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</si>
  <si>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</si>
  <si>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</si>
  <si>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</si>
  <si>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</si>
  <si>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</si>
  <si>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</si>
  <si>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</si>
  <si>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</si>
  <si>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</si>
  <si>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</si>
  <si>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</si>
  <si>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</si>
  <si>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</si>
  <si>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</si>
  <si>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</si>
  <si>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</si>
  <si>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</si>
  <si>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</si>
  <si>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</si>
  <si>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</si>
  <si>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</si>
  <si>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</si>
  <si>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</si>
  <si>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</si>
  <si>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</si>
  <si>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</si>
  <si>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</si>
  <si>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</si>
  <si>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</si>
  <si>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</si>
  <si>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</si>
  <si>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</si>
  <si>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</si>
  <si>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</si>
  <si>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</si>
  <si>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</si>
  <si>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</si>
  <si>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</si>
  <si>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</si>
  <si>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</si>
  <si>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</si>
  <si>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</si>
  <si>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</si>
  <si>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</si>
  <si>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</si>
  <si>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</si>
  <si>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</si>
  <si>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</si>
  <si>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</si>
  <si>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</si>
  <si>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</si>
  <si>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</si>
  <si>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</si>
  <si>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</si>
  <si>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</si>
  <si>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</si>
  <si>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</si>
  <si>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</si>
  <si>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</si>
  <si>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</si>
  <si>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</si>
  <si>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</si>
  <si>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</si>
  <si>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</si>
  <si>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</si>
  <si>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</si>
  <si>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</si>
  <si>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</si>
  <si>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</si>
  <si>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</si>
  <si>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</si>
  <si>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</si>
  <si>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</si>
  <si>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</si>
  <si>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</si>
  <si>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</si>
  <si>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</si>
  <si>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</si>
  <si>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</si>
  <si>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</si>
  <si>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</si>
  <si>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</si>
  <si>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</si>
  <si>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</si>
  <si>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</si>
  <si>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</si>
  <si>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</si>
  <si>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</si>
  <si>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</si>
  <si>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</si>
  <si>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</si>
  <si>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</si>
  <si>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</si>
  <si>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</si>
  <si>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</si>
  <si>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</si>
  <si>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</si>
  <si>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</si>
  <si>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</si>
  <si>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</si>
  <si>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</si>
  <si>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</si>
  <si>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</si>
  <si>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</si>
  <si>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</si>
  <si>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</si>
  <si>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</si>
  <si>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</si>
  <si>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</si>
  <si>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</si>
  <si>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</si>
  <si>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</si>
  <si>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</si>
  <si>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</si>
  <si>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</si>
  <si>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</si>
  <si>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</si>
  <si>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0.03</t>
  </si>
  <si>
    <t>▲ 0.45</t>
  </si>
  <si>
    <t>▲ 1.65</t>
  </si>
  <si>
    <t>▲ 1.76</t>
  </si>
  <si>
    <t>一般会計</t>
  </si>
  <si>
    <t>水道事業会計</t>
  </si>
  <si>
    <t>介護保険特別会計</t>
  </si>
  <si>
    <t>病院事業会計</t>
  </si>
  <si>
    <t>公共下水道事業特別会計</t>
  </si>
  <si>
    <t>国民健康保険特別会計</t>
  </si>
  <si>
    <t>三倉簡易水道事業特別会計</t>
  </si>
  <si>
    <t>大久保簡易水道事業特別会計</t>
  </si>
  <si>
    <t>その他会計（赤字）</t>
  </si>
  <si>
    <t>その他会計（黒字）</t>
  </si>
  <si>
    <t>中遠広域事務組合</t>
    <rPh sb="0" eb="2">
      <t>チュウエン</t>
    </rPh>
    <rPh sb="2" eb="4">
      <t>コウイキ</t>
    </rPh>
    <rPh sb="4" eb="6">
      <t>ジム</t>
    </rPh>
    <rPh sb="6" eb="8">
      <t>クミアイ</t>
    </rPh>
    <phoneticPr fontId="2"/>
  </si>
  <si>
    <t>養護老人ホームとよおか管理組合</t>
    <rPh sb="0" eb="2">
      <t>ヨウゴ</t>
    </rPh>
    <phoneticPr fontId="2"/>
  </si>
  <si>
    <t>袋井市森町広域行政組合</t>
  </si>
  <si>
    <t>中東遠看護専門学校組合一般会計</t>
  </si>
  <si>
    <t>中東遠看護専門学校組合奨学金貸与特別会計</t>
  </si>
  <si>
    <t>東遠学園組合</t>
  </si>
  <si>
    <t>太田川原野谷川治水水防組合</t>
  </si>
  <si>
    <t>静岡地方税滞納整理機構</t>
  </si>
  <si>
    <t>静岡県後期高齢者医療広域連合一般会計</t>
  </si>
  <si>
    <t>静岡県後期高齢者医療広域連合後期高齢者医療事業特別会計</t>
  </si>
  <si>
    <t>静岡県市町総合事務組合</t>
  </si>
  <si>
    <t>○</t>
    <phoneticPr fontId="2"/>
  </si>
  <si>
    <t>周智郡土地開発公社</t>
    <rPh sb="0" eb="3">
      <t>シュウチグン</t>
    </rPh>
    <rPh sb="3" eb="5">
      <t>トチ</t>
    </rPh>
    <rPh sb="5" eb="7">
      <t>カイハツ</t>
    </rPh>
    <rPh sb="7" eb="9">
      <t>コウシャ</t>
    </rPh>
    <phoneticPr fontId="2"/>
  </si>
  <si>
    <t>株式会社アクティ森</t>
    <rPh sb="0" eb="4">
      <t>カブシキガイシャ</t>
    </rPh>
    <rPh sb="8" eb="9">
      <t>モリ</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</si>
  <si>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</si>
  <si>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</si>
  <si>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</si>
  <si>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</si>
  <si>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</si>
  <si>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</si>
  <si>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</si>
  <si>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</si>
  <si>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</si>
  <si>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</si>
  <si>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</si>
  <si>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</si>
  <si>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24年度～25年度においては、両指数によるクロス値は類似団体平均値を下回ることが出来たが、平成26、27、28年度において、将来負担比率が大きく上回る結果となった。また、実質公債費比率においては、類似団体平均を下回っているものの0.2ポイント増加しており予断を許さない状況にある。原因としては総合体育館建設、拠点防災倉庫整備、防災行政無線デジタル化等の新たな起債の増加や臨時財政対策債発行可能額の増、税収入の減などが挙げられる。今後も増加が予想されるインフラや公共施設の老朽化に伴い、多くの財源が必要となることは明らかである。新規、継続活用及び統廃合などの中長期的な方向性を見いだすとともに、新規・既存事業の総点検、地方債発行の抑制、交付税算入率の有利な起債の利活用などにより公債費の削減、平準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</si>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</sst>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35545</c:v>
                </c:pt>
                <c:pt idx="1">
                  <c:v>55006</c:v>
                </c:pt>
                <c:pt idx="2">
                  <c:v>79902</c:v>
                </c:pt>
                <c:pt idx="3">
                  <c:v>107995</c:v>
                </c:pt>
                <c:pt idx="4">
                  <c:v>48429</c:v>
                </c:pt>
              </c:numCache>
            </c:numRef>
          </c:val>
          <c:smooth val="0"/>
        </c:ser>
        <c:dLbls>
          <c:showLegendKey val="0"/>
          <c:showVal val="0"/>
          <c:showCatName val="0"/>
          <c:showSerName val="0"/>
          <c:showPercent val="0"/>
          <c:showBubbleSize val="0"/>
        </c:dLbls>
        <c:marker val="1"/>
        <c:smooth val="0"/>
        <c:axId val="210745320"/>
        <c:axId val="210745712"/>
      </c:lineChart>
      <c:catAx>
        <c:axId val="210745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45712"/>
        <c:crosses val="autoZero"/>
        <c:auto val="1"/>
        <c:lblAlgn val="ctr"/>
        <c:lblOffset val="100"/>
        <c:tickLblSkip val="1"/>
        <c:tickMarkSkip val="1"/>
        <c:noMultiLvlLbl val="0"/>
      </c:catAx>
      <c:valAx>
        <c:axId val="210745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45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19.43</c:v>
                </c:pt>
                <c:pt idx="1">
                  <c:v>17.02</c:v>
                </c:pt>
                <c:pt idx="2">
                  <c:v>18.5</c:v>
                </c:pt>
                <c:pt idx="3">
                  <c:v>19.39</c:v>
                </c:pt>
                <c:pt idx="4">
                  <c:v>19.690000000000001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40.1</c:v>
                </c:pt>
                <c:pt idx="1">
                  <c:v>43.73</c:v>
                </c:pt>
                <c:pt idx="2">
                  <c:v>42.15</c:v>
                </c:pt>
                <c:pt idx="3">
                  <c:v>40.79</c:v>
                </c:pt>
                <c:pt idx="4">
                  <c:v>42.55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8215600"/>
        <c:axId val="338215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2.59</c:v>
                </c:pt>
                <c:pt idx="1">
                  <c:v>-0.03</c:v>
                </c:pt>
                <c:pt idx="2">
                  <c:v>-0.45</c:v>
                </c:pt>
                <c:pt idx="3">
                  <c:v>-1.65</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8215600"/>
        <c:axId val="338215992"/>
      </c:lineChart>
      <c:catAx>
        <c:axId val="33821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215992"/>
        <c:crosses val="autoZero"/>
        <c:auto val="1"/>
        <c:lblAlgn val="ctr"/>
        <c:lblOffset val="100"/>
        <c:tickLblSkip val="1"/>
        <c:tickMarkSkip val="1"/>
        <c:noMultiLvlLbl val="0"/>
      </c:catAx>
      <c:valAx>
        <c:axId val="33821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1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大久保簡易水道事業特別会計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三倉簡易水道事業特別会計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3.01</c:v>
                </c:pt>
                <c:pt idx="2">
                  <c:v>#N/A</c:v>
                </c:pt>
                <c:pt idx="3">
                  <c:v>2.98</c:v>
                </c:pt>
                <c:pt idx="4">
                  <c:v>#N/A</c:v>
                </c:pt>
                <c:pt idx="5">
                  <c:v>1.56</c:v>
                </c:pt>
                <c:pt idx="6">
                  <c:v>#N/A</c:v>
                </c:pt>
                <c:pt idx="7">
                  <c:v>1.76</c:v>
                </c:pt>
                <c:pt idx="8">
                  <c:v>#N/A</c:v>
                </c:pt>
                <c:pt idx="9">
                  <c:v>1.38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0.85</c:v>
                </c:pt>
                <c:pt idx="2">
                  <c:v>#N/A</c:v>
                </c:pt>
                <c:pt idx="3">
                  <c:v>1.01</c:v>
                </c:pt>
                <c:pt idx="4">
                  <c:v>#N/A</c:v>
                </c:pt>
                <c:pt idx="5">
                  <c:v>1.28</c:v>
                </c:pt>
                <c:pt idx="6">
                  <c:v>#N/A</c:v>
                </c:pt>
                <c:pt idx="7">
                  <c:v>2.1800000000000002</c:v>
                </c:pt>
                <c:pt idx="8">
                  <c:v>#N/A</c:v>
                </c:pt>
                <c:pt idx="9">
                  <c:v>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8.41</c:v>
                </c:pt>
                <c:pt idx="2">
                  <c:v>#N/A</c:v>
                </c:pt>
                <c:pt idx="3">
                  <c:v>9.02</c:v>
                </c:pt>
                <c:pt idx="4">
                  <c:v>#N/A</c:v>
                </c:pt>
                <c:pt idx="5">
                  <c:v>6.55</c:v>
                </c:pt>
                <c:pt idx="6">
                  <c:v>#N/A</c:v>
                </c:pt>
                <c:pt idx="7">
                  <c:v>3.69</c:v>
                </c:pt>
                <c:pt idx="8">
                  <c:v>#N/A</c:v>
                </c:pt>
                <c:pt idx="9">
                  <c:v>4.6399999999999997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0.27</c:v>
                </c:pt>
                <c:pt idx="2">
                  <c:v>#N/A</c:v>
                </c:pt>
                <c:pt idx="3">
                  <c:v>0.8</c:v>
                </c:pt>
                <c:pt idx="4">
                  <c:v>#N/A</c:v>
                </c:pt>
                <c:pt idx="5">
                  <c:v>1.96</c:v>
                </c:pt>
                <c:pt idx="6">
                  <c:v>#N/A</c:v>
                </c:pt>
                <c:pt idx="7">
                  <c:v>3.29</c:v>
                </c:pt>
                <c:pt idx="8">
                  <c:v>#N/A</c:v>
                </c:pt>
                <c:pt idx="9">
                  <c:v>4.95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8.42</c:v>
                </c:pt>
                <c:pt idx="2">
                  <c:v>#N/A</c:v>
                </c:pt>
                <c:pt idx="3">
                  <c:v>7.61</c:v>
                </c:pt>
                <c:pt idx="4">
                  <c:v>#N/A</c:v>
                </c:pt>
                <c:pt idx="5">
                  <c:v>7.96</c:v>
                </c:pt>
                <c:pt idx="6">
                  <c:v>#N/A</c:v>
                </c:pt>
                <c:pt idx="7">
                  <c:v>7.84</c:v>
                </c:pt>
                <c:pt idx="8">
                  <c:v>#N/A</c:v>
                </c:pt>
                <c:pt idx="9">
                  <c:v>8.25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19.43</c:v>
                </c:pt>
                <c:pt idx="2">
                  <c:v>#N/A</c:v>
                </c:pt>
                <c:pt idx="3">
                  <c:v>17.010000000000002</c:v>
                </c:pt>
                <c:pt idx="4">
                  <c:v>#N/A</c:v>
                </c:pt>
                <c:pt idx="5">
                  <c:v>18.489999999999998</c:v>
                </c:pt>
                <c:pt idx="6">
                  <c:v>#N/A</c:v>
                </c:pt>
                <c:pt idx="7">
                  <c:v>19.38</c:v>
                </c:pt>
                <c:pt idx="8">
                  <c:v>#N/A</c:v>
                </c:pt>
                <c:pt idx="9">
                  <c:v>19.690000000000001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5201176"/>
        <c:axId val="345201568"/>
      </c:barChart>
      <c:catAx>
        <c:axId val="34520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01568"/>
        <c:crosses val="autoZero"/>
        <c:auto val="1"/>
        <c:lblAlgn val="ctr"/>
        <c:lblOffset val="100"/>
        <c:tickLblSkip val="1"/>
        <c:tickMarkSkip val="1"/>
        <c:noMultiLvlLbl val="0"/>
      </c:catAx>
      <c:valAx>
        <c:axId val="34520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01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647</c:v>
                </c:pt>
                <c:pt idx="5">
                  <c:v>667</c:v>
                </c:pt>
                <c:pt idx="8">
                  <c:v>701</c:v>
                </c:pt>
                <c:pt idx="11">
                  <c:v>707</c:v>
                </c:pt>
                <c:pt idx="14">
                  <c:v>703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114</c:v>
                </c:pt>
                <c:pt idx="3">
                  <c:v>95</c:v>
                </c:pt>
                <c:pt idx="6">
                  <c:v>99</c:v>
                </c:pt>
                <c:pt idx="9">
                  <c:v>102</c:v>
                </c:pt>
                <c:pt idx="12">
                  <c:v>95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286</c:v>
                </c:pt>
                <c:pt idx="3">
                  <c:v>312</c:v>
                </c:pt>
                <c:pt idx="6">
                  <c:v>346</c:v>
                </c:pt>
                <c:pt idx="9">
                  <c:v>374</c:v>
                </c:pt>
                <c:pt idx="12">
                  <c:v>365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632</c:v>
                </c:pt>
                <c:pt idx="3">
                  <c:v>628</c:v>
                </c:pt>
                <c:pt idx="6">
                  <c:v>620</c:v>
                </c:pt>
                <c:pt idx="9">
                  <c:v>613</c:v>
                </c:pt>
                <c:pt idx="12">
                  <c:v>642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5202352"/>
        <c:axId val="345202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385</c:v>
                </c:pt>
                <c:pt idx="2">
                  <c:v>#N/A</c:v>
                </c:pt>
                <c:pt idx="3">
                  <c:v>#N/A</c:v>
                </c:pt>
                <c:pt idx="4">
                  <c:v>368</c:v>
                </c:pt>
                <c:pt idx="5">
                  <c:v>#N/A</c:v>
                </c:pt>
                <c:pt idx="6">
                  <c:v>#N/A</c:v>
                </c:pt>
                <c:pt idx="7">
                  <c:v>364</c:v>
                </c:pt>
                <c:pt idx="8">
                  <c:v>#N/A</c:v>
                </c:pt>
                <c:pt idx="9">
                  <c:v>#N/A</c:v>
                </c:pt>
                <c:pt idx="10">
                  <c:v>382</c:v>
                </c:pt>
                <c:pt idx="11">
                  <c:v>#N/A</c:v>
                </c:pt>
                <c:pt idx="12">
                  <c:v>#N/A</c:v>
                </c:pt>
                <c:pt idx="13">
                  <c:v>399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5202352"/>
        <c:axId val="345202744"/>
      </c:lineChart>
      <c:catAx>
        <c:axId val="34520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02744"/>
        <c:crosses val="autoZero"/>
        <c:auto val="1"/>
        <c:lblAlgn val="ctr"/>
        <c:lblOffset val="100"/>
        <c:tickLblSkip val="1"/>
        <c:tickMarkSkip val="1"/>
        <c:noMultiLvlLbl val="0"/>
      </c:catAx>
      <c:valAx>
        <c:axId val="345202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0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7243</c:v>
                </c:pt>
                <c:pt idx="5">
                  <c:v>7588</c:v>
                </c:pt>
                <c:pt idx="8">
                  <c:v>7693</c:v>
                </c:pt>
                <c:pt idx="11">
                  <c:v>8080</c:v>
                </c:pt>
                <c:pt idx="14">
                  <c:v>8246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964</c:v>
                </c:pt>
                <c:pt idx="5">
                  <c:v>865</c:v>
                </c:pt>
                <c:pt idx="8">
                  <c:v>811</c:v>
                </c:pt>
                <c:pt idx="11">
                  <c:v>754</c:v>
                </c:pt>
                <c:pt idx="14">
                  <c:v>730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2892</c:v>
                </c:pt>
                <c:pt idx="5">
                  <c:v>3166</c:v>
                </c:pt>
                <c:pt idx="8">
                  <c:v>3141</c:v>
                </c:pt>
                <c:pt idx="11">
                  <c:v>2842</c:v>
                </c:pt>
                <c:pt idx="14">
                  <c:v>2932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779</c:v>
                </c:pt>
                <c:pt idx="3">
                  <c:v>862</c:v>
                </c:pt>
                <c:pt idx="6">
                  <c:v>761</c:v>
                </c:pt>
                <c:pt idx="9">
                  <c:v>637</c:v>
                </c:pt>
                <c:pt idx="12">
                  <c:v>599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892</c:v>
                </c:pt>
                <c:pt idx="3">
                  <c:v>789</c:v>
                </c:pt>
                <c:pt idx="6">
                  <c:v>694</c:v>
                </c:pt>
                <c:pt idx="9">
                  <c:v>654</c:v>
                </c:pt>
                <c:pt idx="12">
                  <c:v>614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4795</c:v>
                </c:pt>
                <c:pt idx="3">
                  <c:v>4886</c:v>
                </c:pt>
                <c:pt idx="6">
                  <c:v>4905</c:v>
                </c:pt>
                <c:pt idx="9">
                  <c:v>4864</c:v>
                </c:pt>
                <c:pt idx="12">
                  <c:v>4519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6209</c:v>
                </c:pt>
                <c:pt idx="3">
                  <c:v>6467</c:v>
                </c:pt>
                <c:pt idx="6">
                  <c:v>7221</c:v>
                </c:pt>
                <c:pt idx="9">
                  <c:v>8419</c:v>
                </c:pt>
                <c:pt idx="12">
                  <c:v>8880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5203528"/>
        <c:axId val="34520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1575</c:v>
                </c:pt>
                <c:pt idx="2">
                  <c:v>#N/A</c:v>
                </c:pt>
                <c:pt idx="3">
                  <c:v>#N/A</c:v>
                </c:pt>
                <c:pt idx="4">
                  <c:v>1385</c:v>
                </c:pt>
                <c:pt idx="5">
                  <c:v>#N/A</c:v>
                </c:pt>
                <c:pt idx="6">
                  <c:v>#N/A</c:v>
                </c:pt>
                <c:pt idx="7">
                  <c:v>1935</c:v>
                </c:pt>
                <c:pt idx="8">
                  <c:v>#N/A</c:v>
                </c:pt>
                <c:pt idx="9">
                  <c:v>#N/A</c:v>
                </c:pt>
                <c:pt idx="10">
                  <c:v>2897</c:v>
                </c:pt>
                <c:pt idx="11">
                  <c:v>#N/A</c:v>
                </c:pt>
                <c:pt idx="12">
                  <c:v>#N/A</c:v>
                </c:pt>
                <c:pt idx="13">
                  <c:v>2705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5203528"/>
        <c:axId val="345203920"/>
      </c:lineChart>
      <c:catAx>
        <c:axId val="34520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203920"/>
        <c:crosses val="autoZero"/>
        <c:auto val="1"/>
        <c:lblAlgn val="ctr"/>
        <c:lblOffset val="100"/>
        <c:tickLblSkip val="1"/>
        <c:tickMarkSkip val="1"/>
        <c:noMultiLvlLbl val="0"/>
      </c:catAx>
      <c:valAx>
        <c:axId val="34520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0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{4619F8EA-BB5B-404A-8461-E388F62FD757}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{84B1F917-96BD-430A-B4ED-E76F103CA399}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{55099CC9-9DC6-4383-98A3-753D4B5B3F8B}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{B07971FF-E673-4F66-97FC-39499460B59A}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{F1F3EB94-C7DC-425A-897F-4B12D23416AE}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{96F33E2D-5D4C-49EE-979A-B78979BBF82F}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{329781AE-69E7-41E3-B983-9A6A3CB9F11B}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{BDCDB23C-07F5-4730-8684-A29EE332DC7D}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{BE94D527-39C1-4FA6-81C1-1862F960D58B}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{9D5F69A5-005D-4562-BDDC-62B71235A976}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6898384"/>
        <c:axId val="536898776"/>
      </c:scatterChart>
      <c:valAx>
        <c:axId val="536898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898776"/>
        <c:crosses val="autoZero"/>
        <c:crossBetween val="midCat"/>
      </c:valAx>
      <c:valAx>
        <c:axId val="536898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89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{97DA8865-F568-48A9-81A3-26E8D8306CC3}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{D9E92DB3-E7A0-4484-8830-F1DD9E8B2B01}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{EDBF480E-3DE8-46C6-9765-2DCAF4FB76CA}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{41DA885F-1103-4180-9266-D1ADFB08A2AA}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{201EBE4E-E9A3-4C49-B303-EED70D1C6716}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8.9</c:v>
                </c:pt>
                <c:pt idx="2">
                  <c:v>8.5</c:v>
                </c:pt>
                <c:pt idx="3">
                  <c:v>8.5</c:v>
                </c:pt>
                <c:pt idx="4">
                  <c:v>8.6999999999999993</c:v>
                </c:pt>
              </c:numCache>
            </c:numRef>
          </c:xVal>
          <c:yVal>
            <c:numRef>
              <c:f>公会計指標分析・財政指標組合せ分析表!$K$73:$O$73</c:f>
              <c:numCache>
                <c:formatCode>#,##0.0;"▲ "#,##0.0</c:formatCode>
                <c:ptCount val="5"/>
                <c:pt idx="0">
                  <c:v>36.299999999999997</c:v>
                </c:pt>
                <c:pt idx="1">
                  <c:v>31.6</c:v>
                </c:pt>
                <c:pt idx="2">
                  <c:v>44.8</c:v>
                </c:pt>
                <c:pt idx="3">
                  <c:v>65.900000000000006</c:v>
                </c:pt>
                <c:pt idx="4">
                  <c:v>62.6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{B0E5CE7F-1115-4D58-8F82-449B2D5B7FC2}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{D5A744AD-5734-43CC-9516-EC9BBA4C9A70}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{861AB302-AF1B-45EE-81DE-5A0EB83CD479}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{97A82CBD-0251-4E5D-B6E4-1F4F2E130918}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{43545A45-3F22-4656-AE4F-112A1F7D48E1}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8.5</c:v>
                </c:pt>
                <c:pt idx="4">
                  <c:v>9.1</c:v>
                </c:pt>
              </c:numCache>
            </c:numRef>
          </c:xVal>
          <c:yVal>
            <c:numRef>
              <c:f>公会計指標分析・財政指標組合せ分析表!$K$77:$O$77</c:f>
              <c:numCache>
                <c:formatCode>#,##0.0;"▲ "#,##0.0</c:formatCode>
                <c:ptCount val="5"/>
                <c:pt idx="0">
                  <c:v>49.3</c:v>
                </c:pt>
                <c:pt idx="1">
                  <c:v>44.3</c:v>
                </c:pt>
                <c:pt idx="2">
                  <c:v>40.299999999999997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6899560"/>
        <c:axId val="536899952"/>
      </c:scatterChart>
      <c:valAx>
        <c:axId val="536899560"/>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899952"/>
        <c:crosses val="autoZero"/>
        <c:crossBetween val="midCat"/>
      </c:valAx>
      <c:valAx>
        <c:axId val="536899952"/>
        <c:scaling>
          <c:orientation val="minMax"/>
          <c:max val="7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899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baseline="0" smtClean="0">
              <a:solidFill>
                <a:schemeClr val="dk1"/>
              </a:solidFill>
              <a:latin typeface="+mn-lt"/>
              <a:ea typeface="+mn-ea"/>
              <a:cs typeface="+mn-cs"/>
            </a:rPr>
            <a:t>　元利償還金等</a:t>
          </a:r>
          <a:r>
            <a:rPr lang="en-US" altLang="ja-JP" sz="1000" b="0" i="0" u="none" strike="noStrike" baseline="0" smtClean="0">
              <a:solidFill>
                <a:schemeClr val="dk1"/>
              </a:solidFill>
              <a:latin typeface="+mn-lt"/>
              <a:ea typeface="+mn-ea"/>
              <a:cs typeface="+mn-cs"/>
            </a:rPr>
            <a:t>(A)</a:t>
          </a:r>
          <a:r>
            <a:rPr lang="ja-JP" altLang="en-US" sz="1000" b="0" i="0" u="none" strike="noStrike" baseline="0" smtClean="0">
              <a:solidFill>
                <a:schemeClr val="dk1"/>
              </a:solidFill>
              <a:latin typeface="+mn-lt"/>
              <a:ea typeface="+mn-ea"/>
              <a:cs typeface="+mn-cs"/>
            </a:rPr>
            <a:t>のうち</a:t>
          </a:r>
        </a:p>
        <a:p>
          <a:r>
            <a:rPr lang="ja-JP" altLang="en-US" sz="1000" b="0" i="0" u="none" strike="noStrike" baseline="0" smtClean="0">
              <a:solidFill>
                <a:schemeClr val="dk1"/>
              </a:solidFill>
              <a:latin typeface="+mn-lt"/>
              <a:ea typeface="+mn-ea"/>
              <a:cs typeface="+mn-cs"/>
            </a:rPr>
            <a:t>　○元利償還金は、総合体育館建設事業にかかる学校教育施設等整備事業債の償還開始に伴い、対前年度</a:t>
          </a:r>
          <a:r>
            <a:rPr lang="en-US" altLang="ja-JP" sz="1000" b="0" i="0" u="none" strike="noStrike" baseline="0" smtClean="0">
              <a:solidFill>
                <a:schemeClr val="dk1"/>
              </a:solidFill>
              <a:latin typeface="+mn-lt"/>
              <a:ea typeface="+mn-ea"/>
              <a:cs typeface="+mn-cs"/>
            </a:rPr>
            <a:t>29</a:t>
          </a:r>
          <a:r>
            <a:rPr lang="ja-JP" altLang="en-US" sz="1000" b="0" i="0" u="none" strike="noStrike" baseline="0" smtClean="0">
              <a:solidFill>
                <a:schemeClr val="dk1"/>
              </a:solidFill>
              <a:latin typeface="+mn-lt"/>
              <a:ea typeface="+mn-ea"/>
              <a:cs typeface="+mn-cs"/>
            </a:rPr>
            <a:t>百万円の増となった。</a:t>
          </a:r>
        </a:p>
        <a:p>
          <a:r>
            <a:rPr lang="ja-JP" altLang="en-US" sz="1000" b="0" i="0" u="none" strike="noStrike" baseline="0" smtClean="0">
              <a:solidFill>
                <a:schemeClr val="dk1"/>
              </a:solidFill>
              <a:latin typeface="+mn-lt"/>
              <a:ea typeface="+mn-ea"/>
              <a:cs typeface="+mn-cs"/>
            </a:rPr>
            <a:t>　○公営企業債の元利償還金に対する繰入金は、病院の建設改良の準元利償還金算入額が減少したことなどにより前年度比</a:t>
          </a:r>
          <a:r>
            <a:rPr lang="en-US" altLang="ja-JP" sz="1000" b="0" i="0" u="none" strike="noStrike" baseline="0" smtClean="0">
              <a:solidFill>
                <a:schemeClr val="dk1"/>
              </a:solidFill>
              <a:latin typeface="+mn-lt"/>
              <a:ea typeface="+mn-ea"/>
              <a:cs typeface="+mn-cs"/>
            </a:rPr>
            <a:t>9</a:t>
          </a:r>
          <a:r>
            <a:rPr lang="ja-JP" altLang="en-US" sz="1000" b="0" i="0" u="none" strike="noStrike" baseline="0" smtClean="0">
              <a:solidFill>
                <a:schemeClr val="dk1"/>
              </a:solidFill>
              <a:latin typeface="+mn-lt"/>
              <a:ea typeface="+mn-ea"/>
              <a:cs typeface="+mn-cs"/>
            </a:rPr>
            <a:t>百万円の減となった。</a:t>
          </a:r>
        </a:p>
        <a:p>
          <a:r>
            <a:rPr lang="ja-JP" altLang="en-US" sz="1000" b="0" i="0" u="none" strike="noStrike" baseline="0" smtClean="0">
              <a:solidFill>
                <a:schemeClr val="dk1"/>
              </a:solidFill>
              <a:latin typeface="+mn-lt"/>
              <a:ea typeface="+mn-ea"/>
              <a:cs typeface="+mn-cs"/>
            </a:rPr>
            <a:t>　○組合等が起こした地方債の元利償還金に対する負担金等は、袋井市森町広域行政組合の平成</a:t>
          </a:r>
          <a:r>
            <a:rPr lang="en-US" altLang="ja-JP" sz="1000" b="0" i="0" u="none" strike="noStrike" baseline="0" smtClean="0">
              <a:solidFill>
                <a:schemeClr val="dk1"/>
              </a:solidFill>
              <a:latin typeface="+mn-lt"/>
              <a:ea typeface="+mn-ea"/>
              <a:cs typeface="+mn-cs"/>
            </a:rPr>
            <a:t>16</a:t>
          </a:r>
          <a:r>
            <a:rPr lang="ja-JP" altLang="en-US" sz="1000" b="0" i="0" u="none" strike="noStrike" baseline="0" smtClean="0">
              <a:solidFill>
                <a:schemeClr val="dk1"/>
              </a:solidFill>
              <a:latin typeface="+mn-lt"/>
              <a:ea typeface="+mn-ea"/>
              <a:cs typeface="+mn-cs"/>
            </a:rPr>
            <a:t>年度債の償還終了により前年度比</a:t>
          </a:r>
          <a:r>
            <a:rPr lang="en-US" altLang="ja-JP" sz="1000" b="0" i="0" u="none" strike="noStrike" baseline="0" smtClean="0">
              <a:solidFill>
                <a:schemeClr val="dk1"/>
              </a:solidFill>
              <a:latin typeface="+mn-lt"/>
              <a:ea typeface="+mn-ea"/>
              <a:cs typeface="+mn-cs"/>
            </a:rPr>
            <a:t>7</a:t>
          </a:r>
          <a:r>
            <a:rPr lang="ja-JP" altLang="en-US" sz="1000" b="0" i="0" u="none" strike="noStrike" baseline="0" smtClean="0">
              <a:solidFill>
                <a:schemeClr val="dk1"/>
              </a:solidFill>
              <a:latin typeface="+mn-lt"/>
              <a:ea typeface="+mn-ea"/>
              <a:cs typeface="+mn-cs"/>
            </a:rPr>
            <a:t>百万円の減となった。</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　算入公債費等</a:t>
          </a:r>
          <a:r>
            <a:rPr lang="en-US" altLang="ja-JP" sz="1000" b="0" i="0" u="none" strike="noStrike" baseline="0" smtClean="0">
              <a:solidFill>
                <a:schemeClr val="dk1"/>
              </a:solidFill>
              <a:latin typeface="+mn-lt"/>
              <a:ea typeface="+mn-ea"/>
              <a:cs typeface="+mn-cs"/>
            </a:rPr>
            <a:t>(B)</a:t>
          </a:r>
          <a:r>
            <a:rPr lang="ja-JP" altLang="en-US" sz="1000" b="0" i="0" u="none" strike="noStrike" baseline="0" smtClean="0">
              <a:solidFill>
                <a:schemeClr val="dk1"/>
              </a:solidFill>
              <a:latin typeface="+mn-lt"/>
              <a:ea typeface="+mn-ea"/>
              <a:cs typeface="+mn-cs"/>
            </a:rPr>
            <a:t>は、臨時財政対策債の増加はあるものの、総合体育館建設基金繰入金の減、</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旧</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地域総合整備事業債</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特別分・財源対策債及び特別分・財源対策債除く</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における平成</a:t>
          </a:r>
          <a:r>
            <a:rPr lang="en-US" altLang="ja-JP" sz="1000" b="0" i="0" u="none" strike="noStrike" baseline="0" smtClean="0">
              <a:solidFill>
                <a:schemeClr val="dk1"/>
              </a:solidFill>
              <a:latin typeface="+mn-lt"/>
              <a:ea typeface="+mn-ea"/>
              <a:cs typeface="+mn-cs"/>
            </a:rPr>
            <a:t>11</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12</a:t>
          </a:r>
          <a:r>
            <a:rPr lang="ja-JP" altLang="en-US" sz="1000" b="0" i="0" u="none" strike="noStrike" baseline="0" smtClean="0">
              <a:solidFill>
                <a:schemeClr val="dk1"/>
              </a:solidFill>
              <a:latin typeface="+mn-lt"/>
              <a:ea typeface="+mn-ea"/>
              <a:cs typeface="+mn-cs"/>
            </a:rPr>
            <a:t>年度同意額の皆減などにより、対前年度</a:t>
          </a:r>
          <a:r>
            <a:rPr lang="en-US" altLang="ja-JP" sz="1000" b="0" i="0" u="none" strike="noStrike" baseline="0" smtClean="0">
              <a:solidFill>
                <a:schemeClr val="dk1"/>
              </a:solidFill>
              <a:latin typeface="+mn-lt"/>
              <a:ea typeface="+mn-ea"/>
              <a:cs typeface="+mn-cs"/>
            </a:rPr>
            <a:t>4</a:t>
          </a:r>
          <a:r>
            <a:rPr lang="ja-JP" altLang="en-US" sz="1000" b="0" i="0" u="none" strike="noStrike" baseline="0" smtClean="0">
              <a:solidFill>
                <a:schemeClr val="dk1"/>
              </a:solidFill>
              <a:latin typeface="+mn-lt"/>
              <a:ea typeface="+mn-ea"/>
              <a:cs typeface="+mn-cs"/>
            </a:rPr>
            <a:t>百万円の減となった。</a:t>
          </a:r>
        </a:p>
        <a:p>
          <a:endParaRPr lang="ja-JP" altLang="en-US" sz="1000"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　したがって、実質公債費比率の分子</a:t>
          </a:r>
          <a:r>
            <a:rPr lang="en-US" altLang="ja-JP" sz="1000" b="0" i="0" u="none" strike="noStrike" baseline="0" smtClean="0">
              <a:solidFill>
                <a:schemeClr val="dk1"/>
              </a:solidFill>
              <a:latin typeface="+mn-lt"/>
              <a:ea typeface="+mn-ea"/>
              <a:cs typeface="+mn-cs"/>
            </a:rPr>
            <a:t>((A)-(B))</a:t>
          </a:r>
          <a:r>
            <a:rPr lang="ja-JP" altLang="en-US" sz="1000" b="0" i="0" u="none" strike="noStrike" baseline="0" smtClean="0">
              <a:solidFill>
                <a:schemeClr val="dk1"/>
              </a:solidFill>
              <a:latin typeface="+mn-lt"/>
              <a:ea typeface="+mn-ea"/>
              <a:cs typeface="+mn-cs"/>
            </a:rPr>
            <a:t>は、対前年度</a:t>
          </a:r>
          <a:r>
            <a:rPr lang="en-US" altLang="ja-JP" sz="1000" b="0" i="0" u="none" strike="noStrike" baseline="0" smtClean="0">
              <a:solidFill>
                <a:schemeClr val="dk1"/>
              </a:solidFill>
              <a:latin typeface="+mn-lt"/>
              <a:ea typeface="+mn-ea"/>
              <a:cs typeface="+mn-cs"/>
            </a:rPr>
            <a:t>17</a:t>
          </a:r>
          <a:r>
            <a:rPr lang="ja-JP" altLang="en-US" sz="1000" b="0" i="0" u="none" strike="noStrike" baseline="0" smtClean="0">
              <a:solidFill>
                <a:schemeClr val="dk1"/>
              </a:solidFill>
              <a:latin typeface="+mn-lt"/>
              <a:ea typeface="+mn-ea"/>
              <a:cs typeface="+mn-cs"/>
            </a:rPr>
            <a:t>百万円の増加となった。</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smtClean="0">
              <a:solidFill>
                <a:schemeClr val="dk1"/>
              </a:solidFill>
              <a:latin typeface="+mn-lt"/>
              <a:ea typeface="+mn-ea"/>
              <a:cs typeface="+mn-cs"/>
            </a:rPr>
            <a:t>　将来負担額</a:t>
          </a:r>
          <a:r>
            <a:rPr lang="en-US" altLang="ja-JP" sz="1050" b="0" i="0" u="none" strike="noStrike" baseline="0" smtClean="0">
              <a:solidFill>
                <a:schemeClr val="dk1"/>
              </a:solidFill>
              <a:latin typeface="+mn-lt"/>
              <a:ea typeface="+mn-ea"/>
              <a:cs typeface="+mn-cs"/>
            </a:rPr>
            <a:t>(A)</a:t>
          </a:r>
          <a:r>
            <a:rPr lang="ja-JP" altLang="en-US" sz="1050" b="0" i="0" u="none" strike="noStrike" baseline="0" smtClean="0">
              <a:solidFill>
                <a:schemeClr val="dk1"/>
              </a:solidFill>
              <a:latin typeface="+mn-lt"/>
              <a:ea typeface="+mn-ea"/>
              <a:cs typeface="+mn-cs"/>
            </a:rPr>
            <a:t>のうち</a:t>
          </a:r>
        </a:p>
        <a:p>
          <a:r>
            <a:rPr lang="ja-JP" altLang="en-US" sz="1050" b="0" i="0" u="none" strike="noStrike" baseline="0" smtClean="0">
              <a:solidFill>
                <a:schemeClr val="dk1"/>
              </a:solidFill>
              <a:latin typeface="+mn-lt"/>
              <a:ea typeface="+mn-ea"/>
              <a:cs typeface="+mn-cs"/>
            </a:rPr>
            <a:t>　○一般会計等に係る地方債の現在高は、平成</a:t>
          </a:r>
          <a:r>
            <a:rPr lang="en-US" altLang="ja-JP" sz="1050" b="0" i="0" u="none" strike="noStrike" baseline="0" smtClean="0">
              <a:solidFill>
                <a:schemeClr val="dk1"/>
              </a:solidFill>
              <a:latin typeface="+mn-lt"/>
              <a:ea typeface="+mn-ea"/>
              <a:cs typeface="+mn-cs"/>
            </a:rPr>
            <a:t>28</a:t>
          </a:r>
          <a:r>
            <a:rPr lang="ja-JP" altLang="en-US" sz="1050" b="0" i="0" u="none" strike="noStrike" baseline="0" smtClean="0">
              <a:solidFill>
                <a:schemeClr val="dk1"/>
              </a:solidFill>
              <a:latin typeface="+mn-lt"/>
              <a:ea typeface="+mn-ea"/>
              <a:cs typeface="+mn-cs"/>
            </a:rPr>
            <a:t>年度において起債の借入額</a:t>
          </a:r>
          <a:r>
            <a:rPr lang="en-US" altLang="ja-JP" sz="1050" b="0" i="0" u="none" strike="noStrike" baseline="0" smtClean="0">
              <a:solidFill>
                <a:schemeClr val="dk1"/>
              </a:solidFill>
              <a:latin typeface="+mn-lt"/>
              <a:ea typeface="+mn-ea"/>
              <a:cs typeface="+mn-cs"/>
            </a:rPr>
            <a:t>1,037</a:t>
          </a:r>
          <a:r>
            <a:rPr lang="ja-JP" altLang="en-US" sz="1050" b="0" i="0" u="none" strike="noStrike" baseline="0" smtClean="0">
              <a:solidFill>
                <a:schemeClr val="dk1"/>
              </a:solidFill>
              <a:latin typeface="+mn-lt"/>
              <a:ea typeface="+mn-ea"/>
              <a:cs typeface="+mn-cs"/>
            </a:rPr>
            <a:t>百万円（うち臨時財政対策債</a:t>
          </a:r>
          <a:r>
            <a:rPr lang="en-US" altLang="ja-JP" sz="1050" b="0" i="0" u="none" strike="noStrike" baseline="0" smtClean="0">
              <a:solidFill>
                <a:schemeClr val="dk1"/>
              </a:solidFill>
              <a:latin typeface="+mn-lt"/>
              <a:ea typeface="+mn-ea"/>
              <a:cs typeface="+mn-cs"/>
            </a:rPr>
            <a:t>324</a:t>
          </a:r>
          <a:r>
            <a:rPr lang="ja-JP" altLang="en-US" sz="1050" b="0" i="0" u="none" strike="noStrike" baseline="0" smtClean="0">
              <a:solidFill>
                <a:schemeClr val="dk1"/>
              </a:solidFill>
              <a:latin typeface="+mn-lt"/>
              <a:ea typeface="+mn-ea"/>
              <a:cs typeface="+mn-cs"/>
            </a:rPr>
            <a:t>百万円）が元金償還額</a:t>
          </a:r>
          <a:r>
            <a:rPr lang="en-US" altLang="ja-JP" sz="1050" b="0" i="0" u="none" strike="noStrike" baseline="0" smtClean="0">
              <a:solidFill>
                <a:schemeClr val="dk1"/>
              </a:solidFill>
              <a:latin typeface="+mn-lt"/>
              <a:ea typeface="+mn-ea"/>
              <a:cs typeface="+mn-cs"/>
            </a:rPr>
            <a:t>570</a:t>
          </a:r>
          <a:r>
            <a:rPr lang="ja-JP" altLang="en-US" sz="1050" b="0" i="0" u="none" strike="noStrike" baseline="0" smtClean="0">
              <a:solidFill>
                <a:schemeClr val="dk1"/>
              </a:solidFill>
              <a:latin typeface="+mn-lt"/>
              <a:ea typeface="+mn-ea"/>
              <a:cs typeface="+mn-cs"/>
            </a:rPr>
            <a:t>百万円を上回ったため、対前年度</a:t>
          </a:r>
          <a:r>
            <a:rPr lang="en-US" altLang="ja-JP" sz="1050" b="0" i="0" u="none" strike="noStrike" baseline="0" smtClean="0">
              <a:solidFill>
                <a:schemeClr val="dk1"/>
              </a:solidFill>
              <a:latin typeface="+mn-lt"/>
              <a:ea typeface="+mn-ea"/>
              <a:cs typeface="+mn-cs"/>
            </a:rPr>
            <a:t>461</a:t>
          </a:r>
          <a:r>
            <a:rPr lang="ja-JP" altLang="en-US" sz="1050" b="0" i="0" u="none" strike="noStrike" baseline="0" smtClean="0">
              <a:solidFill>
                <a:schemeClr val="dk1"/>
              </a:solidFill>
              <a:latin typeface="+mn-lt"/>
              <a:ea typeface="+mn-ea"/>
              <a:cs typeface="+mn-cs"/>
            </a:rPr>
            <a:t>百万円の増となった。</a:t>
          </a:r>
        </a:p>
        <a:p>
          <a:r>
            <a:rPr lang="ja-JP" altLang="en-US" sz="1050" b="0" i="0" u="none" strike="noStrike" baseline="0" smtClean="0">
              <a:solidFill>
                <a:schemeClr val="dk1"/>
              </a:solidFill>
              <a:latin typeface="+mn-lt"/>
              <a:ea typeface="+mn-ea"/>
              <a:cs typeface="+mn-cs"/>
            </a:rPr>
            <a:t>　○公営企業債等繰入見込額は、病院事業の地方債現在高が減となったことなどにより、対前年度</a:t>
          </a:r>
          <a:r>
            <a:rPr lang="en-US" altLang="ja-JP" sz="1050" b="0" i="0" u="none" strike="noStrike" baseline="0" smtClean="0">
              <a:solidFill>
                <a:schemeClr val="dk1"/>
              </a:solidFill>
              <a:latin typeface="+mn-lt"/>
              <a:ea typeface="+mn-ea"/>
              <a:cs typeface="+mn-cs"/>
            </a:rPr>
            <a:t>345</a:t>
          </a:r>
          <a:r>
            <a:rPr lang="ja-JP" altLang="en-US" sz="1050" b="0" i="0" u="none" strike="noStrike" baseline="0" smtClean="0">
              <a:solidFill>
                <a:schemeClr val="dk1"/>
              </a:solidFill>
              <a:latin typeface="+mn-lt"/>
              <a:ea typeface="+mn-ea"/>
              <a:cs typeface="+mn-cs"/>
            </a:rPr>
            <a:t>百万円の減となった。</a:t>
          </a:r>
        </a:p>
        <a:p>
          <a:r>
            <a:rPr lang="ja-JP" altLang="en-US" sz="1050" b="0" i="0" u="none" strike="noStrike" baseline="0" smtClean="0">
              <a:solidFill>
                <a:schemeClr val="dk1"/>
              </a:solidFill>
              <a:latin typeface="+mn-lt"/>
              <a:ea typeface="+mn-ea"/>
              <a:cs typeface="+mn-cs"/>
            </a:rPr>
            <a:t>　○組合等負担等見込額は、袋井市森町広域行政組合と中遠広域事務組合の地方債現在高が減少したことにより、対前年度</a:t>
          </a:r>
          <a:r>
            <a:rPr lang="en-US" altLang="ja-JP" sz="1050" b="0" i="0" u="none" strike="noStrike" baseline="0" smtClean="0">
              <a:solidFill>
                <a:schemeClr val="dk1"/>
              </a:solidFill>
              <a:latin typeface="+mn-lt"/>
              <a:ea typeface="+mn-ea"/>
              <a:cs typeface="+mn-cs"/>
            </a:rPr>
            <a:t>40</a:t>
          </a:r>
          <a:r>
            <a:rPr lang="ja-JP" altLang="en-US" sz="1050" b="0" i="0" u="none" strike="noStrike" baseline="0" smtClean="0">
              <a:solidFill>
                <a:schemeClr val="dk1"/>
              </a:solidFill>
              <a:latin typeface="+mn-lt"/>
              <a:ea typeface="+mn-ea"/>
              <a:cs typeface="+mn-cs"/>
            </a:rPr>
            <a:t>百万円の減となった。</a:t>
          </a:r>
        </a:p>
        <a:p>
          <a:r>
            <a:rPr lang="ja-JP" altLang="en-US" sz="1050" b="0" i="0" u="none" strike="noStrike" baseline="0" smtClean="0">
              <a:solidFill>
                <a:schemeClr val="dk1"/>
              </a:solidFill>
              <a:latin typeface="+mn-lt"/>
              <a:ea typeface="+mn-ea"/>
              <a:cs typeface="+mn-cs"/>
            </a:rPr>
            <a:t>　</a:t>
          </a:r>
        </a:p>
        <a:p>
          <a:r>
            <a:rPr lang="ja-JP" altLang="en-US" sz="1050" b="0" i="0" u="none" strike="noStrike" baseline="0" smtClean="0">
              <a:solidFill>
                <a:schemeClr val="dk1"/>
              </a:solidFill>
              <a:latin typeface="+mn-lt"/>
              <a:ea typeface="+mn-ea"/>
              <a:cs typeface="+mn-cs"/>
            </a:rPr>
            <a:t>  充当可能財源等</a:t>
          </a:r>
          <a:r>
            <a:rPr lang="en-US" altLang="ja-JP" sz="1050" b="0" i="0" u="none" strike="noStrike" baseline="0" smtClean="0">
              <a:solidFill>
                <a:schemeClr val="dk1"/>
              </a:solidFill>
              <a:latin typeface="+mn-lt"/>
              <a:ea typeface="+mn-ea"/>
              <a:cs typeface="+mn-cs"/>
            </a:rPr>
            <a:t>(B)</a:t>
          </a:r>
          <a:r>
            <a:rPr lang="ja-JP" altLang="en-US" sz="1050" b="0" i="0" u="none" strike="noStrike" baseline="0" smtClean="0">
              <a:solidFill>
                <a:schemeClr val="dk1"/>
              </a:solidFill>
              <a:latin typeface="+mn-lt"/>
              <a:ea typeface="+mn-ea"/>
              <a:cs typeface="+mn-cs"/>
            </a:rPr>
            <a:t>のうち</a:t>
          </a:r>
        </a:p>
        <a:p>
          <a:r>
            <a:rPr lang="ja-JP" altLang="en-US" sz="1050" b="0" i="0" u="none" strike="noStrike" baseline="0" smtClean="0">
              <a:solidFill>
                <a:schemeClr val="dk1"/>
              </a:solidFill>
              <a:latin typeface="+mn-lt"/>
              <a:ea typeface="+mn-ea"/>
              <a:cs typeface="+mn-cs"/>
            </a:rPr>
            <a:t>　○充当可能基金は、平成</a:t>
          </a:r>
          <a:r>
            <a:rPr lang="en-US" altLang="ja-JP" sz="1050" b="0" i="0" u="none" strike="noStrike" baseline="0" smtClean="0">
              <a:solidFill>
                <a:schemeClr val="dk1"/>
              </a:solidFill>
              <a:latin typeface="+mn-lt"/>
              <a:ea typeface="+mn-ea"/>
              <a:cs typeface="+mn-cs"/>
            </a:rPr>
            <a:t>28</a:t>
          </a:r>
          <a:r>
            <a:rPr lang="ja-JP" altLang="en-US" sz="1050" b="0" i="0" u="none" strike="noStrike" baseline="0" smtClean="0">
              <a:solidFill>
                <a:schemeClr val="dk1"/>
              </a:solidFill>
              <a:latin typeface="+mn-lt"/>
              <a:ea typeface="+mn-ea"/>
              <a:cs typeface="+mn-cs"/>
            </a:rPr>
            <a:t>年度に財政調整基金</a:t>
          </a:r>
          <a:r>
            <a:rPr lang="en-US" altLang="ja-JP" sz="1050" b="0" i="0" u="none" strike="noStrike" baseline="0" smtClean="0">
              <a:solidFill>
                <a:schemeClr val="dk1"/>
              </a:solidFill>
              <a:latin typeface="+mn-lt"/>
              <a:ea typeface="+mn-ea"/>
              <a:cs typeface="+mn-cs"/>
            </a:rPr>
            <a:t>60</a:t>
          </a:r>
          <a:r>
            <a:rPr lang="ja-JP" altLang="en-US" sz="1050" b="0" i="0" u="none" strike="noStrike" baseline="0" smtClean="0">
              <a:solidFill>
                <a:schemeClr val="dk1"/>
              </a:solidFill>
              <a:latin typeface="+mn-lt"/>
              <a:ea typeface="+mn-ea"/>
              <a:cs typeface="+mn-cs"/>
            </a:rPr>
            <a:t>百万円、介護保険給付支払準備基金</a:t>
          </a:r>
          <a:r>
            <a:rPr lang="en-US" altLang="ja-JP" sz="1050" b="0" i="0" u="none" strike="noStrike" baseline="0" smtClean="0">
              <a:solidFill>
                <a:schemeClr val="dk1"/>
              </a:solidFill>
              <a:latin typeface="+mn-lt"/>
              <a:ea typeface="+mn-ea"/>
              <a:cs typeface="+mn-cs"/>
            </a:rPr>
            <a:t>50</a:t>
          </a:r>
          <a:r>
            <a:rPr lang="ja-JP" altLang="en-US" sz="1050" b="0" i="0" u="none" strike="noStrike" baseline="0" smtClean="0">
              <a:solidFill>
                <a:schemeClr val="dk1"/>
              </a:solidFill>
              <a:latin typeface="+mn-lt"/>
              <a:ea typeface="+mn-ea"/>
              <a:cs typeface="+mn-cs"/>
            </a:rPr>
            <a:t>百万円の積み立てなどにより、基金全体で</a:t>
          </a:r>
          <a:r>
            <a:rPr lang="en-US" altLang="ja-JP" sz="1050" b="0" i="0" u="none" strike="noStrike" baseline="0" smtClean="0">
              <a:solidFill>
                <a:schemeClr val="dk1"/>
              </a:solidFill>
              <a:latin typeface="+mn-lt"/>
              <a:ea typeface="+mn-ea"/>
              <a:cs typeface="+mn-cs"/>
            </a:rPr>
            <a:t>90</a:t>
          </a:r>
          <a:r>
            <a:rPr lang="ja-JP" altLang="en-US" sz="1050" b="0" i="0" u="none" strike="noStrike" baseline="0" smtClean="0">
              <a:solidFill>
                <a:schemeClr val="dk1"/>
              </a:solidFill>
              <a:latin typeface="+mn-lt"/>
              <a:ea typeface="+mn-ea"/>
              <a:cs typeface="+mn-cs"/>
            </a:rPr>
            <a:t>百万円の増となった。</a:t>
          </a:r>
        </a:p>
        <a:p>
          <a:r>
            <a:rPr lang="ja-JP" altLang="en-US" sz="1050" b="0" i="0" u="none" strike="noStrike" baseline="0" smtClean="0">
              <a:solidFill>
                <a:schemeClr val="dk1"/>
              </a:solidFill>
              <a:latin typeface="+mn-lt"/>
              <a:ea typeface="+mn-ea"/>
              <a:cs typeface="+mn-cs"/>
            </a:rPr>
            <a:t>　○充当可能特定歳入は、公営住宅賃貸料や都市計画税収入などで対前年度</a:t>
          </a:r>
          <a:r>
            <a:rPr lang="en-US" altLang="ja-JP" sz="1050" b="0" i="0" u="none" strike="noStrike" baseline="0" smtClean="0">
              <a:solidFill>
                <a:schemeClr val="dk1"/>
              </a:solidFill>
              <a:latin typeface="+mn-lt"/>
              <a:ea typeface="+mn-ea"/>
              <a:cs typeface="+mn-cs"/>
            </a:rPr>
            <a:t>24</a:t>
          </a:r>
          <a:r>
            <a:rPr lang="ja-JP" altLang="en-US" sz="1050" b="0" i="0" u="none" strike="noStrike" baseline="0" smtClean="0">
              <a:solidFill>
                <a:schemeClr val="dk1"/>
              </a:solidFill>
              <a:latin typeface="+mn-lt"/>
              <a:ea typeface="+mn-ea"/>
              <a:cs typeface="+mn-cs"/>
            </a:rPr>
            <a:t>百万円減の</a:t>
          </a:r>
          <a:r>
            <a:rPr lang="en-US" altLang="ja-JP" sz="1050" b="0" i="0" u="none" strike="noStrike" baseline="0" smtClean="0">
              <a:solidFill>
                <a:schemeClr val="dk1"/>
              </a:solidFill>
              <a:latin typeface="+mn-lt"/>
              <a:ea typeface="+mn-ea"/>
              <a:cs typeface="+mn-cs"/>
            </a:rPr>
            <a:t>730</a:t>
          </a:r>
          <a:r>
            <a:rPr lang="ja-JP" altLang="en-US" sz="1050" b="0" i="0" u="none" strike="noStrike" baseline="0" smtClean="0">
              <a:solidFill>
                <a:schemeClr val="dk1"/>
              </a:solidFill>
              <a:latin typeface="+mn-lt"/>
              <a:ea typeface="+mn-ea"/>
              <a:cs typeface="+mn-cs"/>
            </a:rPr>
            <a:t>百万円となった。</a:t>
          </a:r>
        </a:p>
        <a:p>
          <a:r>
            <a:rPr lang="ja-JP" altLang="en-US" sz="1050" b="0" i="0" u="none" strike="noStrike" baseline="0" smtClean="0">
              <a:solidFill>
                <a:schemeClr val="dk1"/>
              </a:solidFill>
              <a:latin typeface="+mn-lt"/>
              <a:ea typeface="+mn-ea"/>
              <a:cs typeface="+mn-cs"/>
            </a:rPr>
            <a:t>　○基準財政需要額算入見込額は、臨時財政対策債償還に対する算入見込額が対前年度</a:t>
          </a:r>
          <a:r>
            <a:rPr lang="en-US" altLang="ja-JP" sz="1050" b="0" i="0" u="none" strike="noStrike" baseline="0" smtClean="0">
              <a:solidFill>
                <a:schemeClr val="dk1"/>
              </a:solidFill>
              <a:latin typeface="+mn-lt"/>
              <a:ea typeface="+mn-ea"/>
              <a:cs typeface="+mn-cs"/>
            </a:rPr>
            <a:t>111</a:t>
          </a:r>
          <a:r>
            <a:rPr lang="ja-JP" altLang="en-US" sz="1050" b="0" i="0" u="none" strike="noStrike" baseline="0" smtClean="0">
              <a:solidFill>
                <a:schemeClr val="dk1"/>
              </a:solidFill>
              <a:latin typeface="+mn-lt"/>
              <a:ea typeface="+mn-ea"/>
              <a:cs typeface="+mn-cs"/>
            </a:rPr>
            <a:t>百万円の増、緊急防災減債が</a:t>
          </a:r>
          <a:r>
            <a:rPr lang="en-US" altLang="ja-JP" sz="1050" b="0" i="0" u="none" strike="noStrike" baseline="0" smtClean="0">
              <a:solidFill>
                <a:schemeClr val="dk1"/>
              </a:solidFill>
              <a:latin typeface="+mn-lt"/>
              <a:ea typeface="+mn-ea"/>
              <a:cs typeface="+mn-cs"/>
            </a:rPr>
            <a:t>220</a:t>
          </a:r>
          <a:r>
            <a:rPr lang="ja-JP" altLang="en-US" sz="1050" b="0" i="0" u="none" strike="noStrike" baseline="0" smtClean="0">
              <a:solidFill>
                <a:schemeClr val="dk1"/>
              </a:solidFill>
              <a:latin typeface="+mn-lt"/>
              <a:ea typeface="+mn-ea"/>
              <a:cs typeface="+mn-cs"/>
            </a:rPr>
            <a:t>百万円の増となったことなどから、全体として</a:t>
          </a:r>
          <a:r>
            <a:rPr lang="en-US" altLang="ja-JP" sz="1050" b="0" i="0" u="none" strike="noStrike" baseline="0" smtClean="0">
              <a:solidFill>
                <a:schemeClr val="dk1"/>
              </a:solidFill>
              <a:latin typeface="+mn-lt"/>
              <a:ea typeface="+mn-ea"/>
              <a:cs typeface="+mn-cs"/>
            </a:rPr>
            <a:t>166</a:t>
          </a:r>
          <a:r>
            <a:rPr lang="ja-JP" altLang="en-US" sz="1050" b="0" i="0" u="none" strike="noStrike" baseline="0" smtClean="0">
              <a:solidFill>
                <a:schemeClr val="dk1"/>
              </a:solidFill>
              <a:latin typeface="+mn-lt"/>
              <a:ea typeface="+mn-ea"/>
              <a:cs typeface="+mn-cs"/>
            </a:rPr>
            <a:t>百万円の増となった。</a:t>
          </a:r>
        </a:p>
        <a:p>
          <a:endParaRPr lang="ja-JP" altLang="en-US" sz="1050" smtClean="0">
            <a:solidFill>
              <a:schemeClr val="dk1"/>
            </a:solidFill>
            <a:latin typeface="+mn-lt"/>
            <a:ea typeface="+mn-ea"/>
            <a:cs typeface="+mn-cs"/>
          </a:endParaRPr>
        </a:p>
        <a:p>
          <a:r>
            <a:rPr lang="ja-JP" altLang="en-US" sz="1050" b="0" i="0" u="none" strike="noStrike" baseline="0" smtClean="0">
              <a:solidFill>
                <a:schemeClr val="dk1"/>
              </a:solidFill>
              <a:latin typeface="+mn-lt"/>
              <a:ea typeface="+mn-ea"/>
              <a:cs typeface="+mn-cs"/>
            </a:rPr>
            <a:t>　したがって、将来負担比率の分子</a:t>
          </a:r>
          <a:r>
            <a:rPr lang="en-US" altLang="ja-JP" sz="1050" b="0" i="0" u="none" strike="noStrike" baseline="0" smtClean="0">
              <a:solidFill>
                <a:schemeClr val="dk1"/>
              </a:solidFill>
              <a:latin typeface="+mn-lt"/>
              <a:ea typeface="+mn-ea"/>
              <a:cs typeface="+mn-cs"/>
            </a:rPr>
            <a:t>((A)-(B))</a:t>
          </a:r>
          <a:r>
            <a:rPr lang="ja-JP" altLang="en-US" sz="1050" b="0" i="0" u="none" strike="noStrike" baseline="0" smtClean="0">
              <a:solidFill>
                <a:schemeClr val="dk1"/>
              </a:solidFill>
              <a:latin typeface="+mn-lt"/>
              <a:ea typeface="+mn-ea"/>
              <a:cs typeface="+mn-cs"/>
            </a:rPr>
            <a:t>は、対前年度</a:t>
          </a:r>
          <a:r>
            <a:rPr lang="en-US" altLang="ja-JP" sz="1050" b="0" i="0" u="none" strike="noStrike" baseline="0" smtClean="0">
              <a:solidFill>
                <a:schemeClr val="dk1"/>
              </a:solidFill>
              <a:latin typeface="+mn-lt"/>
              <a:ea typeface="+mn-ea"/>
              <a:cs typeface="+mn-cs"/>
            </a:rPr>
            <a:t>192</a:t>
          </a:r>
          <a:r>
            <a:rPr lang="ja-JP" altLang="en-US" sz="1050" b="0" i="0" u="none" strike="noStrike" baseline="0" smtClean="0">
              <a:solidFill>
                <a:schemeClr val="dk1"/>
              </a:solidFill>
              <a:latin typeface="+mn-lt"/>
              <a:ea typeface="+mn-ea"/>
              <a:cs typeface="+mn-cs"/>
            </a:rPr>
            <a:t>百万円の減となった。</a:t>
          </a:r>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ここ数年の経済の回復基調により近年は微増傾向にある。平成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年度は前年同ポイントの</a:t>
          </a:r>
          <a:r>
            <a:rPr lang="en-US" altLang="ja-JP" sz="1100" b="0" i="0" u="none" strike="noStrike" baseline="0" smtClean="0">
              <a:solidFill>
                <a:schemeClr val="dk1"/>
              </a:solidFill>
              <a:latin typeface="+mn-lt"/>
              <a:ea typeface="+mn-ea"/>
              <a:cs typeface="+mn-cs"/>
            </a:rPr>
            <a:t>0.61</a:t>
          </a:r>
          <a:r>
            <a:rPr lang="ja-JP" altLang="en-US" sz="1100" b="0" i="0" u="none" strike="noStrike" baseline="0" smtClean="0">
              <a:solidFill>
                <a:schemeClr val="dk1"/>
              </a:solidFill>
              <a:latin typeface="+mn-lt"/>
              <a:ea typeface="+mn-ea"/>
              <a:cs typeface="+mn-cs"/>
            </a:rPr>
            <a:t>となり、類似団体を</a:t>
          </a:r>
          <a:r>
            <a:rPr lang="en-US" altLang="ja-JP" sz="1100" b="0" i="0" u="none" strike="noStrike" baseline="0" smtClean="0">
              <a:solidFill>
                <a:schemeClr val="dk1"/>
              </a:solidFill>
              <a:latin typeface="+mn-lt"/>
              <a:ea typeface="+mn-ea"/>
              <a:cs typeface="+mn-cs"/>
            </a:rPr>
            <a:t>0.15</a:t>
          </a:r>
          <a:r>
            <a:rPr lang="ja-JP" altLang="en-US" sz="1100" b="0" i="0" u="none" strike="noStrike" baseline="0" smtClean="0">
              <a:solidFill>
                <a:schemeClr val="dk1"/>
              </a:solidFill>
              <a:latin typeface="+mn-lt"/>
              <a:ea typeface="+mn-ea"/>
              <a:cs typeface="+mn-cs"/>
            </a:rPr>
            <a:t>ポイント上回っている。</a:t>
          </a:r>
        </a:p>
        <a:p>
          <a:r>
            <a:rPr lang="ja-JP" altLang="en-US" sz="1100" b="0" i="0" u="none" strike="noStrike" baseline="0" smtClean="0">
              <a:solidFill>
                <a:schemeClr val="dk1"/>
              </a:solidFill>
              <a:latin typeface="+mn-lt"/>
              <a:ea typeface="+mn-ea"/>
              <a:cs typeface="+mn-cs"/>
            </a:rPr>
            <a:t>　しかし、人口減少が進み、楽観視は出来ない状況であることから、移住定住、企業誘致の推進、町税の徴収率向上などを中心に財政基盤の強化に努める。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110672</xdr:rowOff>
    </xdr:to>
    <xdr:cxnSp macro="">
      <xdr:nvCxnSpPr>
        <xdr:cNvPr id="70" name="直線コネクタ 69"/>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127907</xdr:rowOff>
    </xdr:to>
    <xdr:cxnSp macro="">
      <xdr:nvCxnSpPr>
        <xdr:cNvPr id="73" name="直線コネクタ 72"/>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78" name="テキスト ボックス 77"/>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9" name="直線コネクタ 78"/>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129722</xdr:rowOff>
    </xdr:from>
    <xdr:to>
      <xdr:col>3</xdr:col>
      <xdr:colOff>330200</xdr:colOff>
      <xdr:row>43</xdr:row>
      <xdr:rowOff>59872</xdr:rowOff>
    </xdr:to>
    <xdr:sp macro="" textlink="">
      <xdr:nvSpPr>
        <xdr:cNvPr id="80" name="フローチャート :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81" name="テキスト ボックス 80"/>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3" name="テキスト ボックス 82"/>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近年は繰出金の増などにより増加傾向にあり、一時的に平成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年度には人件費の減により</a:t>
          </a:r>
          <a:r>
            <a:rPr lang="en-US" altLang="ja-JP" sz="1100" b="0" i="0" u="none" strike="noStrike" baseline="0" smtClean="0">
              <a:solidFill>
                <a:schemeClr val="dk1"/>
              </a:solidFill>
              <a:latin typeface="+mn-lt"/>
              <a:ea typeface="+mn-ea"/>
              <a:cs typeface="+mn-cs"/>
            </a:rPr>
            <a:t>81.7</a:t>
          </a:r>
          <a:r>
            <a:rPr lang="ja-JP" altLang="en-US" sz="1100" b="0" i="0" u="none" strike="noStrike" baseline="0" smtClean="0">
              <a:solidFill>
                <a:schemeClr val="dk1"/>
              </a:solidFill>
              <a:latin typeface="+mn-lt"/>
              <a:ea typeface="+mn-ea"/>
              <a:cs typeface="+mn-cs"/>
            </a:rPr>
            <a:t>％に減少したが、平成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年度には繰出金の増、法人町民税の減収などで上昇した。</a:t>
          </a: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年度は一部事務組合への補助費や特別会計への繰出金の減、普通交付税の増加などにより</a:t>
          </a:r>
          <a:r>
            <a:rPr lang="en-US" altLang="ja-JP" sz="1100" b="0" i="0" u="none" strike="noStrike" baseline="0" smtClean="0">
              <a:solidFill>
                <a:schemeClr val="dk1"/>
              </a:solidFill>
              <a:latin typeface="+mn-lt"/>
              <a:ea typeface="+mn-ea"/>
              <a:cs typeface="+mn-cs"/>
            </a:rPr>
            <a:t>86.7</a:t>
          </a:r>
          <a:r>
            <a:rPr lang="ja-JP" altLang="en-US" sz="1100" b="0" i="0" u="none" strike="noStrike" baseline="0" smtClean="0">
              <a:solidFill>
                <a:schemeClr val="dk1"/>
              </a:solidFill>
              <a:latin typeface="+mn-lt"/>
              <a:ea typeface="+mn-ea"/>
              <a:cs typeface="+mn-cs"/>
            </a:rPr>
            <a:t>％に回復したが、依然として類似団体を</a:t>
          </a:r>
          <a:r>
            <a:rPr lang="en-US" altLang="ja-JP" sz="1100" b="0" i="0" u="none" strike="noStrike" baseline="0" smtClean="0">
              <a:solidFill>
                <a:schemeClr val="dk1"/>
              </a:solidFill>
              <a:latin typeface="+mn-lt"/>
              <a:ea typeface="+mn-ea"/>
              <a:cs typeface="+mn-cs"/>
            </a:rPr>
            <a:t>0.3</a:t>
          </a:r>
          <a:r>
            <a:rPr lang="ja-JP" altLang="en-US" sz="1100" b="0" i="0" u="none" strike="noStrike" baseline="0" smtClean="0">
              <a:solidFill>
                <a:schemeClr val="dk1"/>
              </a:solidFill>
              <a:latin typeface="+mn-lt"/>
              <a:ea typeface="+mn-ea"/>
              <a:cs typeface="+mn-cs"/>
            </a:rPr>
            <a:t>ポイント上回っている。</a:t>
          </a:r>
        </a:p>
        <a:p>
          <a:r>
            <a:rPr lang="ja-JP" altLang="en-US" sz="1100" b="0" i="0" u="none" strike="noStrike" baseline="0" smtClean="0">
              <a:solidFill>
                <a:schemeClr val="dk1"/>
              </a:solidFill>
              <a:latin typeface="+mn-lt"/>
              <a:ea typeface="+mn-ea"/>
              <a:cs typeface="+mn-cs"/>
            </a:rPr>
            <a:t>　今後は、「第３次森町行財政改革プラン」に掲げた行財政改革への取り組みを通して、経常経費の削減に努めるとともに、一般財源確保のため、町税の徴収強化、移住定住、企業誘致の推進などを図る。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65</xdr:row>
      <xdr:rowOff>4656</xdr:rowOff>
    </xdr:to>
    <xdr:cxnSp macro="">
      <xdr:nvCxnSpPr>
        <xdr:cNvPr id="133" name="直線コネクタ 132"/>
        <xdr:cNvCxnSpPr/>
      </xdr:nvCxnSpPr>
      <xdr:spPr>
        <a:xfrm flipV="1">
          <a:off x="4114800" y="1093173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65</xdr:row>
      <xdr:rowOff>4656</xdr:rowOff>
    </xdr:to>
    <xdr:cxnSp macro="">
      <xdr:nvCxnSpPr>
        <xdr:cNvPr id="136" name="直線コネクタ 135"/>
        <xdr:cNvCxnSpPr/>
      </xdr:nvCxnSpPr>
      <xdr:spPr>
        <a:xfrm>
          <a:off x="3225800" y="1085934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38" name="テキスト ボックス 137"/>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63</xdr:row>
      <xdr:rowOff>57996</xdr:rowOff>
    </xdr:to>
    <xdr:cxnSp macro="">
      <xdr:nvCxnSpPr>
        <xdr:cNvPr id="139" name="直線コネクタ 138"/>
        <xdr:cNvCxnSpPr/>
      </xdr:nvCxnSpPr>
      <xdr:spPr>
        <a:xfrm>
          <a:off x="2336800" y="106260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40" name="フローチャート : 判断 139"/>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1" name="テキスト ボックス 140"/>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61</xdr:row>
      <xdr:rowOff>167640</xdr:rowOff>
    </xdr:to>
    <xdr:cxnSp macro="">
      <xdr:nvCxnSpPr>
        <xdr:cNvPr id="142" name="直線コネクタ 141"/>
        <xdr:cNvCxnSpPr/>
      </xdr:nvCxnSpPr>
      <xdr:spPr>
        <a:xfrm>
          <a:off x="1447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3" name="フローチャート : 判断 142"/>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4" name="テキスト ボックス 143"/>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2" name="円/楕円 151"/>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3"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4" name="円/楕円 153"/>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5" name="テキスト ボックス 154"/>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6" name="円/楕円 155"/>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7" name="テキスト ボックス 156"/>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8" name="円/楕円 157"/>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9" name="テキスト ボックス 15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60" name="円/楕円 159"/>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61" name="テキスト ボックス 160"/>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退職者数に対する新規採用者数の抑制による職員数の削減や特殊勤務手当の見直し、消耗品の一括購入及び再利用による物件費の削減などの行財政改革を進めた結果、類似団体平均を下回っている。</a:t>
          </a:r>
        </a:p>
        <a:p>
          <a:r>
            <a:rPr lang="ja-JP" altLang="en-US" sz="1100" b="0" i="0" u="none" strike="noStrike" baseline="0" smtClean="0">
              <a:solidFill>
                <a:schemeClr val="dk1"/>
              </a:solidFill>
              <a:latin typeface="+mn-lt"/>
              <a:ea typeface="+mn-ea"/>
              <a:cs typeface="+mn-cs"/>
            </a:rPr>
            <a:t>　しかし近年微増傾向にあるので、費用の更なる削減、空き家バンクの活用や移住定住の推進などにより人口減少対策を推進する。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80679</xdr:rowOff>
    </xdr:from>
    <xdr:to>
      <xdr:col>7</xdr:col>
      <xdr:colOff>152400</xdr:colOff>
      <xdr:row>81</xdr:row>
      <xdr:rowOff>131142</xdr:rowOff>
    </xdr:to>
    <xdr:cxnSp macro="">
      <xdr:nvCxnSpPr>
        <xdr:cNvPr id="196" name="直線コネクタ 195"/>
        <xdr:cNvCxnSpPr/>
      </xdr:nvCxnSpPr>
      <xdr:spPr>
        <a:xfrm>
          <a:off x="4114800" y="13968129"/>
          <a:ext cx="8382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9857</xdr:rowOff>
    </xdr:from>
    <xdr:to>
      <xdr:col>6</xdr:col>
      <xdr:colOff>0</xdr:colOff>
      <xdr:row>81</xdr:row>
      <xdr:rowOff>80679</xdr:rowOff>
    </xdr:to>
    <xdr:cxnSp macro="">
      <xdr:nvCxnSpPr>
        <xdr:cNvPr id="199" name="直線コネクタ 198"/>
        <xdr:cNvCxnSpPr/>
      </xdr:nvCxnSpPr>
      <xdr:spPr>
        <a:xfrm>
          <a:off x="3225800" y="13897307"/>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201" name="テキスト ボックス 200"/>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165012</xdr:rowOff>
    </xdr:from>
    <xdr:to>
      <xdr:col>4</xdr:col>
      <xdr:colOff>482600</xdr:colOff>
      <xdr:row>81</xdr:row>
      <xdr:rowOff>9857</xdr:rowOff>
    </xdr:to>
    <xdr:cxnSp macro="">
      <xdr:nvCxnSpPr>
        <xdr:cNvPr id="202" name="直線コネクタ 201"/>
        <xdr:cNvCxnSpPr/>
      </xdr:nvCxnSpPr>
      <xdr:spPr>
        <a:xfrm>
          <a:off x="2336800" y="13881012"/>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19535</xdr:rowOff>
    </xdr:from>
    <xdr:to>
      <xdr:col>4</xdr:col>
      <xdr:colOff>533400</xdr:colOff>
      <xdr:row>86</xdr:row>
      <xdr:rowOff>121135</xdr:rowOff>
    </xdr:to>
    <xdr:sp macro="" textlink="">
      <xdr:nvSpPr>
        <xdr:cNvPr id="203" name="フローチャート : 判断 202"/>
        <xdr:cNvSpPr/>
      </xdr:nvSpPr>
      <xdr:spPr>
        <a:xfrm>
          <a:off x="3175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105912</xdr:rowOff>
    </xdr:from>
    <xdr:ext cx="762000" cy="259045"/>
    <xdr:sp macro="" textlink="">
      <xdr:nvSpPr>
        <xdr:cNvPr id="204" name="テキスト ボックス 203"/>
        <xdr:cNvSpPr txBox="1"/>
      </xdr:nvSpPr>
      <xdr:spPr>
        <a:xfrm>
          <a:off x="2844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122455</xdr:rowOff>
    </xdr:from>
    <xdr:to>
      <xdr:col>3</xdr:col>
      <xdr:colOff>279400</xdr:colOff>
      <xdr:row>80</xdr:row>
      <xdr:rowOff>165012</xdr:rowOff>
    </xdr:to>
    <xdr:cxnSp macro="">
      <xdr:nvCxnSpPr>
        <xdr:cNvPr id="205" name="直線コネクタ 204"/>
        <xdr:cNvCxnSpPr/>
      </xdr:nvCxnSpPr>
      <xdr:spPr>
        <a:xfrm>
          <a:off x="1447800" y="13838455"/>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60375</xdr:rowOff>
    </xdr:from>
    <xdr:to>
      <xdr:col>3</xdr:col>
      <xdr:colOff>330200</xdr:colOff>
      <xdr:row>83</xdr:row>
      <xdr:rowOff>161975</xdr:rowOff>
    </xdr:to>
    <xdr:sp macro="" textlink="">
      <xdr:nvSpPr>
        <xdr:cNvPr id="206" name="フローチャート : 判断 205"/>
        <xdr:cNvSpPr/>
      </xdr:nvSpPr>
      <xdr:spPr>
        <a:xfrm>
          <a:off x="2286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146752</xdr:rowOff>
    </xdr:from>
    <xdr:ext cx="762000" cy="259045"/>
    <xdr:sp macro="" textlink="">
      <xdr:nvSpPr>
        <xdr:cNvPr id="207" name="テキスト ボックス 206"/>
        <xdr:cNvSpPr txBox="1"/>
      </xdr:nvSpPr>
      <xdr:spPr>
        <a:xfrm>
          <a:off x="1955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143002</xdr:rowOff>
    </xdr:from>
    <xdr:to>
      <xdr:col>2</xdr:col>
      <xdr:colOff>127000</xdr:colOff>
      <xdr:row>83</xdr:row>
      <xdr:rowOff>73152</xdr:rowOff>
    </xdr:to>
    <xdr:sp macro="" textlink="">
      <xdr:nvSpPr>
        <xdr:cNvPr id="208" name="フローチャート : 判断 207"/>
        <xdr:cNvSpPr/>
      </xdr:nvSpPr>
      <xdr:spPr>
        <a:xfrm>
          <a:off x="1397000" y="1420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57929</xdr:rowOff>
    </xdr:from>
    <xdr:ext cx="762000" cy="259045"/>
    <xdr:sp macro="" textlink="">
      <xdr:nvSpPr>
        <xdr:cNvPr id="209" name="テキスト ボックス 208"/>
        <xdr:cNvSpPr txBox="1"/>
      </xdr:nvSpPr>
      <xdr:spPr>
        <a:xfrm>
          <a:off x="10668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80342</xdr:rowOff>
    </xdr:from>
    <xdr:to>
      <xdr:col>7</xdr:col>
      <xdr:colOff>203200</xdr:colOff>
      <xdr:row>82</xdr:row>
      <xdr:rowOff>10492</xdr:rowOff>
    </xdr:to>
    <xdr:sp macro="" textlink="">
      <xdr:nvSpPr>
        <xdr:cNvPr id="215" name="円/楕円 214"/>
        <xdr:cNvSpPr/>
      </xdr:nvSpPr>
      <xdr:spPr>
        <a:xfrm>
          <a:off x="4902200" y="13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1619</xdr:rowOff>
    </xdr:from>
    <xdr:ext cx="762000" cy="259045"/>
    <xdr:sp macro="" textlink="">
      <xdr:nvSpPr>
        <xdr:cNvPr id="216" name="人件費・物件費等の状況該当値テキスト"/>
        <xdr:cNvSpPr txBox="1"/>
      </xdr:nvSpPr>
      <xdr:spPr>
        <a:xfrm>
          <a:off x="5041900" y="1388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29879</xdr:rowOff>
    </xdr:from>
    <xdr:to>
      <xdr:col>6</xdr:col>
      <xdr:colOff>50800</xdr:colOff>
      <xdr:row>81</xdr:row>
      <xdr:rowOff>131479</xdr:rowOff>
    </xdr:to>
    <xdr:sp macro="" textlink="">
      <xdr:nvSpPr>
        <xdr:cNvPr id="217" name="円/楕円 216"/>
        <xdr:cNvSpPr/>
      </xdr:nvSpPr>
      <xdr:spPr>
        <a:xfrm>
          <a:off x="4064000" y="13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141656</xdr:rowOff>
    </xdr:from>
    <xdr:ext cx="736600" cy="259045"/>
    <xdr:sp macro="" textlink="">
      <xdr:nvSpPr>
        <xdr:cNvPr id="218" name="テキスト ボックス 217"/>
        <xdr:cNvSpPr txBox="1"/>
      </xdr:nvSpPr>
      <xdr:spPr>
        <a:xfrm>
          <a:off x="3733800" y="13686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120,820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130507</xdr:rowOff>
    </xdr:from>
    <xdr:to>
      <xdr:col>4</xdr:col>
      <xdr:colOff>533400</xdr:colOff>
      <xdr:row>81</xdr:row>
      <xdr:rowOff>60657</xdr:rowOff>
    </xdr:to>
    <xdr:sp macro="" textlink="">
      <xdr:nvSpPr>
        <xdr:cNvPr id="219" name="円/楕円 218"/>
        <xdr:cNvSpPr/>
      </xdr:nvSpPr>
      <xdr:spPr>
        <a:xfrm>
          <a:off x="3175000" y="138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70834</xdr:rowOff>
    </xdr:from>
    <xdr:ext cx="762000" cy="259045"/>
    <xdr:sp macro="" textlink="">
      <xdr:nvSpPr>
        <xdr:cNvPr id="220" name="テキスト ボックス 219"/>
        <xdr:cNvSpPr txBox="1"/>
      </xdr:nvSpPr>
      <xdr:spPr>
        <a:xfrm>
          <a:off x="2844800" y="1361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114212</xdr:rowOff>
    </xdr:from>
    <xdr:to>
      <xdr:col>3</xdr:col>
      <xdr:colOff>330200</xdr:colOff>
      <xdr:row>81</xdr:row>
      <xdr:rowOff>44362</xdr:rowOff>
    </xdr:to>
    <xdr:sp macro="" textlink="">
      <xdr:nvSpPr>
        <xdr:cNvPr id="221" name="円/楕円 220"/>
        <xdr:cNvSpPr/>
      </xdr:nvSpPr>
      <xdr:spPr>
        <a:xfrm>
          <a:off x="2286000" y="138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54539</xdr:rowOff>
    </xdr:from>
    <xdr:ext cx="762000" cy="259045"/>
    <xdr:sp macro="" textlink="">
      <xdr:nvSpPr>
        <xdr:cNvPr id="222" name="テキスト ボックス 221"/>
        <xdr:cNvSpPr txBox="1"/>
      </xdr:nvSpPr>
      <xdr:spPr>
        <a:xfrm>
          <a:off x="1955800" y="135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71655</xdr:rowOff>
    </xdr:from>
    <xdr:to>
      <xdr:col>2</xdr:col>
      <xdr:colOff>127000</xdr:colOff>
      <xdr:row>81</xdr:row>
      <xdr:rowOff>1805</xdr:rowOff>
    </xdr:to>
    <xdr:sp macro="" textlink="">
      <xdr:nvSpPr>
        <xdr:cNvPr id="223" name="円/楕円 222"/>
        <xdr:cNvSpPr/>
      </xdr:nvSpPr>
      <xdr:spPr>
        <a:xfrm>
          <a:off x="1397000" y="137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11982</xdr:rowOff>
    </xdr:from>
    <xdr:ext cx="762000" cy="259045"/>
    <xdr:sp macro="" textlink="">
      <xdr:nvSpPr>
        <xdr:cNvPr id="224" name="テキスト ボックス 223"/>
        <xdr:cNvSpPr txBox="1"/>
      </xdr:nvSpPr>
      <xdr:spPr>
        <a:xfrm>
          <a:off x="1066800" y="1355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当町のラスパイレス指数は、平成</a:t>
          </a:r>
          <a:r>
            <a:rPr lang="en-US" altLang="ja-JP" sz="1100" b="0" i="0" u="none" strike="noStrike" baseline="0" smtClean="0">
              <a:solidFill>
                <a:schemeClr val="dk1"/>
              </a:solidFill>
              <a:latin typeface="+mn-lt"/>
              <a:ea typeface="+mn-ea"/>
              <a:cs typeface="+mn-cs"/>
            </a:rPr>
            <a:t>12</a:t>
          </a:r>
          <a:r>
            <a:rPr lang="ja-JP" altLang="en-US" sz="1100" b="0" i="0" u="none" strike="noStrike" baseline="0" smtClean="0">
              <a:solidFill>
                <a:schemeClr val="dk1"/>
              </a:solidFill>
              <a:latin typeface="+mn-lt"/>
              <a:ea typeface="+mn-ea"/>
              <a:cs typeface="+mn-cs"/>
            </a:rPr>
            <a:t>年（</a:t>
          </a:r>
          <a:r>
            <a:rPr lang="en-US" altLang="ja-JP" sz="1100" b="0" i="0" u="none" strike="noStrike" baseline="0" smtClean="0">
              <a:solidFill>
                <a:schemeClr val="dk1"/>
              </a:solidFill>
              <a:latin typeface="+mn-lt"/>
              <a:ea typeface="+mn-ea"/>
              <a:cs typeface="+mn-cs"/>
            </a:rPr>
            <a:t>98.1</a:t>
          </a:r>
          <a:r>
            <a:rPr lang="ja-JP" altLang="en-US" sz="1100" b="0" i="0" u="none" strike="noStrike" baseline="0" smtClean="0">
              <a:solidFill>
                <a:schemeClr val="dk1"/>
              </a:solidFill>
              <a:latin typeface="+mn-lt"/>
              <a:ea typeface="+mn-ea"/>
              <a:cs typeface="+mn-cs"/>
            </a:rPr>
            <a:t>）をピークに、平成</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年まで連続して減少した。平成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年度は、国家公務員の給与改定臨時特例法による措置の影響により大幅に増加したが、平成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年度に特例法が終了したことにより回復した。</a:t>
          </a: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96.3</a:t>
          </a:r>
          <a:r>
            <a:rPr lang="ja-JP" altLang="en-US" sz="1100" b="0" i="0" u="none" strike="noStrike" baseline="0" smtClean="0">
              <a:solidFill>
                <a:schemeClr val="dk1"/>
              </a:solidFill>
              <a:latin typeface="+mn-lt"/>
              <a:ea typeface="+mn-ea"/>
              <a:cs typeface="+mn-cs"/>
            </a:rPr>
            <a:t>％となり、類似団体平均を</a:t>
          </a:r>
          <a:r>
            <a:rPr lang="en-US" altLang="ja-JP" sz="1100" b="0" i="0" u="none" strike="noStrike" baseline="0" smtClean="0">
              <a:solidFill>
                <a:schemeClr val="dk1"/>
              </a:solidFill>
              <a:latin typeface="+mn-lt"/>
              <a:ea typeface="+mn-ea"/>
              <a:cs typeface="+mn-cs"/>
            </a:rPr>
            <a:t>0.2</a:t>
          </a:r>
          <a:r>
            <a:rPr lang="ja-JP" altLang="en-US" sz="1100" b="0" i="0" u="none" strike="noStrike" baseline="0" smtClean="0">
              <a:solidFill>
                <a:schemeClr val="dk1"/>
              </a:solidFill>
              <a:latin typeface="+mn-lt"/>
              <a:ea typeface="+mn-ea"/>
              <a:cs typeface="+mn-cs"/>
            </a:rPr>
            <a:t>ポイント下回っている。今後も給与制度の総合的見直し等を実施し、適正化に努める。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65314</xdr:rowOff>
    </xdr:to>
    <xdr:cxnSp macro="">
      <xdr:nvCxnSpPr>
        <xdr:cNvPr id="260" name="直線コネクタ 259"/>
        <xdr:cNvCxnSpPr/>
      </xdr:nvCxnSpPr>
      <xdr:spPr>
        <a:xfrm>
          <a:off x="16179800" y="144096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1"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53823</xdr:rowOff>
    </xdr:to>
    <xdr:cxnSp macro="">
      <xdr:nvCxnSpPr>
        <xdr:cNvPr id="263" name="直線コネクタ 262"/>
        <xdr:cNvCxnSpPr/>
      </xdr:nvCxnSpPr>
      <xdr:spPr>
        <a:xfrm flipV="1">
          <a:off x="15290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5" name="テキスト ボックス 264"/>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53823</xdr:rowOff>
    </xdr:to>
    <xdr:cxnSp macro="">
      <xdr:nvCxnSpPr>
        <xdr:cNvPr id="266" name="直線コネクタ 265"/>
        <xdr:cNvCxnSpPr/>
      </xdr:nvCxnSpPr>
      <xdr:spPr>
        <a:xfrm>
          <a:off x="14401800" y="143751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7" name="フローチャート :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8" name="テキスト ボックス 267"/>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88</xdr:row>
      <xdr:rowOff>34471</xdr:rowOff>
    </xdr:to>
    <xdr:cxnSp macro="">
      <xdr:nvCxnSpPr>
        <xdr:cNvPr id="269" name="直線コネクタ 268"/>
        <xdr:cNvCxnSpPr/>
      </xdr:nvCxnSpPr>
      <xdr:spPr>
        <a:xfrm flipV="1">
          <a:off x="13512800" y="14375191"/>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70" name="フローチャート : 判断 269"/>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71" name="テキスト ボックス 270"/>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72" name="フローチャート : 判断 271"/>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3" name="テキスト ボックス 272"/>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9" name="円/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31041</xdr:rowOff>
    </xdr:from>
    <xdr:ext cx="762000" cy="259045"/>
    <xdr:sp macro="" textlink="">
      <xdr:nvSpPr>
        <xdr:cNvPr id="280"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1" name="円/楕円 280"/>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82" name="テキスト ボックス 281"/>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3" name="円/楕円 282"/>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84" name="テキスト ボックス 283"/>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5" name="円/楕円 284"/>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86" name="テキスト ボックス 285"/>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7" name="円/楕円 286"/>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8" name="テキスト ボックス 287"/>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a:t>
          </a:r>
          <a:r>
            <a:rPr lang="en-US" altLang="ja-JP" sz="1100" b="0" i="0" u="none" strike="noStrike" baseline="0" smtClean="0">
              <a:solidFill>
                <a:schemeClr val="dk1"/>
              </a:solidFill>
              <a:latin typeface="+mn-lt"/>
              <a:ea typeface="+mn-ea"/>
              <a:cs typeface="+mn-cs"/>
            </a:rPr>
            <a:t>1.71</a:t>
          </a:r>
          <a:r>
            <a:rPr lang="ja-JP" altLang="en-US" sz="1100" b="0" i="0" u="none" strike="noStrike" baseline="0" smtClean="0">
              <a:solidFill>
                <a:schemeClr val="dk1"/>
              </a:solidFill>
              <a:latin typeface="+mn-lt"/>
              <a:ea typeface="+mn-ea"/>
              <a:cs typeface="+mn-cs"/>
            </a:rPr>
            <a:t>人下回っている。平成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月</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日現在の普通会計職員数（教育長を除く）は</a:t>
          </a:r>
          <a:r>
            <a:rPr lang="en-US" altLang="ja-JP" sz="1100" b="0" i="0" u="none" strike="noStrike" baseline="0" smtClean="0">
              <a:solidFill>
                <a:schemeClr val="dk1"/>
              </a:solidFill>
              <a:latin typeface="+mn-lt"/>
              <a:ea typeface="+mn-ea"/>
              <a:cs typeface="+mn-cs"/>
            </a:rPr>
            <a:t>143</a:t>
          </a:r>
          <a:r>
            <a:rPr lang="ja-JP" altLang="en-US" sz="1100" b="0" i="0" u="none" strike="noStrike" baseline="0" smtClean="0">
              <a:solidFill>
                <a:schemeClr val="dk1"/>
              </a:solidFill>
              <a:latin typeface="+mn-lt"/>
              <a:ea typeface="+mn-ea"/>
              <a:cs typeface="+mn-cs"/>
            </a:rPr>
            <a:t>人（前年</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月</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日現在の職員数は、</a:t>
          </a:r>
          <a:r>
            <a:rPr lang="en-US" altLang="ja-JP" sz="1100" b="0" i="0" u="none" strike="noStrike" baseline="0" smtClean="0">
              <a:solidFill>
                <a:schemeClr val="dk1"/>
              </a:solidFill>
              <a:latin typeface="+mn-lt"/>
              <a:ea typeface="+mn-ea"/>
              <a:cs typeface="+mn-cs"/>
            </a:rPr>
            <a:t>142</a:t>
          </a:r>
          <a:r>
            <a:rPr lang="ja-JP" altLang="en-US" sz="1100" b="0" i="0" u="none" strike="noStrike" baseline="0" smtClean="0">
              <a:solidFill>
                <a:schemeClr val="dk1"/>
              </a:solidFill>
              <a:latin typeface="+mn-lt"/>
              <a:ea typeface="+mn-ea"/>
              <a:cs typeface="+mn-cs"/>
            </a:rPr>
            <a:t>人）で、対前年度で</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名増となっている。</a:t>
          </a:r>
        </a:p>
        <a:p>
          <a:r>
            <a:rPr lang="ja-JP" altLang="en-US" sz="1100" b="0" i="0" u="none" strike="noStrike" baseline="0" smtClean="0">
              <a:solidFill>
                <a:schemeClr val="dk1"/>
              </a:solidFill>
              <a:latin typeface="+mn-lt"/>
              <a:ea typeface="+mn-ea"/>
              <a:cs typeface="+mn-cs"/>
            </a:rPr>
            <a:t>　今後も、第</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次定員適正化計画にのっとり、組織機構改革、技能労務職員の退職不補充、臨時嘱託職員の活用、業務の委託化の推進などにより、引き続き簡素で効率的な執行体制の確保を図り適切な定員管理に努める。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164677</xdr:rowOff>
    </xdr:from>
    <xdr:to>
      <xdr:col>24</xdr:col>
      <xdr:colOff>558800</xdr:colOff>
      <xdr:row>60</xdr:row>
      <xdr:rowOff>25400</xdr:rowOff>
    </xdr:to>
    <xdr:cxnSp macro="">
      <xdr:nvCxnSpPr>
        <xdr:cNvPr id="323" name="直線コネクタ 322"/>
        <xdr:cNvCxnSpPr/>
      </xdr:nvCxnSpPr>
      <xdr:spPr>
        <a:xfrm>
          <a:off x="16179800" y="102802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4"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146579</xdr:rowOff>
    </xdr:from>
    <xdr:to>
      <xdr:col>23</xdr:col>
      <xdr:colOff>406400</xdr:colOff>
      <xdr:row>59</xdr:row>
      <xdr:rowOff>164677</xdr:rowOff>
    </xdr:to>
    <xdr:cxnSp macro="">
      <xdr:nvCxnSpPr>
        <xdr:cNvPr id="326" name="直線コネクタ 325"/>
        <xdr:cNvCxnSpPr/>
      </xdr:nvCxnSpPr>
      <xdr:spPr>
        <a:xfrm>
          <a:off x="15290800" y="102621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8" name="テキスト ボックス 327"/>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146579</xdr:rowOff>
    </xdr:from>
    <xdr:to>
      <xdr:col>22</xdr:col>
      <xdr:colOff>203200</xdr:colOff>
      <xdr:row>60</xdr:row>
      <xdr:rowOff>1270</xdr:rowOff>
    </xdr:to>
    <xdr:cxnSp macro="">
      <xdr:nvCxnSpPr>
        <xdr:cNvPr id="329" name="直線コネクタ 328"/>
        <xdr:cNvCxnSpPr/>
      </xdr:nvCxnSpPr>
      <xdr:spPr>
        <a:xfrm flipV="1">
          <a:off x="14401800" y="1026212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163619</xdr:rowOff>
    </xdr:from>
    <xdr:to>
      <xdr:col>22</xdr:col>
      <xdr:colOff>254000</xdr:colOff>
      <xdr:row>61</xdr:row>
      <xdr:rowOff>93769</xdr:rowOff>
    </xdr:to>
    <xdr:sp macro="" textlink="">
      <xdr:nvSpPr>
        <xdr:cNvPr id="330" name="フローチャート : 判断 329"/>
        <xdr:cNvSpPr/>
      </xdr:nvSpPr>
      <xdr:spPr>
        <a:xfrm>
          <a:off x="15240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78546</xdr:rowOff>
    </xdr:from>
    <xdr:ext cx="762000" cy="259045"/>
    <xdr:sp macro="" textlink="">
      <xdr:nvSpPr>
        <xdr:cNvPr id="331" name="テキスト ボックス 330"/>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39476</xdr:rowOff>
    </xdr:to>
    <xdr:cxnSp macro="">
      <xdr:nvCxnSpPr>
        <xdr:cNvPr id="332" name="直線コネクタ 331"/>
        <xdr:cNvCxnSpPr/>
      </xdr:nvCxnSpPr>
      <xdr:spPr>
        <a:xfrm flipV="1">
          <a:off x="13512800" y="10288270"/>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33" name="フローチャート : 判断 332"/>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34" name="テキスト ボックス 333"/>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5" name="フローチャート : 判断 334"/>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6" name="テキスト ボックス 335"/>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42" name="円/楕円 341"/>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43"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113877</xdr:rowOff>
    </xdr:from>
    <xdr:to>
      <xdr:col>23</xdr:col>
      <xdr:colOff>457200</xdr:colOff>
      <xdr:row>60</xdr:row>
      <xdr:rowOff>44027</xdr:rowOff>
    </xdr:to>
    <xdr:sp macro="" textlink="">
      <xdr:nvSpPr>
        <xdr:cNvPr id="344" name="円/楕円 343"/>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54204</xdr:rowOff>
    </xdr:from>
    <xdr:ext cx="736600" cy="259045"/>
    <xdr:sp macro="" textlink="">
      <xdr:nvSpPr>
        <xdr:cNvPr id="345" name="テキスト ボックス 344"/>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95779</xdr:rowOff>
    </xdr:from>
    <xdr:to>
      <xdr:col>22</xdr:col>
      <xdr:colOff>254000</xdr:colOff>
      <xdr:row>60</xdr:row>
      <xdr:rowOff>25929</xdr:rowOff>
    </xdr:to>
    <xdr:sp macro="" textlink="">
      <xdr:nvSpPr>
        <xdr:cNvPr id="346" name="円/楕円 345"/>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36106</xdr:rowOff>
    </xdr:from>
    <xdr:ext cx="762000" cy="259045"/>
    <xdr:sp macro="" textlink="">
      <xdr:nvSpPr>
        <xdr:cNvPr id="347" name="テキスト ボックス 346"/>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8" name="円/楕円 347"/>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9" name="テキスト ボックス 348"/>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160126</xdr:rowOff>
    </xdr:from>
    <xdr:to>
      <xdr:col>19</xdr:col>
      <xdr:colOff>533400</xdr:colOff>
      <xdr:row>60</xdr:row>
      <xdr:rowOff>90276</xdr:rowOff>
    </xdr:to>
    <xdr:sp macro="" textlink="">
      <xdr:nvSpPr>
        <xdr:cNvPr id="350" name="円/楕円 349"/>
        <xdr:cNvSpPr/>
      </xdr:nvSpPr>
      <xdr:spPr>
        <a:xfrm>
          <a:off x="13462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100453</xdr:rowOff>
    </xdr:from>
    <xdr:ext cx="762000" cy="259045"/>
    <xdr:sp macro="" textlink="">
      <xdr:nvSpPr>
        <xdr:cNvPr id="351" name="テキスト ボックス 350"/>
        <xdr:cNvSpPr txBox="1"/>
      </xdr:nvSpPr>
      <xdr:spPr>
        <a:xfrm>
          <a:off x="13131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公共下水道事業については、平成</a:t>
          </a:r>
          <a:r>
            <a:rPr lang="en-US" altLang="ja-JP" sz="1000" b="0" i="0" u="none" strike="noStrike" baseline="0" smtClean="0">
              <a:solidFill>
                <a:schemeClr val="dk1"/>
              </a:solidFill>
              <a:latin typeface="+mn-lt"/>
              <a:ea typeface="+mn-ea"/>
              <a:cs typeface="+mn-cs"/>
            </a:rPr>
            <a:t>21</a:t>
          </a:r>
          <a:r>
            <a:rPr lang="ja-JP" altLang="en-US" sz="1000" b="0" i="0" u="none" strike="noStrike" baseline="0" smtClean="0">
              <a:solidFill>
                <a:schemeClr val="dk1"/>
              </a:solidFill>
              <a:latin typeface="+mn-lt"/>
              <a:ea typeface="+mn-ea"/>
              <a:cs typeface="+mn-cs"/>
            </a:rPr>
            <a:t>年度に供用開始され、平成</a:t>
          </a:r>
          <a:r>
            <a:rPr lang="en-US" altLang="ja-JP" sz="1000" b="0" i="0" u="none" strike="noStrike" baseline="0" smtClean="0">
              <a:solidFill>
                <a:schemeClr val="dk1"/>
              </a:solidFill>
              <a:latin typeface="+mn-lt"/>
              <a:ea typeface="+mn-ea"/>
              <a:cs typeface="+mn-cs"/>
            </a:rPr>
            <a:t>16</a:t>
          </a:r>
          <a:r>
            <a:rPr lang="ja-JP" altLang="en-US" sz="1000" b="0" i="0" u="none" strike="noStrike" baseline="0" smtClean="0">
              <a:solidFill>
                <a:schemeClr val="dk1"/>
              </a:solidFill>
              <a:latin typeface="+mn-lt"/>
              <a:ea typeface="+mn-ea"/>
              <a:cs typeface="+mn-cs"/>
            </a:rPr>
            <a:t>年度債の元金償還が始まった平成</a:t>
          </a:r>
          <a:r>
            <a:rPr lang="en-US" altLang="ja-JP" sz="1000" b="0" i="0" u="none" strike="noStrike" baseline="0" smtClean="0">
              <a:solidFill>
                <a:schemeClr val="dk1"/>
              </a:solidFill>
              <a:latin typeface="+mn-lt"/>
              <a:ea typeface="+mn-ea"/>
              <a:cs typeface="+mn-cs"/>
            </a:rPr>
            <a:t>22</a:t>
          </a:r>
          <a:r>
            <a:rPr lang="ja-JP" altLang="en-US" sz="1000" b="0" i="0" u="none" strike="noStrike" baseline="0" smtClean="0">
              <a:solidFill>
                <a:schemeClr val="dk1"/>
              </a:solidFill>
              <a:latin typeface="+mn-lt"/>
              <a:ea typeface="+mn-ea"/>
              <a:cs typeface="+mn-cs"/>
            </a:rPr>
            <a:t>年度以降は、実質公債費比率の算定に影響を与えている。</a:t>
          </a:r>
        </a:p>
        <a:p>
          <a:r>
            <a:rPr lang="ja-JP" altLang="en-US" sz="1000" b="0" i="0" u="none" strike="noStrike" baseline="0" smtClean="0">
              <a:solidFill>
                <a:schemeClr val="dk1"/>
              </a:solidFill>
              <a:latin typeface="+mn-lt"/>
              <a:ea typeface="+mn-ea"/>
              <a:cs typeface="+mn-cs"/>
            </a:rPr>
            <a:t>　一方、一部事務組合等の起こした地方債に充てたと認められる補助金又は負担金の減少に対し、元利償還金の増加、特定財源の減少等により公債費</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分子</a:t>
          </a:r>
          <a:r>
            <a:rPr lang="en-US" altLang="ja-JP" sz="1000" b="0" i="0" u="none" strike="noStrike" baseline="0" smtClean="0">
              <a:solidFill>
                <a:schemeClr val="dk1"/>
              </a:solidFill>
              <a:latin typeface="+mn-lt"/>
              <a:ea typeface="+mn-ea"/>
              <a:cs typeface="+mn-cs"/>
            </a:rPr>
            <a:t>)</a:t>
          </a:r>
          <a:r>
            <a:rPr lang="ja-JP" altLang="en-US" sz="1000" b="0" i="0" u="none" strike="noStrike" baseline="0" smtClean="0">
              <a:solidFill>
                <a:schemeClr val="dk1"/>
              </a:solidFill>
              <a:latin typeface="+mn-lt"/>
              <a:ea typeface="+mn-ea"/>
              <a:cs typeface="+mn-cs"/>
            </a:rPr>
            <a:t>が増加した。</a:t>
          </a:r>
        </a:p>
        <a:p>
          <a:r>
            <a:rPr lang="ja-JP" altLang="en-US" sz="1000" b="0" i="0" u="none" strike="noStrike" baseline="0" smtClean="0">
              <a:solidFill>
                <a:schemeClr val="dk1"/>
              </a:solidFill>
              <a:latin typeface="+mn-lt"/>
              <a:ea typeface="+mn-ea"/>
              <a:cs typeface="+mn-cs"/>
            </a:rPr>
            <a:t>　普通交付税の増に対し、標準税収入額等の減、臨時財政対策債発行可能額の減に伴い、標準財政規模から元利償還金等の基準財政需要額算入額を控除した額（分母）の減少により、単年度実質公債費比率は対前年度</a:t>
          </a:r>
          <a:r>
            <a:rPr lang="en-US" altLang="ja-JP" sz="1000" b="0" i="0" u="none" strike="noStrike" baseline="0" smtClean="0">
              <a:solidFill>
                <a:schemeClr val="dk1"/>
              </a:solidFill>
              <a:latin typeface="+mn-lt"/>
              <a:ea typeface="+mn-ea"/>
              <a:cs typeface="+mn-cs"/>
            </a:rPr>
            <a:t>+0.57</a:t>
          </a:r>
          <a:r>
            <a:rPr lang="ja-JP" altLang="en-US" sz="1000" b="0" i="0" u="none" strike="noStrike" baseline="0" smtClean="0">
              <a:solidFill>
                <a:schemeClr val="dk1"/>
              </a:solidFill>
              <a:latin typeface="+mn-lt"/>
              <a:ea typeface="+mn-ea"/>
              <a:cs typeface="+mn-cs"/>
            </a:rPr>
            <a:t>ポイントとなり、</a:t>
          </a:r>
          <a:r>
            <a:rPr lang="en-US" altLang="ja-JP" sz="1000" b="0" i="0" u="none" strike="noStrike" baseline="0" smtClean="0">
              <a:solidFill>
                <a:schemeClr val="dk1"/>
              </a:solidFill>
              <a:latin typeface="+mn-lt"/>
              <a:ea typeface="+mn-ea"/>
              <a:cs typeface="+mn-cs"/>
            </a:rPr>
            <a:t>3</a:t>
          </a:r>
          <a:r>
            <a:rPr lang="ja-JP" altLang="en-US" sz="1000" b="0" i="0" u="none" strike="noStrike" baseline="0" smtClean="0">
              <a:solidFill>
                <a:schemeClr val="dk1"/>
              </a:solidFill>
              <a:latin typeface="+mn-lt"/>
              <a:ea typeface="+mn-ea"/>
              <a:cs typeface="+mn-cs"/>
            </a:rPr>
            <a:t>ヵ年平均で</a:t>
          </a:r>
          <a:r>
            <a:rPr lang="en-US" altLang="ja-JP" sz="1000" b="0" i="0" u="none" strike="noStrike" baseline="0" smtClean="0">
              <a:solidFill>
                <a:schemeClr val="dk1"/>
              </a:solidFill>
              <a:latin typeface="+mn-lt"/>
              <a:ea typeface="+mn-ea"/>
              <a:cs typeface="+mn-cs"/>
            </a:rPr>
            <a:t>+0.2</a:t>
          </a:r>
          <a:r>
            <a:rPr lang="ja-JP" altLang="en-US" sz="1000" b="0" i="0" u="none" strike="noStrike" baseline="0" smtClean="0">
              <a:solidFill>
                <a:schemeClr val="dk1"/>
              </a:solidFill>
              <a:latin typeface="+mn-lt"/>
              <a:ea typeface="+mn-ea"/>
              <a:cs typeface="+mn-cs"/>
            </a:rPr>
            <a:t>の</a:t>
          </a:r>
          <a:r>
            <a:rPr lang="en-US" altLang="ja-JP" sz="1000" b="0" i="0" u="none" strike="noStrike" baseline="0" smtClean="0">
              <a:solidFill>
                <a:schemeClr val="dk1"/>
              </a:solidFill>
              <a:latin typeface="+mn-lt"/>
              <a:ea typeface="+mn-ea"/>
              <a:cs typeface="+mn-cs"/>
            </a:rPr>
            <a:t>8.7</a:t>
          </a:r>
          <a:r>
            <a:rPr lang="ja-JP" altLang="en-US" sz="1000" b="0" i="0" u="none" strike="noStrike" baseline="0" smtClean="0">
              <a:solidFill>
                <a:schemeClr val="dk1"/>
              </a:solidFill>
              <a:latin typeface="+mn-lt"/>
              <a:ea typeface="+mn-ea"/>
              <a:cs typeface="+mn-cs"/>
            </a:rPr>
            <a:t>ポイントとなった。</a:t>
          </a:r>
        </a:p>
        <a:p>
          <a:r>
            <a:rPr lang="ja-JP" altLang="en-US" sz="1000" b="0" i="0" u="none" strike="noStrike" baseline="0" smtClean="0">
              <a:solidFill>
                <a:schemeClr val="dk1"/>
              </a:solidFill>
              <a:latin typeface="+mn-lt"/>
              <a:ea typeface="+mn-ea"/>
              <a:cs typeface="+mn-cs"/>
            </a:rPr>
            <a:t>　病院事業についても、「森町病院事業第４次経営改革プラン」に基づき事業計画の整理を行い、地方債発行の抑制に努めるとともに、毎年度の起債の償還が平準化するよう適切な地方債管理に努める。</a:t>
          </a:r>
          <a:endParaRPr kumimoji="1" lang="ja-JP" altLang="en-US" sz="10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22437</xdr:rowOff>
    </xdr:to>
    <xdr:cxnSp macro="">
      <xdr:nvCxnSpPr>
        <xdr:cNvPr id="385" name="直線コネクタ 384"/>
        <xdr:cNvCxnSpPr/>
      </xdr:nvCxnSpPr>
      <xdr:spPr>
        <a:xfrm>
          <a:off x="16179800" y="686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6"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6350</xdr:rowOff>
    </xdr:to>
    <xdr:cxnSp macro="">
      <xdr:nvCxnSpPr>
        <xdr:cNvPr id="388" name="直線コネクタ 387"/>
        <xdr:cNvCxnSpPr/>
      </xdr:nvCxnSpPr>
      <xdr:spPr>
        <a:xfrm>
          <a:off x="15290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38523</xdr:rowOff>
    </xdr:to>
    <xdr:cxnSp macro="">
      <xdr:nvCxnSpPr>
        <xdr:cNvPr id="391" name="直線コネクタ 390"/>
        <xdr:cNvCxnSpPr/>
      </xdr:nvCxnSpPr>
      <xdr:spPr>
        <a:xfrm flipV="1">
          <a:off x="14401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2" name="フローチャート :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40</xdr:row>
      <xdr:rowOff>70696</xdr:rowOff>
    </xdr:to>
    <xdr:cxnSp macro="">
      <xdr:nvCxnSpPr>
        <xdr:cNvPr id="394" name="直線コネクタ 393"/>
        <xdr:cNvCxnSpPr/>
      </xdr:nvCxnSpPr>
      <xdr:spPr>
        <a:xfrm flipV="1">
          <a:off x="13512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5" name="フローチャート : 判断 39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6" name="テキスト ボックス 39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7" name="フローチャート : 判断 39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8" name="テキスト ボックス 39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4" name="円/楕円 403"/>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5"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6" name="円/楕円 40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407" name="テキスト ボックス 406"/>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8" name="円/楕円 40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9" name="テキスト ボックス 40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10" name="円/楕円 409"/>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11" name="テキスト ボックス 410"/>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12" name="円/楕円 411"/>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413" name="テキスト ボックス 412"/>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a:t>
          </a:r>
          <a:r>
            <a:rPr lang="en-US" altLang="ja-JP" sz="1100" b="0" i="0" u="none" strike="noStrike" baseline="0" smtClean="0">
              <a:solidFill>
                <a:schemeClr val="dk1"/>
              </a:solidFill>
              <a:latin typeface="+mn-lt"/>
              <a:ea typeface="+mn-ea"/>
              <a:cs typeface="+mn-cs"/>
            </a:rPr>
            <a:t>17.7</a:t>
          </a:r>
          <a:r>
            <a:rPr lang="ja-JP" altLang="en-US" sz="1100" b="0" i="0" u="none" strike="noStrike" baseline="0" smtClean="0">
              <a:solidFill>
                <a:schemeClr val="dk1"/>
              </a:solidFill>
              <a:latin typeface="+mn-lt"/>
              <a:ea typeface="+mn-ea"/>
              <a:cs typeface="+mn-cs"/>
            </a:rPr>
            <a:t>ポイント上回っている。臨時財政対策債、防災行政無線デジタル化事業等の新たな起債に伴い将来負担額は増加したが、基金、基準財政需要額算入見込額の増加により充当可能財源等が大幅増となり、平成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a:t>
          </a:r>
          <a:r>
            <a:rPr lang="en-US" altLang="ja-JP" sz="1100" b="0" i="0" u="none" strike="noStrike" baseline="0" smtClean="0">
              <a:solidFill>
                <a:schemeClr val="dk1"/>
              </a:solidFill>
              <a:latin typeface="+mn-lt"/>
              <a:ea typeface="+mn-ea"/>
              <a:cs typeface="+mn-cs"/>
            </a:rPr>
            <a:t>3.3</a:t>
          </a:r>
          <a:r>
            <a:rPr lang="ja-JP" altLang="en-US" sz="1100" b="0" i="0" u="none" strike="noStrike" baseline="0" smtClean="0">
              <a:solidFill>
                <a:schemeClr val="dk1"/>
              </a:solidFill>
              <a:latin typeface="+mn-lt"/>
              <a:ea typeface="+mn-ea"/>
              <a:cs typeface="+mn-cs"/>
            </a:rPr>
            <a:t>％減の</a:t>
          </a:r>
          <a:r>
            <a:rPr lang="en-US" altLang="ja-JP" sz="1100" b="0" i="0" u="none" strike="noStrike" baseline="0" smtClean="0">
              <a:solidFill>
                <a:schemeClr val="dk1"/>
              </a:solidFill>
              <a:latin typeface="+mn-lt"/>
              <a:ea typeface="+mn-ea"/>
              <a:cs typeface="+mn-cs"/>
            </a:rPr>
            <a:t>62.6</a:t>
          </a:r>
          <a:r>
            <a:rPr lang="ja-JP" altLang="en-US" sz="1100" b="0" i="0" u="none" strike="noStrike" baseline="0" smtClean="0">
              <a:solidFill>
                <a:schemeClr val="dk1"/>
              </a:solidFill>
              <a:latin typeface="+mn-lt"/>
              <a:ea typeface="+mn-ea"/>
              <a:cs typeface="+mn-cs"/>
            </a:rPr>
            <a:t>％となった。　今後も新規事業の実施などについて総点検を図り、公債費など義務的経費の更なる削減を進め、財政の健全化を図る。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4" name="直線コネクタ 443"/>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5"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6" name="直線コネクタ 445"/>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117868</xdr:rowOff>
    </xdr:from>
    <xdr:to>
      <xdr:col>24</xdr:col>
      <xdr:colOff>558800</xdr:colOff>
      <xdr:row>17</xdr:row>
      <xdr:rowOff>155787</xdr:rowOff>
    </xdr:to>
    <xdr:cxnSp macro="">
      <xdr:nvCxnSpPr>
        <xdr:cNvPr id="449" name="直線コネクタ 448"/>
        <xdr:cNvCxnSpPr/>
      </xdr:nvCxnSpPr>
      <xdr:spPr>
        <a:xfrm flipV="1">
          <a:off x="16179800" y="303251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51664</xdr:rowOff>
    </xdr:from>
    <xdr:ext cx="762000" cy="259045"/>
    <xdr:sp macro="" textlink="">
      <xdr:nvSpPr>
        <xdr:cNvPr id="450" name="将来負担の状況平均値テキスト"/>
        <xdr:cNvSpPr txBox="1"/>
      </xdr:nvSpPr>
      <xdr:spPr>
        <a:xfrm>
          <a:off x="17106900" y="262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1" name="フローチャート : 判断 450"/>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84788</xdr:rowOff>
    </xdr:from>
    <xdr:to>
      <xdr:col>23</xdr:col>
      <xdr:colOff>406400</xdr:colOff>
      <xdr:row>17</xdr:row>
      <xdr:rowOff>155787</xdr:rowOff>
    </xdr:to>
    <xdr:cxnSp macro="">
      <xdr:nvCxnSpPr>
        <xdr:cNvPr id="452" name="直線コネクタ 451"/>
        <xdr:cNvCxnSpPr/>
      </xdr:nvCxnSpPr>
      <xdr:spPr>
        <a:xfrm>
          <a:off x="15290800" y="2827988"/>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3" name="フローチャート : 判断 452"/>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4" name="テキスト ボックス 453"/>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104563</xdr:rowOff>
    </xdr:from>
    <xdr:to>
      <xdr:col>22</xdr:col>
      <xdr:colOff>203200</xdr:colOff>
      <xdr:row>16</xdr:row>
      <xdr:rowOff>84788</xdr:rowOff>
    </xdr:to>
    <xdr:cxnSp macro="">
      <xdr:nvCxnSpPr>
        <xdr:cNvPr id="455" name="直線コネクタ 454"/>
        <xdr:cNvCxnSpPr/>
      </xdr:nvCxnSpPr>
      <xdr:spPr>
        <a:xfrm>
          <a:off x="14401800" y="2676313"/>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6" name="フローチャート : 判断 455"/>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7" name="テキスト ボックス 456"/>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104563</xdr:rowOff>
    </xdr:from>
    <xdr:to>
      <xdr:col>21</xdr:col>
      <xdr:colOff>0</xdr:colOff>
      <xdr:row>15</xdr:row>
      <xdr:rowOff>158569</xdr:rowOff>
    </xdr:to>
    <xdr:cxnSp macro="">
      <xdr:nvCxnSpPr>
        <xdr:cNvPr id="458" name="直線コネクタ 457"/>
        <xdr:cNvCxnSpPr/>
      </xdr:nvCxnSpPr>
      <xdr:spPr>
        <a:xfrm flipV="1">
          <a:off x="13512800" y="2676313"/>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9" name="フローチャート : 判断 458"/>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60" name="テキスト ボックス 459"/>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61" name="フローチャート : 判断 460"/>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62" name="テキスト ボックス 461"/>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67068</xdr:rowOff>
    </xdr:from>
    <xdr:to>
      <xdr:col>24</xdr:col>
      <xdr:colOff>609600</xdr:colOff>
      <xdr:row>17</xdr:row>
      <xdr:rowOff>168668</xdr:rowOff>
    </xdr:to>
    <xdr:sp macro="" textlink="">
      <xdr:nvSpPr>
        <xdr:cNvPr id="468" name="円/楕円 467"/>
        <xdr:cNvSpPr/>
      </xdr:nvSpPr>
      <xdr:spPr>
        <a:xfrm>
          <a:off x="169672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39145</xdr:rowOff>
    </xdr:from>
    <xdr:ext cx="762000" cy="259045"/>
    <xdr:sp macro="" textlink="">
      <xdr:nvSpPr>
        <xdr:cNvPr id="469" name="将来負担の状況該当値テキスト"/>
        <xdr:cNvSpPr txBox="1"/>
      </xdr:nvSpPr>
      <xdr:spPr>
        <a:xfrm>
          <a:off x="17106900" y="295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104987</xdr:rowOff>
    </xdr:from>
    <xdr:to>
      <xdr:col>23</xdr:col>
      <xdr:colOff>457200</xdr:colOff>
      <xdr:row>18</xdr:row>
      <xdr:rowOff>35137</xdr:rowOff>
    </xdr:to>
    <xdr:sp macro="" textlink="">
      <xdr:nvSpPr>
        <xdr:cNvPr id="470" name="円/楕円 469"/>
        <xdr:cNvSpPr/>
      </xdr:nvSpPr>
      <xdr:spPr>
        <a:xfrm>
          <a:off x="16129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19914</xdr:rowOff>
    </xdr:from>
    <xdr:ext cx="736600" cy="259045"/>
    <xdr:sp macro="" textlink="">
      <xdr:nvSpPr>
        <xdr:cNvPr id="471" name="テキスト ボックス 470"/>
        <xdr:cNvSpPr txBox="1"/>
      </xdr:nvSpPr>
      <xdr:spPr>
        <a:xfrm>
          <a:off x="15798800" y="310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33988</xdr:rowOff>
    </xdr:from>
    <xdr:to>
      <xdr:col>22</xdr:col>
      <xdr:colOff>254000</xdr:colOff>
      <xdr:row>16</xdr:row>
      <xdr:rowOff>135588</xdr:rowOff>
    </xdr:to>
    <xdr:sp macro="" textlink="">
      <xdr:nvSpPr>
        <xdr:cNvPr id="472" name="円/楕円 471"/>
        <xdr:cNvSpPr/>
      </xdr:nvSpPr>
      <xdr:spPr>
        <a:xfrm>
          <a:off x="15240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120365</xdr:rowOff>
    </xdr:from>
    <xdr:ext cx="762000" cy="259045"/>
    <xdr:sp macro="" textlink="">
      <xdr:nvSpPr>
        <xdr:cNvPr id="473" name="テキスト ボックス 472"/>
        <xdr:cNvSpPr txBox="1"/>
      </xdr:nvSpPr>
      <xdr:spPr>
        <a:xfrm>
          <a:off x="14909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53763</xdr:rowOff>
    </xdr:from>
    <xdr:to>
      <xdr:col>21</xdr:col>
      <xdr:colOff>50800</xdr:colOff>
      <xdr:row>15</xdr:row>
      <xdr:rowOff>155363</xdr:rowOff>
    </xdr:to>
    <xdr:sp macro="" textlink="">
      <xdr:nvSpPr>
        <xdr:cNvPr id="474" name="円/楕円 473"/>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165540</xdr:rowOff>
    </xdr:from>
    <xdr:ext cx="762000" cy="259045"/>
    <xdr:sp macro="" textlink="">
      <xdr:nvSpPr>
        <xdr:cNvPr id="475" name="テキスト ボックス 474"/>
        <xdr:cNvSpPr txBox="1"/>
      </xdr:nvSpPr>
      <xdr:spPr>
        <a:xfrm>
          <a:off x="14020800" y="23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107769</xdr:rowOff>
    </xdr:from>
    <xdr:to>
      <xdr:col>19</xdr:col>
      <xdr:colOff>533400</xdr:colOff>
      <xdr:row>16</xdr:row>
      <xdr:rowOff>37919</xdr:rowOff>
    </xdr:to>
    <xdr:sp macro="" textlink="">
      <xdr:nvSpPr>
        <xdr:cNvPr id="476" name="円/楕円 475"/>
        <xdr:cNvSpPr/>
      </xdr:nvSpPr>
      <xdr:spPr>
        <a:xfrm>
          <a:off x="13462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48096</xdr:rowOff>
    </xdr:from>
    <xdr:ext cx="762000" cy="259045"/>
    <xdr:sp macro="" textlink="">
      <xdr:nvSpPr>
        <xdr:cNvPr id="477" name="テキスト ボックス 476"/>
        <xdr:cNvSpPr txBox="1"/>
      </xdr:nvSpPr>
      <xdr:spPr>
        <a:xfrm>
          <a:off x="13131800" y="24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近年、退職者数に対する新規採用者数の抑制による職員数の削減や特殊勤務手当の見直しなどの結果、人件費に係る経常収支比率は減少の傾向にある。</a:t>
          </a: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年度は昨年度に引き続き類似団体平均を</a:t>
          </a:r>
          <a:r>
            <a:rPr lang="en-US" altLang="ja-JP" sz="1100" b="0" i="0" u="none" strike="noStrike" baseline="0" smtClean="0">
              <a:solidFill>
                <a:schemeClr val="dk1"/>
              </a:solidFill>
              <a:latin typeface="+mn-lt"/>
              <a:ea typeface="+mn-ea"/>
              <a:cs typeface="+mn-cs"/>
            </a:rPr>
            <a:t>0.1</a:t>
          </a:r>
          <a:r>
            <a:rPr lang="ja-JP" altLang="en-US" sz="1100" b="0" i="0" u="none" strike="noStrike" baseline="0" smtClean="0">
              <a:solidFill>
                <a:schemeClr val="dk1"/>
              </a:solidFill>
              <a:latin typeface="+mn-lt"/>
              <a:ea typeface="+mn-ea"/>
              <a:cs typeface="+mn-cs"/>
            </a:rPr>
            <a:t>ポイント下回った。</a:t>
          </a:r>
        </a:p>
        <a:p>
          <a:r>
            <a:rPr lang="ja-JP" altLang="en-US" sz="1100" b="0" i="0" u="none" strike="noStrike" baseline="0" smtClean="0">
              <a:solidFill>
                <a:schemeClr val="dk1"/>
              </a:solidFill>
              <a:latin typeface="+mn-lt"/>
              <a:ea typeface="+mn-ea"/>
              <a:cs typeface="+mn-cs"/>
            </a:rPr>
            <a:t>　今後も「第３次森町行財政改革プラン」に則した組織機構改革をはじめ、技能労務職員の退職不補充、定数管理・給与の適正化、臨時嘱託職員の活用、業務の委託化の推進などを図り、引き続き簡素で効率的な執行体制の確保を図り適切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20320</xdr:rowOff>
    </xdr:to>
    <xdr:cxnSp macro="">
      <xdr:nvCxnSpPr>
        <xdr:cNvPr id="66" name="直線コネクタ 65"/>
        <xdr:cNvCxnSpPr/>
      </xdr:nvCxnSpPr>
      <xdr:spPr>
        <a:xfrm flipV="1">
          <a:off x="3987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58420</xdr:rowOff>
    </xdr:to>
    <xdr:cxnSp macro="">
      <xdr:nvCxnSpPr>
        <xdr:cNvPr id="69" name="直線コネクタ 68"/>
        <xdr:cNvCxnSpPr/>
      </xdr:nvCxnSpPr>
      <xdr:spPr>
        <a:xfrm flipV="1">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111760</xdr:rowOff>
    </xdr:to>
    <xdr:cxnSp macro="">
      <xdr:nvCxnSpPr>
        <xdr:cNvPr id="72" name="直線コネクタ 71"/>
        <xdr:cNvCxnSpPr/>
      </xdr:nvCxnSpPr>
      <xdr:spPr>
        <a:xfrm flipV="1">
          <a:off x="2209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111760</xdr:rowOff>
    </xdr:to>
    <xdr:cxnSp macro="">
      <xdr:nvCxnSpPr>
        <xdr:cNvPr id="75" name="直線コネクタ 74"/>
        <xdr:cNvCxnSpPr/>
      </xdr:nvCxnSpPr>
      <xdr:spPr>
        <a:xfrm>
          <a:off x="1320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93997</xdr:rowOff>
    </xdr:from>
    <xdr:ext cx="762000" cy="259045"/>
    <xdr:sp macro="" textlink="">
      <xdr:nvSpPr>
        <xdr:cNvPr id="90" name="テキスト ボックス 89"/>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類似団体に比べ</a:t>
          </a:r>
          <a:r>
            <a:rPr lang="en-US" altLang="ja-JP" sz="1100" b="0" i="0" u="none" strike="noStrike" baseline="0" smtClean="0">
              <a:solidFill>
                <a:schemeClr val="dk1"/>
              </a:solidFill>
              <a:latin typeface="+mn-lt"/>
              <a:ea typeface="+mn-ea"/>
              <a:cs typeface="+mn-cs"/>
            </a:rPr>
            <a:t>5.0</a:t>
          </a:r>
          <a:r>
            <a:rPr lang="ja-JP" altLang="en-US" sz="1100" b="0" i="0" u="none" strike="noStrike" baseline="0" smtClean="0">
              <a:solidFill>
                <a:schemeClr val="dk1"/>
              </a:solidFill>
              <a:latin typeface="+mn-lt"/>
              <a:ea typeface="+mn-ea"/>
              <a:cs typeface="+mn-cs"/>
            </a:rPr>
            <a:t>ポイント下回っている。</a:t>
          </a:r>
        </a:p>
        <a:p>
          <a:r>
            <a:rPr lang="ja-JP" altLang="en-US" sz="1100" b="0" i="0" u="none" strike="noStrike" baseline="0" smtClean="0">
              <a:solidFill>
                <a:schemeClr val="dk1"/>
              </a:solidFill>
              <a:latin typeface="+mn-lt"/>
              <a:ea typeface="+mn-ea"/>
              <a:cs typeface="+mn-cs"/>
            </a:rPr>
            <a:t>　これは、事務用品の集中調達方式による需用費の削減や各種委託業務の見直しよる委託料の減少など行財政改革の取り組みによる効果が大きい。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xdr:rowOff>
    </xdr:from>
    <xdr:to>
      <xdr:col>24</xdr:col>
      <xdr:colOff>31750</xdr:colOff>
      <xdr:row>14</xdr:row>
      <xdr:rowOff>39914</xdr:rowOff>
    </xdr:to>
    <xdr:cxnSp macro="">
      <xdr:nvCxnSpPr>
        <xdr:cNvPr id="129" name="直線コネクタ 128"/>
        <xdr:cNvCxnSpPr/>
      </xdr:nvCxnSpPr>
      <xdr:spPr>
        <a:xfrm flipV="1">
          <a:off x="15671800" y="2407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14</xdr:row>
      <xdr:rowOff>39914</xdr:rowOff>
    </xdr:to>
    <xdr:cxnSp macro="">
      <xdr:nvCxnSpPr>
        <xdr:cNvPr id="132" name="直線コネクタ 131"/>
        <xdr:cNvCxnSpPr/>
      </xdr:nvCxnSpPr>
      <xdr:spPr>
        <a:xfrm>
          <a:off x="14782800" y="2396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13</xdr:row>
      <xdr:rowOff>167821</xdr:rowOff>
    </xdr:to>
    <xdr:cxnSp macro="">
      <xdr:nvCxnSpPr>
        <xdr:cNvPr id="135" name="直線コネクタ 134"/>
        <xdr:cNvCxnSpPr/>
      </xdr:nvCxnSpPr>
      <xdr:spPr>
        <a:xfrm>
          <a:off x="13893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13</xdr:row>
      <xdr:rowOff>124279</xdr:rowOff>
    </xdr:to>
    <xdr:cxnSp macro="">
      <xdr:nvCxnSpPr>
        <xdr:cNvPr id="138" name="直線コネクタ 137"/>
        <xdr:cNvCxnSpPr/>
      </xdr:nvCxnSpPr>
      <xdr:spPr>
        <a:xfrm>
          <a:off x="13004800" y="2287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127907</xdr:rowOff>
    </xdr:from>
    <xdr:to>
      <xdr:col>24</xdr:col>
      <xdr:colOff>82550</xdr:colOff>
      <xdr:row>14</xdr:row>
      <xdr:rowOff>58057</xdr:rowOff>
    </xdr:to>
    <xdr:sp macro="" textlink="">
      <xdr:nvSpPr>
        <xdr:cNvPr id="148" name="円/楕円 147"/>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36484</xdr:rowOff>
    </xdr:from>
    <xdr:ext cx="762000" cy="259045"/>
    <xdr:sp macro="" textlink="">
      <xdr:nvSpPr>
        <xdr:cNvPr id="149" name="物件費該当値テキスト"/>
        <xdr:cNvSpPr txBox="1"/>
      </xdr:nvSpPr>
      <xdr:spPr>
        <a:xfrm>
          <a:off x="16598900" y="226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160564</xdr:rowOff>
    </xdr:from>
    <xdr:to>
      <xdr:col>22</xdr:col>
      <xdr:colOff>615950</xdr:colOff>
      <xdr:row>14</xdr:row>
      <xdr:rowOff>90714</xdr:rowOff>
    </xdr:to>
    <xdr:sp macro="" textlink="">
      <xdr:nvSpPr>
        <xdr:cNvPr id="150" name="円/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2" name="円/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6" name="円/楕円 155"/>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119941</xdr:rowOff>
    </xdr:from>
    <xdr:ext cx="762000" cy="259045"/>
    <xdr:sp macro="" textlink="">
      <xdr:nvSpPr>
        <xdr:cNvPr id="157" name="テキスト ボックス 156"/>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扶助費に係る経常収支比率は類似団体平均を</a:t>
          </a:r>
          <a:r>
            <a:rPr lang="en-US" altLang="ja-JP" sz="1100" b="0" i="0" u="none" strike="noStrike" baseline="0" smtClean="0">
              <a:solidFill>
                <a:schemeClr val="dk1"/>
              </a:solidFill>
              <a:latin typeface="+mn-lt"/>
              <a:ea typeface="+mn-ea"/>
              <a:cs typeface="+mn-cs"/>
            </a:rPr>
            <a:t>1.2</a:t>
          </a:r>
          <a:r>
            <a:rPr lang="ja-JP" altLang="en-US" sz="1100" b="0" i="0" u="none" strike="noStrike" baseline="0" smtClean="0">
              <a:solidFill>
                <a:schemeClr val="dk1"/>
              </a:solidFill>
              <a:latin typeface="+mn-lt"/>
              <a:ea typeface="+mn-ea"/>
              <a:cs typeface="+mn-cs"/>
            </a:rPr>
            <a:t>ポイント下回っているが、依然として障害者福祉関係費、児童手当、医療費助成は高い水準を維持している。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107950</xdr:rowOff>
    </xdr:to>
    <xdr:cxnSp macro="">
      <xdr:nvCxnSpPr>
        <xdr:cNvPr id="190" name="直線コネクタ 189"/>
        <xdr:cNvCxnSpPr/>
      </xdr:nvCxnSpPr>
      <xdr:spPr>
        <a:xfrm flipV="1">
          <a:off x="3987800" y="95567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107950</xdr:rowOff>
    </xdr:to>
    <xdr:cxnSp macro="">
      <xdr:nvCxnSpPr>
        <xdr:cNvPr id="193" name="直線コネクタ 192"/>
        <xdr:cNvCxnSpPr/>
      </xdr:nvCxnSpPr>
      <xdr:spPr>
        <a:xfrm>
          <a:off x="3098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127000</xdr:rowOff>
    </xdr:to>
    <xdr:cxnSp macro="">
      <xdr:nvCxnSpPr>
        <xdr:cNvPr id="196" name="直線コネクタ 195"/>
        <xdr:cNvCxnSpPr/>
      </xdr:nvCxnSpPr>
      <xdr:spPr>
        <a:xfrm>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107950</xdr:rowOff>
    </xdr:to>
    <xdr:cxnSp macro="">
      <xdr:nvCxnSpPr>
        <xdr:cNvPr id="199" name="直線コネクタ 198"/>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9" name="円/楕円 208"/>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10"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12" name="テキスト ボックス 211"/>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3" name="円/楕円 212"/>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14" name="テキスト ボックス 21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その他に係る経常収支比率は、繰出金や維持補修費などが含まれ、類似団体平均を</a:t>
          </a:r>
          <a:r>
            <a:rPr lang="en-US" altLang="ja-JP" sz="1100" b="0" i="0" u="none" strike="noStrike" baseline="0" smtClean="0">
              <a:solidFill>
                <a:schemeClr val="dk1"/>
              </a:solidFill>
              <a:latin typeface="+mn-lt"/>
              <a:ea typeface="+mn-ea"/>
              <a:cs typeface="+mn-cs"/>
            </a:rPr>
            <a:t>1.2</a:t>
          </a:r>
          <a:r>
            <a:rPr lang="ja-JP" altLang="en-US" sz="1100" b="0" i="0" u="none" strike="noStrike" baseline="0" smtClean="0">
              <a:solidFill>
                <a:schemeClr val="dk1"/>
              </a:solidFill>
              <a:latin typeface="+mn-lt"/>
              <a:ea typeface="+mn-ea"/>
              <a:cs typeface="+mn-cs"/>
            </a:rPr>
            <a:t>ポイント上回っており近年増加傾向にある。</a:t>
          </a:r>
        </a:p>
        <a:p>
          <a:r>
            <a:rPr lang="ja-JP" altLang="en-US" sz="1100" b="0" i="0" u="none" strike="noStrike" baseline="0" smtClean="0">
              <a:solidFill>
                <a:schemeClr val="dk1"/>
              </a:solidFill>
              <a:latin typeface="+mn-lt"/>
              <a:ea typeface="+mn-ea"/>
              <a:cs typeface="+mn-cs"/>
            </a:rPr>
            <a:t>　繰出金には、下水道施設の維持管理経費、国民健康保険事業や病院事業などに対する赤字補填的なものが含まれる。</a:t>
          </a:r>
        </a:p>
        <a:p>
          <a:r>
            <a:rPr lang="ja-JP" altLang="en-US" sz="1100" b="0" i="0" u="none" strike="noStrike" baseline="0" smtClean="0">
              <a:solidFill>
                <a:schemeClr val="dk1"/>
              </a:solidFill>
              <a:latin typeface="+mn-lt"/>
              <a:ea typeface="+mn-ea"/>
              <a:cs typeface="+mn-cs"/>
            </a:rPr>
            <a:t>　下水道事業については、独立採算の原則に立ち返り経費を節減し、国民健康保険事業は保険税の適正化を図り、病院事業についても「森町病院事業第４次経営改革プラン」に掲げた取り組みを通して、経常経費の削減を行い、普通会計の負担を減らしていくよう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35560</xdr:rowOff>
    </xdr:to>
    <xdr:cxnSp macro="">
      <xdr:nvCxnSpPr>
        <xdr:cNvPr id="251" name="直線コネクタ 250"/>
        <xdr:cNvCxnSpPr/>
      </xdr:nvCxnSpPr>
      <xdr:spPr>
        <a:xfrm>
          <a:off x="15671800" y="991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146050</xdr:rowOff>
    </xdr:to>
    <xdr:cxnSp macro="">
      <xdr:nvCxnSpPr>
        <xdr:cNvPr id="254" name="直線コネクタ 253"/>
        <xdr:cNvCxnSpPr/>
      </xdr:nvCxnSpPr>
      <xdr:spPr>
        <a:xfrm>
          <a:off x="14782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146050</xdr:rowOff>
    </xdr:to>
    <xdr:cxnSp macro="">
      <xdr:nvCxnSpPr>
        <xdr:cNvPr id="257" name="直線コネクタ 256"/>
        <xdr:cNvCxnSpPr/>
      </xdr:nvCxnSpPr>
      <xdr:spPr>
        <a:xfrm>
          <a:off x="13893800" y="9773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34290</xdr:rowOff>
    </xdr:from>
    <xdr:to>
      <xdr:col>21</xdr:col>
      <xdr:colOff>412750</xdr:colOff>
      <xdr:row>57</xdr:row>
      <xdr:rowOff>135890</xdr:rowOff>
    </xdr:to>
    <xdr:sp macro="" textlink="">
      <xdr:nvSpPr>
        <xdr:cNvPr id="258" name="フローチャート :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1270</xdr:rowOff>
    </xdr:to>
    <xdr:cxnSp macro="">
      <xdr:nvCxnSpPr>
        <xdr:cNvPr id="260" name="直線コネクタ 259"/>
        <xdr:cNvCxnSpPr/>
      </xdr:nvCxnSpPr>
      <xdr:spPr>
        <a:xfrm>
          <a:off x="13004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11430</xdr:rowOff>
    </xdr:from>
    <xdr:to>
      <xdr:col>20</xdr:col>
      <xdr:colOff>209550</xdr:colOff>
      <xdr:row>57</xdr:row>
      <xdr:rowOff>113030</xdr:rowOff>
    </xdr:to>
    <xdr:sp macro="" textlink="">
      <xdr:nvSpPr>
        <xdr:cNvPr id="261" name="フローチャート :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6" name="円/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9" name="テキスト ボックス 278"/>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類似団体平均を大幅に上回っているが、これは病院事業・水道事業への繰出金や、一部事務組合への負担金などが多額になっているためである。</a:t>
          </a:r>
        </a:p>
        <a:p>
          <a:r>
            <a:rPr lang="ja-JP" altLang="en-US" sz="1100" b="0" i="0" u="none" strike="noStrike" baseline="0" smtClean="0">
              <a:solidFill>
                <a:schemeClr val="dk1"/>
              </a:solidFill>
              <a:latin typeface="+mn-lt"/>
              <a:ea typeface="+mn-ea"/>
              <a:cs typeface="+mn-cs"/>
            </a:rPr>
            <a:t>　病院事業については、「森町病院事業第４次経営改革プラン」に基づき、更なる地域医療の充実と経営改善を図っていく。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39</xdr:row>
      <xdr:rowOff>88138</xdr:rowOff>
    </xdr:to>
    <xdr:cxnSp macro="">
      <xdr:nvCxnSpPr>
        <xdr:cNvPr id="304" name="直線コネクタ 303"/>
        <xdr:cNvCxnSpPr/>
      </xdr:nvCxnSpPr>
      <xdr:spPr>
        <a:xfrm flipV="1">
          <a:off x="16510000" y="5901436"/>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78994</xdr:rowOff>
    </xdr:from>
    <xdr:to>
      <xdr:col>24</xdr:col>
      <xdr:colOff>31750</xdr:colOff>
      <xdr:row>40</xdr:row>
      <xdr:rowOff>67564</xdr:rowOff>
    </xdr:to>
    <xdr:cxnSp macro="">
      <xdr:nvCxnSpPr>
        <xdr:cNvPr id="309" name="直線コネクタ 308"/>
        <xdr:cNvCxnSpPr/>
      </xdr:nvCxnSpPr>
      <xdr:spPr>
        <a:xfrm flipV="1">
          <a:off x="15671800" y="676554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11" name="フローチャート :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74422</xdr:rowOff>
    </xdr:from>
    <xdr:to>
      <xdr:col>22</xdr:col>
      <xdr:colOff>565150</xdr:colOff>
      <xdr:row>40</xdr:row>
      <xdr:rowOff>67564</xdr:rowOff>
    </xdr:to>
    <xdr:cxnSp macro="">
      <xdr:nvCxnSpPr>
        <xdr:cNvPr id="312" name="直線コネクタ 311"/>
        <xdr:cNvCxnSpPr/>
      </xdr:nvCxnSpPr>
      <xdr:spPr>
        <a:xfrm>
          <a:off x="14782800" y="67609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19558</xdr:rowOff>
    </xdr:from>
    <xdr:to>
      <xdr:col>21</xdr:col>
      <xdr:colOff>361950</xdr:colOff>
      <xdr:row>39</xdr:row>
      <xdr:rowOff>74422</xdr:rowOff>
    </xdr:to>
    <xdr:cxnSp macro="">
      <xdr:nvCxnSpPr>
        <xdr:cNvPr id="315" name="直線コネクタ 314"/>
        <xdr:cNvCxnSpPr/>
      </xdr:nvCxnSpPr>
      <xdr:spPr>
        <a:xfrm>
          <a:off x="13893800" y="6706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6" name="フローチャート : 判断 315"/>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7" name="テキスト ボックス 316"/>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19558</xdr:rowOff>
    </xdr:from>
    <xdr:to>
      <xdr:col>20</xdr:col>
      <xdr:colOff>158750</xdr:colOff>
      <xdr:row>39</xdr:row>
      <xdr:rowOff>65278</xdr:rowOff>
    </xdr:to>
    <xdr:cxnSp macro="">
      <xdr:nvCxnSpPr>
        <xdr:cNvPr id="318" name="直線コネクタ 317"/>
        <xdr:cNvCxnSpPr/>
      </xdr:nvCxnSpPr>
      <xdr:spPr>
        <a:xfrm flipV="1">
          <a:off x="13004800" y="6706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9" name="フローチャート : 判断 318"/>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144543</xdr:rowOff>
    </xdr:from>
    <xdr:ext cx="762000" cy="259045"/>
    <xdr:sp macro="" textlink="">
      <xdr:nvSpPr>
        <xdr:cNvPr id="320" name="テキスト ボックス 319"/>
        <xdr:cNvSpPr txBox="1"/>
      </xdr:nvSpPr>
      <xdr:spPr>
        <a:xfrm>
          <a:off x="13512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1" name="フローチャート : 判断 320"/>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22" name="テキスト ボックス 321"/>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28194</xdr:rowOff>
    </xdr:from>
    <xdr:to>
      <xdr:col>24</xdr:col>
      <xdr:colOff>82550</xdr:colOff>
      <xdr:row>39</xdr:row>
      <xdr:rowOff>129794</xdr:rowOff>
    </xdr:to>
    <xdr:sp macro="" textlink="">
      <xdr:nvSpPr>
        <xdr:cNvPr id="328" name="円/楕円 327"/>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108221</xdr:rowOff>
    </xdr:from>
    <xdr:ext cx="762000" cy="259045"/>
    <xdr:sp macro="" textlink="">
      <xdr:nvSpPr>
        <xdr:cNvPr id="329" name="補助費等該当値テキスト"/>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16764</xdr:rowOff>
    </xdr:from>
    <xdr:to>
      <xdr:col>22</xdr:col>
      <xdr:colOff>615950</xdr:colOff>
      <xdr:row>40</xdr:row>
      <xdr:rowOff>118364</xdr:rowOff>
    </xdr:to>
    <xdr:sp macro="" textlink="">
      <xdr:nvSpPr>
        <xdr:cNvPr id="330" name="円/楕円 329"/>
        <xdr:cNvSpPr/>
      </xdr:nvSpPr>
      <xdr:spPr>
        <a:xfrm>
          <a:off x="15621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103141</xdr:rowOff>
    </xdr:from>
    <xdr:ext cx="736600" cy="259045"/>
    <xdr:sp macro="" textlink="">
      <xdr:nvSpPr>
        <xdr:cNvPr id="331" name="テキスト ボックス 330"/>
        <xdr:cNvSpPr txBox="1"/>
      </xdr:nvSpPr>
      <xdr:spPr>
        <a:xfrm>
          <a:off x="15290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23622</xdr:rowOff>
    </xdr:from>
    <xdr:to>
      <xdr:col>21</xdr:col>
      <xdr:colOff>412750</xdr:colOff>
      <xdr:row>39</xdr:row>
      <xdr:rowOff>125222</xdr:rowOff>
    </xdr:to>
    <xdr:sp macro="" textlink="">
      <xdr:nvSpPr>
        <xdr:cNvPr id="332" name="円/楕円 331"/>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109999</xdr:rowOff>
    </xdr:from>
    <xdr:ext cx="762000" cy="259045"/>
    <xdr:sp macro="" textlink="">
      <xdr:nvSpPr>
        <xdr:cNvPr id="333" name="テキスト ボックス 332"/>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140208</xdr:rowOff>
    </xdr:from>
    <xdr:to>
      <xdr:col>20</xdr:col>
      <xdr:colOff>209550</xdr:colOff>
      <xdr:row>39</xdr:row>
      <xdr:rowOff>70358</xdr:rowOff>
    </xdr:to>
    <xdr:sp macro="" textlink="">
      <xdr:nvSpPr>
        <xdr:cNvPr id="334" name="円/楕円 333"/>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55135</xdr:rowOff>
    </xdr:from>
    <xdr:ext cx="762000" cy="259045"/>
    <xdr:sp macro="" textlink="">
      <xdr:nvSpPr>
        <xdr:cNvPr id="335" name="テキスト ボックス 334"/>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xdr:rowOff>
    </xdr:from>
    <xdr:to>
      <xdr:col>19</xdr:col>
      <xdr:colOff>6350</xdr:colOff>
      <xdr:row>39</xdr:row>
      <xdr:rowOff>116078</xdr:rowOff>
    </xdr:to>
    <xdr:sp macro="" textlink="">
      <xdr:nvSpPr>
        <xdr:cNvPr id="336" name="円/楕円 335"/>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100855</xdr:rowOff>
    </xdr:from>
    <xdr:ext cx="762000" cy="259045"/>
    <xdr:sp macro="" textlink="">
      <xdr:nvSpPr>
        <xdr:cNvPr id="337" name="テキスト ボックス 336"/>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文化会館・ごみ焼却施設など大型の建設事業に伴う既往債の償還が終了し、近年</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年では類似団体平均を</a:t>
          </a:r>
          <a:r>
            <a:rPr lang="en-US" altLang="ja-JP" sz="1100" b="0" i="0" u="none" strike="noStrike" baseline="0" smtClean="0">
              <a:solidFill>
                <a:schemeClr val="dk1"/>
              </a:solidFill>
              <a:latin typeface="+mn-lt"/>
              <a:ea typeface="+mn-ea"/>
              <a:cs typeface="+mn-cs"/>
            </a:rPr>
            <a:t>3.76</a:t>
          </a:r>
          <a:r>
            <a:rPr lang="ja-JP" altLang="en-US" sz="1100" b="0" i="0" u="none" strike="noStrike" baseline="0" smtClean="0">
              <a:solidFill>
                <a:schemeClr val="dk1"/>
              </a:solidFill>
              <a:latin typeface="+mn-lt"/>
              <a:ea typeface="+mn-ea"/>
              <a:cs typeface="+mn-cs"/>
            </a:rPr>
            <a:t>ポイント下回っており、平成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年度も</a:t>
          </a:r>
          <a:r>
            <a:rPr lang="en-US" altLang="ja-JP" sz="1100" b="0" i="0" u="none" strike="noStrike" baseline="0" smtClean="0">
              <a:solidFill>
                <a:schemeClr val="dk1"/>
              </a:solidFill>
              <a:latin typeface="+mn-lt"/>
              <a:ea typeface="+mn-ea"/>
              <a:cs typeface="+mn-cs"/>
            </a:rPr>
            <a:t>3.7</a:t>
          </a:r>
          <a:r>
            <a:rPr lang="ja-JP" altLang="en-US" sz="1100" b="0" i="0" u="none" strike="noStrike" baseline="0" smtClean="0">
              <a:solidFill>
                <a:schemeClr val="dk1"/>
              </a:solidFill>
              <a:latin typeface="+mn-lt"/>
              <a:ea typeface="+mn-ea"/>
              <a:cs typeface="+mn-cs"/>
            </a:rPr>
            <a:t>ポイント下回っている。</a:t>
          </a:r>
        </a:p>
        <a:p>
          <a:r>
            <a:rPr lang="ja-JP" altLang="en-US" sz="1100" b="0" i="0" u="none" strike="noStrike" baseline="0" smtClean="0">
              <a:solidFill>
                <a:schemeClr val="dk1"/>
              </a:solidFill>
              <a:latin typeface="+mn-lt"/>
              <a:ea typeface="+mn-ea"/>
              <a:cs typeface="+mn-cs"/>
            </a:rPr>
            <a:t>　しかし、体育館や拠点防災倉庫等の元金償還開始により増加が見込まれ、さらには今後の課題となる老朽化施設の修繕などが加わり、厳しい財政状況が予想されるため、地方債発行の抑制に努め、毎年度の起債の償還が平準化するよう適切な地方債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5" name="直線コネクタ 364"/>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6"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67" name="直線コネクタ 366"/>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68"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69" name="直線コネクタ 368"/>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50800</xdr:rowOff>
    </xdr:to>
    <xdr:cxnSp macro="">
      <xdr:nvCxnSpPr>
        <xdr:cNvPr id="370" name="直線コネクタ 369"/>
        <xdr:cNvCxnSpPr/>
      </xdr:nvCxnSpPr>
      <xdr:spPr>
        <a:xfrm>
          <a:off x="3987800" y="12989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2" name="フローチャート :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12700</xdr:rowOff>
    </xdr:to>
    <xdr:cxnSp macro="">
      <xdr:nvCxnSpPr>
        <xdr:cNvPr id="373" name="直線コネクタ 372"/>
        <xdr:cNvCxnSpPr/>
      </xdr:nvCxnSpPr>
      <xdr:spPr>
        <a:xfrm flipV="1">
          <a:off x="3098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4" name="フローチャート : 判断 373"/>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5" name="テキスト ボックス 37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12700</xdr:rowOff>
    </xdr:to>
    <xdr:cxnSp macro="">
      <xdr:nvCxnSpPr>
        <xdr:cNvPr id="376" name="直線コネクタ 375"/>
        <xdr:cNvCxnSpPr/>
      </xdr:nvCxnSpPr>
      <xdr:spPr>
        <a:xfrm>
          <a:off x="2209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77" name="フローチャート : 判断 376"/>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78" name="テキスト ボックス 377"/>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12700</xdr:rowOff>
    </xdr:to>
    <xdr:cxnSp macro="">
      <xdr:nvCxnSpPr>
        <xdr:cNvPr id="379" name="直線コネクタ 378"/>
        <xdr:cNvCxnSpPr/>
      </xdr:nvCxnSpPr>
      <xdr:spPr>
        <a:xfrm>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0" name="フローチャート : 判断 379"/>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1" name="テキスト ボックス 380"/>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2" name="フローチャート : 判断 381"/>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3" name="テキスト ボックス 382"/>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9" name="円/楕円 388"/>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90"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1" name="円/楕円 390"/>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92" name="テキスト ボックス 391"/>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3" name="円/楕円 392"/>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4" name="テキスト ボックス 39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5" name="円/楕円 394"/>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6" name="テキスト ボックス 395"/>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7" name="円/楕円 396"/>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8" name="テキスト ボックス 397"/>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公債費以外に係る経常収支比率は、類似団体平均を</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ポイント上回っているが、前年度比では</a:t>
          </a:r>
          <a:r>
            <a:rPr lang="en-US" altLang="ja-JP" sz="1100" b="0" i="0" u="none" strike="noStrike" baseline="0" smtClean="0">
              <a:solidFill>
                <a:schemeClr val="dk1"/>
              </a:solidFill>
              <a:latin typeface="+mn-lt"/>
              <a:ea typeface="+mn-ea"/>
              <a:cs typeface="+mn-cs"/>
            </a:rPr>
            <a:t>3.9</a:t>
          </a:r>
          <a:r>
            <a:rPr lang="ja-JP" altLang="en-US" sz="1100" b="0" i="0" u="none" strike="noStrike" baseline="0" smtClean="0">
              <a:solidFill>
                <a:schemeClr val="dk1"/>
              </a:solidFill>
              <a:latin typeface="+mn-lt"/>
              <a:ea typeface="+mn-ea"/>
              <a:cs typeface="+mn-cs"/>
            </a:rPr>
            <a:t>％の減となっている。</a:t>
          </a:r>
        </a:p>
        <a:p>
          <a:r>
            <a:rPr lang="ja-JP" altLang="en-US" sz="1100" b="0" i="0" u="none" strike="noStrike" baseline="0" smtClean="0">
              <a:solidFill>
                <a:schemeClr val="dk1"/>
              </a:solidFill>
              <a:latin typeface="+mn-lt"/>
              <a:ea typeface="+mn-ea"/>
              <a:cs typeface="+mn-cs"/>
            </a:rPr>
            <a:t>　要因として補助費の減が挙げられ、主に病院への繰出金などである。</a:t>
          </a:r>
        </a:p>
        <a:p>
          <a:r>
            <a:rPr lang="ja-JP" altLang="en-US" sz="1100" b="0" i="0" u="none" strike="noStrike" baseline="0" smtClean="0">
              <a:solidFill>
                <a:schemeClr val="dk1"/>
              </a:solidFill>
              <a:latin typeface="+mn-lt"/>
              <a:ea typeface="+mn-ea"/>
              <a:cs typeface="+mn-cs"/>
            </a:rPr>
            <a:t>　しかしながら依然として高水準で推移しているため、今後も「森町病院事業第４次経営改革プラン」に掲げた取り組みを通して、経常経費の削減を行い、普通会計の負担を減らしていくように努める。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2" name="直線コネクタ 421"/>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3"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4" name="直線コネクタ 423"/>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5"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6" name="直線コネクタ 425"/>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138430</xdr:rowOff>
    </xdr:from>
    <xdr:to>
      <xdr:col>24</xdr:col>
      <xdr:colOff>31750</xdr:colOff>
      <xdr:row>80</xdr:row>
      <xdr:rowOff>18414</xdr:rowOff>
    </xdr:to>
    <xdr:cxnSp macro="">
      <xdr:nvCxnSpPr>
        <xdr:cNvPr id="427" name="直線コネクタ 426"/>
        <xdr:cNvCxnSpPr/>
      </xdr:nvCxnSpPr>
      <xdr:spPr>
        <a:xfrm flipV="1">
          <a:off x="15671800" y="13511530"/>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8"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9" name="フローチャート : 判断 428"/>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80</xdr:row>
      <xdr:rowOff>18414</xdr:rowOff>
    </xdr:to>
    <xdr:cxnSp macro="">
      <xdr:nvCxnSpPr>
        <xdr:cNvPr id="430" name="直線コネクタ 429"/>
        <xdr:cNvCxnSpPr/>
      </xdr:nvCxnSpPr>
      <xdr:spPr>
        <a:xfrm>
          <a:off x="14782800" y="13488670"/>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1" name="フローチャート : 判断 430"/>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32" name="テキスト ボックス 431"/>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121286</xdr:rowOff>
    </xdr:from>
    <xdr:to>
      <xdr:col>21</xdr:col>
      <xdr:colOff>361950</xdr:colOff>
      <xdr:row>78</xdr:row>
      <xdr:rowOff>115570</xdr:rowOff>
    </xdr:to>
    <xdr:cxnSp macro="">
      <xdr:nvCxnSpPr>
        <xdr:cNvPr id="433" name="直線コネクタ 432"/>
        <xdr:cNvCxnSpPr/>
      </xdr:nvCxnSpPr>
      <xdr:spPr>
        <a:xfrm>
          <a:off x="13893800" y="1332293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34" name="フローチャート : 判断 433"/>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147972</xdr:rowOff>
    </xdr:from>
    <xdr:ext cx="762000" cy="259045"/>
    <xdr:sp macro="" textlink="">
      <xdr:nvSpPr>
        <xdr:cNvPr id="435" name="テキスト ボックス 434"/>
        <xdr:cNvSpPr txBox="1"/>
      </xdr:nvSpPr>
      <xdr:spPr>
        <a:xfrm>
          <a:off x="14401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121286</xdr:rowOff>
    </xdr:to>
    <xdr:cxnSp macro="">
      <xdr:nvCxnSpPr>
        <xdr:cNvPr id="436" name="直線コネクタ 435"/>
        <xdr:cNvCxnSpPr/>
      </xdr:nvCxnSpPr>
      <xdr:spPr>
        <a:xfrm>
          <a:off x="13004800" y="132600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150495</xdr:rowOff>
    </xdr:from>
    <xdr:to>
      <xdr:col>20</xdr:col>
      <xdr:colOff>209550</xdr:colOff>
      <xdr:row>77</xdr:row>
      <xdr:rowOff>80645</xdr:rowOff>
    </xdr:to>
    <xdr:sp macro="" textlink="">
      <xdr:nvSpPr>
        <xdr:cNvPr id="437" name="フローチャート : 判断 436"/>
        <xdr:cNvSpPr/>
      </xdr:nvSpPr>
      <xdr:spPr>
        <a:xfrm>
          <a:off x="13843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90822</xdr:rowOff>
    </xdr:from>
    <xdr:ext cx="762000" cy="259045"/>
    <xdr:sp macro="" textlink="">
      <xdr:nvSpPr>
        <xdr:cNvPr id="438" name="テキスト ボックス 437"/>
        <xdr:cNvSpPr txBox="1"/>
      </xdr:nvSpPr>
      <xdr:spPr>
        <a:xfrm>
          <a:off x="13512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39" name="フローチャート :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46" name="円/楕円 445"/>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47"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139064</xdr:rowOff>
    </xdr:from>
    <xdr:to>
      <xdr:col>22</xdr:col>
      <xdr:colOff>615950</xdr:colOff>
      <xdr:row>80</xdr:row>
      <xdr:rowOff>69214</xdr:rowOff>
    </xdr:to>
    <xdr:sp macro="" textlink="">
      <xdr:nvSpPr>
        <xdr:cNvPr id="448" name="円/楕円 447"/>
        <xdr:cNvSpPr/>
      </xdr:nvSpPr>
      <xdr:spPr>
        <a:xfrm>
          <a:off x="15621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53991</xdr:rowOff>
    </xdr:from>
    <xdr:ext cx="736600" cy="259045"/>
    <xdr:sp macro="" textlink="">
      <xdr:nvSpPr>
        <xdr:cNvPr id="449" name="テキスト ボックス 448"/>
        <xdr:cNvSpPr txBox="1"/>
      </xdr:nvSpPr>
      <xdr:spPr>
        <a:xfrm>
          <a:off x="15290800" y="137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50" name="円/楕円 449"/>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51" name="テキスト ボックス 450"/>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70486</xdr:rowOff>
    </xdr:from>
    <xdr:to>
      <xdr:col>20</xdr:col>
      <xdr:colOff>209550</xdr:colOff>
      <xdr:row>78</xdr:row>
      <xdr:rowOff>636</xdr:rowOff>
    </xdr:to>
    <xdr:sp macro="" textlink="">
      <xdr:nvSpPr>
        <xdr:cNvPr id="452" name="円/楕円 451"/>
        <xdr:cNvSpPr/>
      </xdr:nvSpPr>
      <xdr:spPr>
        <a:xfrm>
          <a:off x="13843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156863</xdr:rowOff>
    </xdr:from>
    <xdr:ext cx="762000" cy="259045"/>
    <xdr:sp macro="" textlink="">
      <xdr:nvSpPr>
        <xdr:cNvPr id="453" name="テキスト ボックス 452"/>
        <xdr:cNvSpPr txBox="1"/>
      </xdr:nvSpPr>
      <xdr:spPr>
        <a:xfrm>
          <a:off x="13512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54" name="円/楕円 453"/>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55" name="テキスト ボックス 454"/>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76996</xdr:rowOff>
    </xdr:from>
    <xdr:to>
      <xdr:col>4</xdr:col>
      <xdr:colOff>1117600</xdr:colOff>
      <xdr:row>18</xdr:row>
      <xdr:rowOff>139714</xdr:rowOff>
    </xdr:to>
    <xdr:cxnSp macro="">
      <xdr:nvCxnSpPr>
        <xdr:cNvPr id="52" name="直線コネクタ 51"/>
        <xdr:cNvCxnSpPr/>
      </xdr:nvCxnSpPr>
      <xdr:spPr bwMode="auto">
        <a:xfrm>
          <a:off x="5003800" y="3210721"/>
          <a:ext cx="647700" cy="6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76996</xdr:rowOff>
    </xdr:from>
    <xdr:to>
      <xdr:col>4</xdr:col>
      <xdr:colOff>469900</xdr:colOff>
      <xdr:row>18</xdr:row>
      <xdr:rowOff>106959</xdr:rowOff>
    </xdr:to>
    <xdr:cxnSp macro="">
      <xdr:nvCxnSpPr>
        <xdr:cNvPr id="55" name="直線コネクタ 54"/>
        <xdr:cNvCxnSpPr/>
      </xdr:nvCxnSpPr>
      <xdr:spPr bwMode="auto">
        <a:xfrm flipV="1">
          <a:off x="4305300" y="3210721"/>
          <a:ext cx="698500" cy="2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86255</xdr:rowOff>
    </xdr:from>
    <xdr:to>
      <xdr:col>3</xdr:col>
      <xdr:colOff>904875</xdr:colOff>
      <xdr:row>18</xdr:row>
      <xdr:rowOff>106959</xdr:rowOff>
    </xdr:to>
    <xdr:cxnSp macro="">
      <xdr:nvCxnSpPr>
        <xdr:cNvPr id="58" name="直線コネクタ 57"/>
        <xdr:cNvCxnSpPr/>
      </xdr:nvCxnSpPr>
      <xdr:spPr bwMode="auto">
        <a:xfrm>
          <a:off x="3606800" y="3219980"/>
          <a:ext cx="698500" cy="2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17755</xdr:rowOff>
    </xdr:from>
    <xdr:to>
      <xdr:col>3</xdr:col>
      <xdr:colOff>955675</xdr:colOff>
      <xdr:row>17</xdr:row>
      <xdr:rowOff>119355</xdr:rowOff>
    </xdr:to>
    <xdr:sp macro="" textlink="">
      <xdr:nvSpPr>
        <xdr:cNvPr id="59" name="フローチャート : 判断 58"/>
        <xdr:cNvSpPr/>
      </xdr:nvSpPr>
      <xdr:spPr bwMode="auto">
        <a:xfrm>
          <a:off x="4254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129532</xdr:rowOff>
    </xdr:from>
    <xdr:ext cx="762000" cy="259045"/>
    <xdr:sp macro="" textlink="">
      <xdr:nvSpPr>
        <xdr:cNvPr id="60" name="テキスト ボックス 59"/>
        <xdr:cNvSpPr txBox="1"/>
      </xdr:nvSpPr>
      <xdr:spPr>
        <a:xfrm>
          <a:off x="3924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86255</xdr:rowOff>
    </xdr:from>
    <xdr:to>
      <xdr:col>3</xdr:col>
      <xdr:colOff>206375</xdr:colOff>
      <xdr:row>18</xdr:row>
      <xdr:rowOff>113083</xdr:rowOff>
    </xdr:to>
    <xdr:cxnSp macro="">
      <xdr:nvCxnSpPr>
        <xdr:cNvPr id="61" name="直線コネクタ 60"/>
        <xdr:cNvCxnSpPr/>
      </xdr:nvCxnSpPr>
      <xdr:spPr bwMode="auto">
        <a:xfrm flipV="1">
          <a:off x="2908300" y="3219980"/>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56208</xdr:rowOff>
    </xdr:from>
    <xdr:to>
      <xdr:col>3</xdr:col>
      <xdr:colOff>257175</xdr:colOff>
      <xdr:row>17</xdr:row>
      <xdr:rowOff>157808</xdr:rowOff>
    </xdr:to>
    <xdr:sp macro="" textlink="">
      <xdr:nvSpPr>
        <xdr:cNvPr id="62" name="フローチャート : 判断 61"/>
        <xdr:cNvSpPr/>
      </xdr:nvSpPr>
      <xdr:spPr bwMode="auto">
        <a:xfrm>
          <a:off x="35560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167985</xdr:rowOff>
    </xdr:from>
    <xdr:ext cx="762000" cy="259045"/>
    <xdr:sp macro="" textlink="">
      <xdr:nvSpPr>
        <xdr:cNvPr id="63" name="テキスト ボックス 62"/>
        <xdr:cNvSpPr txBox="1"/>
      </xdr:nvSpPr>
      <xdr:spPr>
        <a:xfrm>
          <a:off x="32258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17183</xdr:rowOff>
    </xdr:from>
    <xdr:to>
      <xdr:col>2</xdr:col>
      <xdr:colOff>692150</xdr:colOff>
      <xdr:row>17</xdr:row>
      <xdr:rowOff>118783</xdr:rowOff>
    </xdr:to>
    <xdr:sp macro="" textlink="">
      <xdr:nvSpPr>
        <xdr:cNvPr id="64" name="フローチャート : 判断 63"/>
        <xdr:cNvSpPr/>
      </xdr:nvSpPr>
      <xdr:spPr bwMode="auto">
        <a:xfrm>
          <a:off x="28575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128960</xdr:rowOff>
    </xdr:from>
    <xdr:ext cx="762000" cy="259045"/>
    <xdr:sp macro="" textlink="">
      <xdr:nvSpPr>
        <xdr:cNvPr id="65" name="テキスト ボックス 64"/>
        <xdr:cNvSpPr txBox="1"/>
      </xdr:nvSpPr>
      <xdr:spPr>
        <a:xfrm>
          <a:off x="25273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88915</xdr:rowOff>
    </xdr:from>
    <xdr:to>
      <xdr:col>5</xdr:col>
      <xdr:colOff>34925</xdr:colOff>
      <xdr:row>19</xdr:row>
      <xdr:rowOff>19065</xdr:rowOff>
    </xdr:to>
    <xdr:sp macro="" textlink="">
      <xdr:nvSpPr>
        <xdr:cNvPr id="71" name="円/楕円 70"/>
        <xdr:cNvSpPr/>
      </xdr:nvSpPr>
      <xdr:spPr bwMode="auto">
        <a:xfrm>
          <a:off x="56007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60991</xdr:rowOff>
    </xdr:from>
    <xdr:ext cx="762000" cy="259045"/>
    <xdr:sp macro="" textlink="">
      <xdr:nvSpPr>
        <xdr:cNvPr id="72" name="人口1人当たり決算額の推移該当値テキスト130"/>
        <xdr:cNvSpPr txBox="1"/>
      </xdr:nvSpPr>
      <xdr:spPr>
        <a:xfrm>
          <a:off x="5740400" y="319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26196</xdr:rowOff>
    </xdr:from>
    <xdr:to>
      <xdr:col>4</xdr:col>
      <xdr:colOff>520700</xdr:colOff>
      <xdr:row>18</xdr:row>
      <xdr:rowOff>127796</xdr:rowOff>
    </xdr:to>
    <xdr:sp macro="" textlink="">
      <xdr:nvSpPr>
        <xdr:cNvPr id="73" name="円/楕円 72"/>
        <xdr:cNvSpPr/>
      </xdr:nvSpPr>
      <xdr:spPr bwMode="auto">
        <a:xfrm>
          <a:off x="4953000" y="315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112573</xdr:rowOff>
    </xdr:from>
    <xdr:ext cx="736600" cy="259045"/>
    <xdr:sp macro="" textlink="">
      <xdr:nvSpPr>
        <xdr:cNvPr id="74" name="テキスト ボックス 73"/>
        <xdr:cNvSpPr txBox="1"/>
      </xdr:nvSpPr>
      <xdr:spPr>
        <a:xfrm>
          <a:off x="4622800" y="32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84,479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56159</xdr:rowOff>
    </xdr:from>
    <xdr:to>
      <xdr:col>3</xdr:col>
      <xdr:colOff>955675</xdr:colOff>
      <xdr:row>18</xdr:row>
      <xdr:rowOff>157759</xdr:rowOff>
    </xdr:to>
    <xdr:sp macro="" textlink="">
      <xdr:nvSpPr>
        <xdr:cNvPr id="75" name="円/楕円 74"/>
        <xdr:cNvSpPr/>
      </xdr:nvSpPr>
      <xdr:spPr bwMode="auto">
        <a:xfrm>
          <a:off x="4254500" y="318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142536</xdr:rowOff>
    </xdr:from>
    <xdr:ext cx="762000" cy="259045"/>
    <xdr:sp macro="" textlink="">
      <xdr:nvSpPr>
        <xdr:cNvPr id="76" name="テキスト ボックス 75"/>
        <xdr:cNvSpPr txBox="1"/>
      </xdr:nvSpPr>
      <xdr:spPr>
        <a:xfrm>
          <a:off x="3924300" y="327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35455</xdr:rowOff>
    </xdr:from>
    <xdr:to>
      <xdr:col>3</xdr:col>
      <xdr:colOff>257175</xdr:colOff>
      <xdr:row>18</xdr:row>
      <xdr:rowOff>137055</xdr:rowOff>
    </xdr:to>
    <xdr:sp macro="" textlink="">
      <xdr:nvSpPr>
        <xdr:cNvPr id="77" name="円/楕円 76"/>
        <xdr:cNvSpPr/>
      </xdr:nvSpPr>
      <xdr:spPr bwMode="auto">
        <a:xfrm>
          <a:off x="3556000" y="3169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121832</xdr:rowOff>
    </xdr:from>
    <xdr:ext cx="762000" cy="259045"/>
    <xdr:sp macro="" textlink="">
      <xdr:nvSpPr>
        <xdr:cNvPr id="78" name="テキスト ボックス 77"/>
        <xdr:cNvSpPr txBox="1"/>
      </xdr:nvSpPr>
      <xdr:spPr>
        <a:xfrm>
          <a:off x="3225800" y="325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62283</xdr:rowOff>
    </xdr:from>
    <xdr:to>
      <xdr:col>2</xdr:col>
      <xdr:colOff>692150</xdr:colOff>
      <xdr:row>18</xdr:row>
      <xdr:rowOff>163883</xdr:rowOff>
    </xdr:to>
    <xdr:sp macro="" textlink="">
      <xdr:nvSpPr>
        <xdr:cNvPr id="79" name="円/楕円 78"/>
        <xdr:cNvSpPr/>
      </xdr:nvSpPr>
      <xdr:spPr bwMode="auto">
        <a:xfrm>
          <a:off x="2857500" y="319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148660</xdr:rowOff>
    </xdr:from>
    <xdr:ext cx="762000" cy="259045"/>
    <xdr:sp macro="" textlink="">
      <xdr:nvSpPr>
        <xdr:cNvPr id="80" name="テキスト ボックス 79"/>
        <xdr:cNvSpPr txBox="1"/>
      </xdr:nvSpPr>
      <xdr:spPr>
        <a:xfrm>
          <a:off x="2527300" y="328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41229</xdr:rowOff>
    </xdr:from>
    <xdr:to>
      <xdr:col>4</xdr:col>
      <xdr:colOff>1117600</xdr:colOff>
      <xdr:row>36</xdr:row>
      <xdr:rowOff>69599</xdr:rowOff>
    </xdr:to>
    <xdr:cxnSp macro="">
      <xdr:nvCxnSpPr>
        <xdr:cNvPr id="112" name="直線コネクタ 111"/>
        <xdr:cNvCxnSpPr/>
      </xdr:nvCxnSpPr>
      <xdr:spPr bwMode="auto">
        <a:xfrm flipV="1">
          <a:off x="5003800" y="6994479"/>
          <a:ext cx="647700" cy="2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69599</xdr:rowOff>
    </xdr:from>
    <xdr:to>
      <xdr:col>4</xdr:col>
      <xdr:colOff>469900</xdr:colOff>
      <xdr:row>36</xdr:row>
      <xdr:rowOff>96573</xdr:rowOff>
    </xdr:to>
    <xdr:cxnSp macro="">
      <xdr:nvCxnSpPr>
        <xdr:cNvPr id="115" name="直線コネクタ 114"/>
        <xdr:cNvCxnSpPr/>
      </xdr:nvCxnSpPr>
      <xdr:spPr bwMode="auto">
        <a:xfrm flipV="1">
          <a:off x="4305300" y="7022849"/>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95841</xdr:rowOff>
    </xdr:from>
    <xdr:to>
      <xdr:col>3</xdr:col>
      <xdr:colOff>904875</xdr:colOff>
      <xdr:row>36</xdr:row>
      <xdr:rowOff>96573</xdr:rowOff>
    </xdr:to>
    <xdr:cxnSp macro="">
      <xdr:nvCxnSpPr>
        <xdr:cNvPr id="118" name="直線コネクタ 117"/>
        <xdr:cNvCxnSpPr/>
      </xdr:nvCxnSpPr>
      <xdr:spPr bwMode="auto">
        <a:xfrm>
          <a:off x="3606800" y="7049091"/>
          <a:ext cx="698500" cy="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299793</xdr:rowOff>
    </xdr:from>
    <xdr:to>
      <xdr:col>3</xdr:col>
      <xdr:colOff>955675</xdr:colOff>
      <xdr:row>36</xdr:row>
      <xdr:rowOff>58493</xdr:rowOff>
    </xdr:to>
    <xdr:sp macro="" textlink="">
      <xdr:nvSpPr>
        <xdr:cNvPr id="119" name="フローチャート : 判断 118"/>
        <xdr:cNvSpPr/>
      </xdr:nvSpPr>
      <xdr:spPr bwMode="auto">
        <a:xfrm>
          <a:off x="4254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68670</xdr:rowOff>
    </xdr:from>
    <xdr:ext cx="762000" cy="259045"/>
    <xdr:sp macro="" textlink="">
      <xdr:nvSpPr>
        <xdr:cNvPr id="120" name="テキスト ボックス 119"/>
        <xdr:cNvSpPr txBox="1"/>
      </xdr:nvSpPr>
      <xdr:spPr>
        <a:xfrm>
          <a:off x="3924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80228</xdr:rowOff>
    </xdr:from>
    <xdr:to>
      <xdr:col>3</xdr:col>
      <xdr:colOff>206375</xdr:colOff>
      <xdr:row>36</xdr:row>
      <xdr:rowOff>95841</xdr:rowOff>
    </xdr:to>
    <xdr:cxnSp macro="">
      <xdr:nvCxnSpPr>
        <xdr:cNvPr id="121" name="直線コネクタ 120"/>
        <xdr:cNvCxnSpPr/>
      </xdr:nvCxnSpPr>
      <xdr:spPr bwMode="auto">
        <a:xfrm>
          <a:off x="2908300" y="7033478"/>
          <a:ext cx="698500" cy="1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231351</xdr:rowOff>
    </xdr:from>
    <xdr:to>
      <xdr:col>3</xdr:col>
      <xdr:colOff>257175</xdr:colOff>
      <xdr:row>35</xdr:row>
      <xdr:rowOff>332951</xdr:rowOff>
    </xdr:to>
    <xdr:sp macro="" textlink="">
      <xdr:nvSpPr>
        <xdr:cNvPr id="122" name="フローチャート : 判断 121"/>
        <xdr:cNvSpPr/>
      </xdr:nvSpPr>
      <xdr:spPr bwMode="auto">
        <a:xfrm>
          <a:off x="35560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xdr:rowOff>
    </xdr:from>
    <xdr:ext cx="762000" cy="259045"/>
    <xdr:sp macro="" textlink="">
      <xdr:nvSpPr>
        <xdr:cNvPr id="123" name="テキスト ボックス 122"/>
        <xdr:cNvSpPr txBox="1"/>
      </xdr:nvSpPr>
      <xdr:spPr>
        <a:xfrm>
          <a:off x="32258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202136</xdr:rowOff>
    </xdr:from>
    <xdr:to>
      <xdr:col>2</xdr:col>
      <xdr:colOff>692150</xdr:colOff>
      <xdr:row>35</xdr:row>
      <xdr:rowOff>303736</xdr:rowOff>
    </xdr:to>
    <xdr:sp macro="" textlink="">
      <xdr:nvSpPr>
        <xdr:cNvPr id="124" name="フローチャート : 判断 123"/>
        <xdr:cNvSpPr/>
      </xdr:nvSpPr>
      <xdr:spPr bwMode="auto">
        <a:xfrm>
          <a:off x="28575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313913</xdr:rowOff>
    </xdr:from>
    <xdr:ext cx="762000" cy="259045"/>
    <xdr:sp macro="" textlink="">
      <xdr:nvSpPr>
        <xdr:cNvPr id="125" name="テキスト ボックス 124"/>
        <xdr:cNvSpPr txBox="1"/>
      </xdr:nvSpPr>
      <xdr:spPr>
        <a:xfrm>
          <a:off x="25273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333329</xdr:rowOff>
    </xdr:from>
    <xdr:to>
      <xdr:col>5</xdr:col>
      <xdr:colOff>34925</xdr:colOff>
      <xdr:row>36</xdr:row>
      <xdr:rowOff>92029</xdr:rowOff>
    </xdr:to>
    <xdr:sp macro="" textlink="">
      <xdr:nvSpPr>
        <xdr:cNvPr id="131" name="円/楕円 130"/>
        <xdr:cNvSpPr/>
      </xdr:nvSpPr>
      <xdr:spPr bwMode="auto">
        <a:xfrm>
          <a:off x="5600700" y="694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305406</xdr:rowOff>
    </xdr:from>
    <xdr:ext cx="762000" cy="259045"/>
    <xdr:sp macro="" textlink="">
      <xdr:nvSpPr>
        <xdr:cNvPr id="132" name="人口1人当たり決算額の推移該当値テキスト445"/>
        <xdr:cNvSpPr txBox="1"/>
      </xdr:nvSpPr>
      <xdr:spPr>
        <a:xfrm>
          <a:off x="5740400" y="69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21,252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18799</xdr:rowOff>
    </xdr:from>
    <xdr:to>
      <xdr:col>4</xdr:col>
      <xdr:colOff>520700</xdr:colOff>
      <xdr:row>36</xdr:row>
      <xdr:rowOff>120399</xdr:rowOff>
    </xdr:to>
    <xdr:sp macro="" textlink="">
      <xdr:nvSpPr>
        <xdr:cNvPr id="133" name="円/楕円 132"/>
        <xdr:cNvSpPr/>
      </xdr:nvSpPr>
      <xdr:spPr bwMode="auto">
        <a:xfrm>
          <a:off x="4953000" y="697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105176</xdr:rowOff>
    </xdr:from>
    <xdr:ext cx="736600" cy="259045"/>
    <xdr:sp macro="" textlink="">
      <xdr:nvSpPr>
        <xdr:cNvPr id="134" name="テキスト ボックス 133"/>
        <xdr:cNvSpPr txBox="1"/>
      </xdr:nvSpPr>
      <xdr:spPr>
        <a:xfrm>
          <a:off x="4622800" y="705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45773</xdr:rowOff>
    </xdr:from>
    <xdr:to>
      <xdr:col>3</xdr:col>
      <xdr:colOff>955675</xdr:colOff>
      <xdr:row>36</xdr:row>
      <xdr:rowOff>147373</xdr:rowOff>
    </xdr:to>
    <xdr:sp macro="" textlink="">
      <xdr:nvSpPr>
        <xdr:cNvPr id="135" name="円/楕円 134"/>
        <xdr:cNvSpPr/>
      </xdr:nvSpPr>
      <xdr:spPr bwMode="auto">
        <a:xfrm>
          <a:off x="4254500" y="699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132150</xdr:rowOff>
    </xdr:from>
    <xdr:ext cx="762000" cy="259045"/>
    <xdr:sp macro="" textlink="">
      <xdr:nvSpPr>
        <xdr:cNvPr id="136" name="テキスト ボックス 135"/>
        <xdr:cNvSpPr txBox="1"/>
      </xdr:nvSpPr>
      <xdr:spPr>
        <a:xfrm>
          <a:off x="3924300" y="70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45041</xdr:rowOff>
    </xdr:from>
    <xdr:to>
      <xdr:col>3</xdr:col>
      <xdr:colOff>257175</xdr:colOff>
      <xdr:row>36</xdr:row>
      <xdr:rowOff>146641</xdr:rowOff>
    </xdr:to>
    <xdr:sp macro="" textlink="">
      <xdr:nvSpPr>
        <xdr:cNvPr id="137" name="円/楕円 136"/>
        <xdr:cNvSpPr/>
      </xdr:nvSpPr>
      <xdr:spPr bwMode="auto">
        <a:xfrm>
          <a:off x="3556000" y="699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131418</xdr:rowOff>
    </xdr:from>
    <xdr:ext cx="762000" cy="259045"/>
    <xdr:sp macro="" textlink="">
      <xdr:nvSpPr>
        <xdr:cNvPr id="138" name="テキスト ボックス 137"/>
        <xdr:cNvSpPr txBox="1"/>
      </xdr:nvSpPr>
      <xdr:spPr>
        <a:xfrm>
          <a:off x="3225800" y="708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29428</xdr:rowOff>
    </xdr:from>
    <xdr:to>
      <xdr:col>2</xdr:col>
      <xdr:colOff>692150</xdr:colOff>
      <xdr:row>36</xdr:row>
      <xdr:rowOff>131028</xdr:rowOff>
    </xdr:to>
    <xdr:sp macro="" textlink="">
      <xdr:nvSpPr>
        <xdr:cNvPr id="139" name="円/楕円 138"/>
        <xdr:cNvSpPr/>
      </xdr:nvSpPr>
      <xdr:spPr bwMode="auto">
        <a:xfrm>
          <a:off x="2857500" y="698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115805</xdr:rowOff>
    </xdr:from>
    <xdr:ext cx="762000" cy="259045"/>
    <xdr:sp macro="" textlink="">
      <xdr:nvSpPr>
        <xdr:cNvPr id="140" name="テキスト ボックス 139"/>
        <xdr:cNvSpPr txBox="1"/>
      </xdr:nvSpPr>
      <xdr:spPr>
        <a:xfrm>
          <a:off x="2527300" y="706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104920</xdr:rowOff>
    </xdr:from>
    <xdr:to>
      <xdr:col>6</xdr:col>
      <xdr:colOff>511175</xdr:colOff>
      <xdr:row>37</xdr:row>
      <xdr:rowOff>109900</xdr:rowOff>
    </xdr:to>
    <xdr:cxnSp macro="">
      <xdr:nvCxnSpPr>
        <xdr:cNvPr id="63" name="直線コネクタ 62"/>
        <xdr:cNvCxnSpPr/>
      </xdr:nvCxnSpPr>
      <xdr:spPr>
        <a:xfrm>
          <a:off x="3797300" y="6448570"/>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93719</xdr:rowOff>
    </xdr:from>
    <xdr:to>
      <xdr:col>5</xdr:col>
      <xdr:colOff>358775</xdr:colOff>
      <xdr:row>37</xdr:row>
      <xdr:rowOff>104920</xdr:rowOff>
    </xdr:to>
    <xdr:cxnSp macro="">
      <xdr:nvCxnSpPr>
        <xdr:cNvPr id="66" name="直線コネクタ 65"/>
        <xdr:cNvCxnSpPr/>
      </xdr:nvCxnSpPr>
      <xdr:spPr>
        <a:xfrm>
          <a:off x="2908300" y="643736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57518</xdr:rowOff>
    </xdr:from>
    <xdr:to>
      <xdr:col>4</xdr:col>
      <xdr:colOff>155575</xdr:colOff>
      <xdr:row>37</xdr:row>
      <xdr:rowOff>93719</xdr:rowOff>
    </xdr:to>
    <xdr:cxnSp macro="">
      <xdr:nvCxnSpPr>
        <xdr:cNvPr id="69" name="直線コネクタ 68"/>
        <xdr:cNvCxnSpPr/>
      </xdr:nvCxnSpPr>
      <xdr:spPr>
        <a:xfrm>
          <a:off x="2019300" y="6401168"/>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138555</xdr:rowOff>
    </xdr:from>
    <xdr:to>
      <xdr:col>4</xdr:col>
      <xdr:colOff>206375</xdr:colOff>
      <xdr:row>36</xdr:row>
      <xdr:rowOff>68705</xdr:rowOff>
    </xdr:to>
    <xdr:sp macro="" textlink="">
      <xdr:nvSpPr>
        <xdr:cNvPr id="70" name="フローチャート : 判断 69"/>
        <xdr:cNvSpPr/>
      </xdr:nvSpPr>
      <xdr:spPr>
        <a:xfrm>
          <a:off x="2857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85232</xdr:rowOff>
    </xdr:from>
    <xdr:ext cx="534377" cy="259045"/>
    <xdr:sp macro="" textlink="">
      <xdr:nvSpPr>
        <xdr:cNvPr id="71" name="テキスト ボックス 70"/>
        <xdr:cNvSpPr txBox="1"/>
      </xdr:nvSpPr>
      <xdr:spPr>
        <a:xfrm>
          <a:off x="2641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57518</xdr:rowOff>
    </xdr:from>
    <xdr:to>
      <xdr:col>2</xdr:col>
      <xdr:colOff>638175</xdr:colOff>
      <xdr:row>37</xdr:row>
      <xdr:rowOff>99075</xdr:rowOff>
    </xdr:to>
    <xdr:cxnSp macro="">
      <xdr:nvCxnSpPr>
        <xdr:cNvPr id="72" name="直線コネクタ 71"/>
        <xdr:cNvCxnSpPr/>
      </xdr:nvCxnSpPr>
      <xdr:spPr>
        <a:xfrm flipV="1">
          <a:off x="1130300" y="6401168"/>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159913</xdr:rowOff>
    </xdr:from>
    <xdr:to>
      <xdr:col>3</xdr:col>
      <xdr:colOff>3175</xdr:colOff>
      <xdr:row>36</xdr:row>
      <xdr:rowOff>90063</xdr:rowOff>
    </xdr:to>
    <xdr:sp macro="" textlink="">
      <xdr:nvSpPr>
        <xdr:cNvPr id="73" name="フローチャート : 判断 72"/>
        <xdr:cNvSpPr/>
      </xdr:nvSpPr>
      <xdr:spPr>
        <a:xfrm>
          <a:off x="1968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106590</xdr:rowOff>
    </xdr:from>
    <xdr:ext cx="534377" cy="259045"/>
    <xdr:sp macro="" textlink="">
      <xdr:nvSpPr>
        <xdr:cNvPr id="74" name="テキスト ボックス 73"/>
        <xdr:cNvSpPr txBox="1"/>
      </xdr:nvSpPr>
      <xdr:spPr>
        <a:xfrm>
          <a:off x="1752111" y="5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123500</xdr:rowOff>
    </xdr:from>
    <xdr:to>
      <xdr:col>1</xdr:col>
      <xdr:colOff>485775</xdr:colOff>
      <xdr:row>36</xdr:row>
      <xdr:rowOff>53650</xdr:rowOff>
    </xdr:to>
    <xdr:sp macro="" textlink="">
      <xdr:nvSpPr>
        <xdr:cNvPr id="75" name="フローチャート : 判断 74"/>
        <xdr:cNvSpPr/>
      </xdr:nvSpPr>
      <xdr:spPr>
        <a:xfrm>
          <a:off x="1079500" y="612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70177</xdr:rowOff>
    </xdr:from>
    <xdr:ext cx="534377" cy="259045"/>
    <xdr:sp macro="" textlink="">
      <xdr:nvSpPr>
        <xdr:cNvPr id="76" name="テキスト ボックス 75"/>
        <xdr:cNvSpPr txBox="1"/>
      </xdr:nvSpPr>
      <xdr:spPr>
        <a:xfrm>
          <a:off x="863111" y="58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59100</xdr:rowOff>
    </xdr:from>
    <xdr:to>
      <xdr:col>6</xdr:col>
      <xdr:colOff>561975</xdr:colOff>
      <xdr:row>37</xdr:row>
      <xdr:rowOff>160700</xdr:rowOff>
    </xdr:to>
    <xdr:sp macro="" textlink="">
      <xdr:nvSpPr>
        <xdr:cNvPr id="82" name="円/楕円 81"/>
        <xdr:cNvSpPr/>
      </xdr:nvSpPr>
      <xdr:spPr>
        <a:xfrm>
          <a:off x="4584700" y="64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37527</xdr:rowOff>
    </xdr:from>
    <xdr:ext cx="534377" cy="259045"/>
    <xdr:sp macro="" textlink="">
      <xdr:nvSpPr>
        <xdr:cNvPr id="83" name="人件費該当値テキスト"/>
        <xdr:cNvSpPr txBox="1"/>
      </xdr:nvSpPr>
      <xdr:spPr>
        <a:xfrm>
          <a:off x="4686300" y="63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54120</xdr:rowOff>
    </xdr:from>
    <xdr:to>
      <xdr:col>5</xdr:col>
      <xdr:colOff>409575</xdr:colOff>
      <xdr:row>37</xdr:row>
      <xdr:rowOff>155720</xdr:rowOff>
    </xdr:to>
    <xdr:sp macro="" textlink="">
      <xdr:nvSpPr>
        <xdr:cNvPr id="84" name="円/楕円 83"/>
        <xdr:cNvSpPr/>
      </xdr:nvSpPr>
      <xdr:spPr>
        <a:xfrm>
          <a:off x="3746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146847</xdr:rowOff>
    </xdr:from>
    <xdr:ext cx="534377" cy="259045"/>
    <xdr:sp macro="" textlink="">
      <xdr:nvSpPr>
        <xdr:cNvPr id="85" name="テキスト ボックス 84"/>
        <xdr:cNvSpPr txBox="1"/>
      </xdr:nvSpPr>
      <xdr:spPr>
        <a:xfrm>
          <a:off x="3530111" y="64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42919</xdr:rowOff>
    </xdr:from>
    <xdr:to>
      <xdr:col>4</xdr:col>
      <xdr:colOff>206375</xdr:colOff>
      <xdr:row>37</xdr:row>
      <xdr:rowOff>144519</xdr:rowOff>
    </xdr:to>
    <xdr:sp macro="" textlink="">
      <xdr:nvSpPr>
        <xdr:cNvPr id="86" name="円/楕円 85"/>
        <xdr:cNvSpPr/>
      </xdr:nvSpPr>
      <xdr:spPr>
        <a:xfrm>
          <a:off x="2857500" y="63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135646</xdr:rowOff>
    </xdr:from>
    <xdr:ext cx="534377" cy="259045"/>
    <xdr:sp macro="" textlink="">
      <xdr:nvSpPr>
        <xdr:cNvPr id="87" name="テキスト ボックス 86"/>
        <xdr:cNvSpPr txBox="1"/>
      </xdr:nvSpPr>
      <xdr:spPr>
        <a:xfrm>
          <a:off x="2641111" y="64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6718</xdr:rowOff>
    </xdr:from>
    <xdr:to>
      <xdr:col>3</xdr:col>
      <xdr:colOff>3175</xdr:colOff>
      <xdr:row>37</xdr:row>
      <xdr:rowOff>108318</xdr:rowOff>
    </xdr:to>
    <xdr:sp macro="" textlink="">
      <xdr:nvSpPr>
        <xdr:cNvPr id="88" name="円/楕円 87"/>
        <xdr:cNvSpPr/>
      </xdr:nvSpPr>
      <xdr:spPr>
        <a:xfrm>
          <a:off x="19685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99445</xdr:rowOff>
    </xdr:from>
    <xdr:ext cx="534377" cy="259045"/>
    <xdr:sp macro="" textlink="">
      <xdr:nvSpPr>
        <xdr:cNvPr id="89" name="テキスト ボックス 88"/>
        <xdr:cNvSpPr txBox="1"/>
      </xdr:nvSpPr>
      <xdr:spPr>
        <a:xfrm>
          <a:off x="1752111" y="64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48275</xdr:rowOff>
    </xdr:from>
    <xdr:to>
      <xdr:col>1</xdr:col>
      <xdr:colOff>485775</xdr:colOff>
      <xdr:row>37</xdr:row>
      <xdr:rowOff>149875</xdr:rowOff>
    </xdr:to>
    <xdr:sp macro="" textlink="">
      <xdr:nvSpPr>
        <xdr:cNvPr id="90" name="円/楕円 89"/>
        <xdr:cNvSpPr/>
      </xdr:nvSpPr>
      <xdr:spPr>
        <a:xfrm>
          <a:off x="1079500" y="63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141002</xdr:rowOff>
    </xdr:from>
    <xdr:ext cx="534377" cy="259045"/>
    <xdr:sp macro="" textlink="">
      <xdr:nvSpPr>
        <xdr:cNvPr id="91" name="テキスト ボックス 90"/>
        <xdr:cNvSpPr txBox="1"/>
      </xdr:nvSpPr>
      <xdr:spPr>
        <a:xfrm>
          <a:off x="863111" y="64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102271</xdr:rowOff>
    </xdr:from>
    <xdr:to>
      <xdr:col>6</xdr:col>
      <xdr:colOff>511175</xdr:colOff>
      <xdr:row>58</xdr:row>
      <xdr:rowOff>145552</xdr:rowOff>
    </xdr:to>
    <xdr:cxnSp macro="">
      <xdr:nvCxnSpPr>
        <xdr:cNvPr id="121" name="直線コネクタ 120"/>
        <xdr:cNvCxnSpPr/>
      </xdr:nvCxnSpPr>
      <xdr:spPr>
        <a:xfrm flipV="1">
          <a:off x="3797300" y="10046371"/>
          <a:ext cx="8382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145552</xdr:rowOff>
    </xdr:from>
    <xdr:to>
      <xdr:col>5</xdr:col>
      <xdr:colOff>358775</xdr:colOff>
      <xdr:row>59</xdr:row>
      <xdr:rowOff>41882</xdr:rowOff>
    </xdr:to>
    <xdr:cxnSp macro="">
      <xdr:nvCxnSpPr>
        <xdr:cNvPr id="124" name="直線コネクタ 123"/>
        <xdr:cNvCxnSpPr/>
      </xdr:nvCxnSpPr>
      <xdr:spPr>
        <a:xfrm flipV="1">
          <a:off x="2908300" y="10089652"/>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41882</xdr:rowOff>
    </xdr:from>
    <xdr:to>
      <xdr:col>4</xdr:col>
      <xdr:colOff>155575</xdr:colOff>
      <xdr:row>59</xdr:row>
      <xdr:rowOff>65115</xdr:rowOff>
    </xdr:to>
    <xdr:cxnSp macro="">
      <xdr:nvCxnSpPr>
        <xdr:cNvPr id="127" name="直線コネクタ 126"/>
        <xdr:cNvCxnSpPr/>
      </xdr:nvCxnSpPr>
      <xdr:spPr>
        <a:xfrm flipV="1">
          <a:off x="2019300" y="10157432"/>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65115</xdr:rowOff>
    </xdr:from>
    <xdr:to>
      <xdr:col>2</xdr:col>
      <xdr:colOff>638175</xdr:colOff>
      <xdr:row>59</xdr:row>
      <xdr:rowOff>87740</xdr:rowOff>
    </xdr:to>
    <xdr:cxnSp macro="">
      <xdr:nvCxnSpPr>
        <xdr:cNvPr id="130" name="直線コネクタ 129"/>
        <xdr:cNvCxnSpPr/>
      </xdr:nvCxnSpPr>
      <xdr:spPr>
        <a:xfrm flipV="1">
          <a:off x="1130300" y="10180665"/>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51471</xdr:rowOff>
    </xdr:from>
    <xdr:to>
      <xdr:col>6</xdr:col>
      <xdr:colOff>561975</xdr:colOff>
      <xdr:row>58</xdr:row>
      <xdr:rowOff>153071</xdr:rowOff>
    </xdr:to>
    <xdr:sp macro="" textlink="">
      <xdr:nvSpPr>
        <xdr:cNvPr id="140" name="円/楕円 139"/>
        <xdr:cNvSpPr/>
      </xdr:nvSpPr>
      <xdr:spPr>
        <a:xfrm>
          <a:off x="4584700" y="99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137848</xdr:rowOff>
    </xdr:from>
    <xdr:ext cx="534377" cy="259045"/>
    <xdr:sp macro="" textlink="">
      <xdr:nvSpPr>
        <xdr:cNvPr id="141" name="物件費該当値テキスト"/>
        <xdr:cNvSpPr txBox="1"/>
      </xdr:nvSpPr>
      <xdr:spPr>
        <a:xfrm>
          <a:off x="4686300" y="99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94752</xdr:rowOff>
    </xdr:from>
    <xdr:to>
      <xdr:col>5</xdr:col>
      <xdr:colOff>409575</xdr:colOff>
      <xdr:row>59</xdr:row>
      <xdr:rowOff>24902</xdr:rowOff>
    </xdr:to>
    <xdr:sp macro="" textlink="">
      <xdr:nvSpPr>
        <xdr:cNvPr id="142" name="円/楕円 141"/>
        <xdr:cNvSpPr/>
      </xdr:nvSpPr>
      <xdr:spPr>
        <a:xfrm>
          <a:off x="3746500" y="1003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16029</xdr:rowOff>
    </xdr:from>
    <xdr:ext cx="534377" cy="259045"/>
    <xdr:sp macro="" textlink="">
      <xdr:nvSpPr>
        <xdr:cNvPr id="143" name="テキスト ボックス 142"/>
        <xdr:cNvSpPr txBox="1"/>
      </xdr:nvSpPr>
      <xdr:spPr>
        <a:xfrm>
          <a:off x="3530111" y="1013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162532</xdr:rowOff>
    </xdr:from>
    <xdr:to>
      <xdr:col>4</xdr:col>
      <xdr:colOff>206375</xdr:colOff>
      <xdr:row>59</xdr:row>
      <xdr:rowOff>92682</xdr:rowOff>
    </xdr:to>
    <xdr:sp macro="" textlink="">
      <xdr:nvSpPr>
        <xdr:cNvPr id="144" name="円/楕円 143"/>
        <xdr:cNvSpPr/>
      </xdr:nvSpPr>
      <xdr:spPr>
        <a:xfrm>
          <a:off x="2857500" y="10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83809</xdr:rowOff>
    </xdr:from>
    <xdr:ext cx="534377" cy="259045"/>
    <xdr:sp macro="" textlink="">
      <xdr:nvSpPr>
        <xdr:cNvPr id="145" name="テキスト ボックス 144"/>
        <xdr:cNvSpPr txBox="1"/>
      </xdr:nvSpPr>
      <xdr:spPr>
        <a:xfrm>
          <a:off x="2641111" y="101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14315</xdr:rowOff>
    </xdr:from>
    <xdr:to>
      <xdr:col>3</xdr:col>
      <xdr:colOff>3175</xdr:colOff>
      <xdr:row>59</xdr:row>
      <xdr:rowOff>115915</xdr:rowOff>
    </xdr:to>
    <xdr:sp macro="" textlink="">
      <xdr:nvSpPr>
        <xdr:cNvPr id="146" name="円/楕円 145"/>
        <xdr:cNvSpPr/>
      </xdr:nvSpPr>
      <xdr:spPr>
        <a:xfrm>
          <a:off x="1968500" y="101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107042</xdr:rowOff>
    </xdr:from>
    <xdr:ext cx="534377" cy="259045"/>
    <xdr:sp macro="" textlink="">
      <xdr:nvSpPr>
        <xdr:cNvPr id="147" name="テキスト ボックス 146"/>
        <xdr:cNvSpPr txBox="1"/>
      </xdr:nvSpPr>
      <xdr:spPr>
        <a:xfrm>
          <a:off x="1752111" y="102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36940</xdr:rowOff>
    </xdr:from>
    <xdr:to>
      <xdr:col>1</xdr:col>
      <xdr:colOff>485775</xdr:colOff>
      <xdr:row>59</xdr:row>
      <xdr:rowOff>138540</xdr:rowOff>
    </xdr:to>
    <xdr:sp macro="" textlink="">
      <xdr:nvSpPr>
        <xdr:cNvPr id="148" name="円/楕円 147"/>
        <xdr:cNvSpPr/>
      </xdr:nvSpPr>
      <xdr:spPr>
        <a:xfrm>
          <a:off x="1079500" y="101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129667</xdr:rowOff>
    </xdr:from>
    <xdr:ext cx="534377" cy="259045"/>
    <xdr:sp macro="" textlink="">
      <xdr:nvSpPr>
        <xdr:cNvPr id="149" name="テキスト ボックス 148"/>
        <xdr:cNvSpPr txBox="1"/>
      </xdr:nvSpPr>
      <xdr:spPr>
        <a:xfrm>
          <a:off x="863111" y="102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6731</xdr:rowOff>
    </xdr:from>
    <xdr:to>
      <xdr:col>6</xdr:col>
      <xdr:colOff>511175</xdr:colOff>
      <xdr:row>78</xdr:row>
      <xdr:rowOff>41287</xdr:rowOff>
    </xdr:to>
    <xdr:cxnSp macro="">
      <xdr:nvCxnSpPr>
        <xdr:cNvPr id="178" name="直線コネクタ 177"/>
        <xdr:cNvCxnSpPr/>
      </xdr:nvCxnSpPr>
      <xdr:spPr>
        <a:xfrm flipV="1">
          <a:off x="3797300" y="13379831"/>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41287</xdr:rowOff>
    </xdr:from>
    <xdr:to>
      <xdr:col>5</xdr:col>
      <xdr:colOff>358775</xdr:colOff>
      <xdr:row>78</xdr:row>
      <xdr:rowOff>55232</xdr:rowOff>
    </xdr:to>
    <xdr:cxnSp macro="">
      <xdr:nvCxnSpPr>
        <xdr:cNvPr id="181" name="直線コネクタ 180"/>
        <xdr:cNvCxnSpPr/>
      </xdr:nvCxnSpPr>
      <xdr:spPr>
        <a:xfrm flipV="1">
          <a:off x="2908300" y="1341438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55232</xdr:rowOff>
    </xdr:from>
    <xdr:to>
      <xdr:col>4</xdr:col>
      <xdr:colOff>155575</xdr:colOff>
      <xdr:row>78</xdr:row>
      <xdr:rowOff>76036</xdr:rowOff>
    </xdr:to>
    <xdr:cxnSp macro="">
      <xdr:nvCxnSpPr>
        <xdr:cNvPr id="184" name="直線コネクタ 183"/>
        <xdr:cNvCxnSpPr/>
      </xdr:nvCxnSpPr>
      <xdr:spPr>
        <a:xfrm flipV="1">
          <a:off x="2019300" y="13428332"/>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113131</xdr:rowOff>
    </xdr:from>
    <xdr:to>
      <xdr:col>4</xdr:col>
      <xdr:colOff>206375</xdr:colOff>
      <xdr:row>78</xdr:row>
      <xdr:rowOff>43281</xdr:rowOff>
    </xdr:to>
    <xdr:sp macro="" textlink="">
      <xdr:nvSpPr>
        <xdr:cNvPr id="185" name="フローチャート : 判断 184"/>
        <xdr:cNvSpPr/>
      </xdr:nvSpPr>
      <xdr:spPr>
        <a:xfrm>
          <a:off x="2857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59808</xdr:rowOff>
    </xdr:from>
    <xdr:ext cx="469744" cy="259045"/>
    <xdr:sp macro="" textlink="">
      <xdr:nvSpPr>
        <xdr:cNvPr id="186" name="テキスト ボックス 185"/>
        <xdr:cNvSpPr txBox="1"/>
      </xdr:nvSpPr>
      <xdr:spPr>
        <a:xfrm>
          <a:off x="2673427"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69101</xdr:rowOff>
    </xdr:from>
    <xdr:to>
      <xdr:col>2</xdr:col>
      <xdr:colOff>638175</xdr:colOff>
      <xdr:row>78</xdr:row>
      <xdr:rowOff>76036</xdr:rowOff>
    </xdr:to>
    <xdr:cxnSp macro="">
      <xdr:nvCxnSpPr>
        <xdr:cNvPr id="187" name="直線コネクタ 186"/>
        <xdr:cNvCxnSpPr/>
      </xdr:nvCxnSpPr>
      <xdr:spPr>
        <a:xfrm>
          <a:off x="1130300" y="1344220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137516</xdr:rowOff>
    </xdr:from>
    <xdr:to>
      <xdr:col>3</xdr:col>
      <xdr:colOff>3175</xdr:colOff>
      <xdr:row>78</xdr:row>
      <xdr:rowOff>67666</xdr:rowOff>
    </xdr:to>
    <xdr:sp macro="" textlink="">
      <xdr:nvSpPr>
        <xdr:cNvPr id="188" name="フローチャート : 判断 187"/>
        <xdr:cNvSpPr/>
      </xdr:nvSpPr>
      <xdr:spPr>
        <a:xfrm>
          <a:off x="1968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84193</xdr:rowOff>
    </xdr:from>
    <xdr:ext cx="469744" cy="259045"/>
    <xdr:sp macro="" textlink="">
      <xdr:nvSpPr>
        <xdr:cNvPr id="189" name="テキスト ボックス 188"/>
        <xdr:cNvSpPr txBox="1"/>
      </xdr:nvSpPr>
      <xdr:spPr>
        <a:xfrm>
          <a:off x="1784427" y="131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125591</xdr:rowOff>
    </xdr:from>
    <xdr:to>
      <xdr:col>1</xdr:col>
      <xdr:colOff>485775</xdr:colOff>
      <xdr:row>78</xdr:row>
      <xdr:rowOff>55741</xdr:rowOff>
    </xdr:to>
    <xdr:sp macro="" textlink="">
      <xdr:nvSpPr>
        <xdr:cNvPr id="190" name="フローチャート : 判断 189"/>
        <xdr:cNvSpPr/>
      </xdr:nvSpPr>
      <xdr:spPr>
        <a:xfrm>
          <a:off x="1079500" y="133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72268</xdr:rowOff>
    </xdr:from>
    <xdr:ext cx="469744" cy="259045"/>
    <xdr:sp macro="" textlink="">
      <xdr:nvSpPr>
        <xdr:cNvPr id="191" name="テキスト ボックス 190"/>
        <xdr:cNvSpPr txBox="1"/>
      </xdr:nvSpPr>
      <xdr:spPr>
        <a:xfrm>
          <a:off x="895427" y="131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127381</xdr:rowOff>
    </xdr:from>
    <xdr:to>
      <xdr:col>6</xdr:col>
      <xdr:colOff>561975</xdr:colOff>
      <xdr:row>78</xdr:row>
      <xdr:rowOff>57531</xdr:rowOff>
    </xdr:to>
    <xdr:sp macro="" textlink="">
      <xdr:nvSpPr>
        <xdr:cNvPr id="197" name="円/楕円 196"/>
        <xdr:cNvSpPr/>
      </xdr:nvSpPr>
      <xdr:spPr>
        <a:xfrm>
          <a:off x="45847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105808</xdr:rowOff>
    </xdr:from>
    <xdr:ext cx="469744" cy="259045"/>
    <xdr:sp macro="" textlink="">
      <xdr:nvSpPr>
        <xdr:cNvPr id="198" name="維持補修費該当値テキスト"/>
        <xdr:cNvSpPr txBox="1"/>
      </xdr:nvSpPr>
      <xdr:spPr>
        <a:xfrm>
          <a:off x="4686300" y="133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161937</xdr:rowOff>
    </xdr:from>
    <xdr:to>
      <xdr:col>5</xdr:col>
      <xdr:colOff>409575</xdr:colOff>
      <xdr:row>78</xdr:row>
      <xdr:rowOff>92087</xdr:rowOff>
    </xdr:to>
    <xdr:sp macro="" textlink="">
      <xdr:nvSpPr>
        <xdr:cNvPr id="199" name="円/楕円 198"/>
        <xdr:cNvSpPr/>
      </xdr:nvSpPr>
      <xdr:spPr>
        <a:xfrm>
          <a:off x="37465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83214</xdr:rowOff>
    </xdr:from>
    <xdr:ext cx="469744" cy="259045"/>
    <xdr:sp macro="" textlink="">
      <xdr:nvSpPr>
        <xdr:cNvPr id="200" name="テキスト ボックス 199"/>
        <xdr:cNvSpPr txBox="1"/>
      </xdr:nvSpPr>
      <xdr:spPr>
        <a:xfrm>
          <a:off x="3562427" y="134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4432</xdr:rowOff>
    </xdr:from>
    <xdr:to>
      <xdr:col>4</xdr:col>
      <xdr:colOff>206375</xdr:colOff>
      <xdr:row>78</xdr:row>
      <xdr:rowOff>106032</xdr:rowOff>
    </xdr:to>
    <xdr:sp macro="" textlink="">
      <xdr:nvSpPr>
        <xdr:cNvPr id="201" name="円/楕円 200"/>
        <xdr:cNvSpPr/>
      </xdr:nvSpPr>
      <xdr:spPr>
        <a:xfrm>
          <a:off x="2857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97159</xdr:rowOff>
    </xdr:from>
    <xdr:ext cx="469744" cy="259045"/>
    <xdr:sp macro="" textlink="">
      <xdr:nvSpPr>
        <xdr:cNvPr id="202" name="テキスト ボックス 201"/>
        <xdr:cNvSpPr txBox="1"/>
      </xdr:nvSpPr>
      <xdr:spPr>
        <a:xfrm>
          <a:off x="2673427"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25236</xdr:rowOff>
    </xdr:from>
    <xdr:to>
      <xdr:col>3</xdr:col>
      <xdr:colOff>3175</xdr:colOff>
      <xdr:row>78</xdr:row>
      <xdr:rowOff>126836</xdr:rowOff>
    </xdr:to>
    <xdr:sp macro="" textlink="">
      <xdr:nvSpPr>
        <xdr:cNvPr id="203" name="円/楕円 202"/>
        <xdr:cNvSpPr/>
      </xdr:nvSpPr>
      <xdr:spPr>
        <a:xfrm>
          <a:off x="1968500" y="13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117963</xdr:rowOff>
    </xdr:from>
    <xdr:ext cx="469744" cy="259045"/>
    <xdr:sp macro="" textlink="">
      <xdr:nvSpPr>
        <xdr:cNvPr id="204" name="テキスト ボックス 203"/>
        <xdr:cNvSpPr txBox="1"/>
      </xdr:nvSpPr>
      <xdr:spPr>
        <a:xfrm>
          <a:off x="1784427" y="1349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18301</xdr:rowOff>
    </xdr:from>
    <xdr:to>
      <xdr:col>1</xdr:col>
      <xdr:colOff>485775</xdr:colOff>
      <xdr:row>78</xdr:row>
      <xdr:rowOff>119901</xdr:rowOff>
    </xdr:to>
    <xdr:sp macro="" textlink="">
      <xdr:nvSpPr>
        <xdr:cNvPr id="205" name="円/楕円 204"/>
        <xdr:cNvSpPr/>
      </xdr:nvSpPr>
      <xdr:spPr>
        <a:xfrm>
          <a:off x="1079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111028</xdr:rowOff>
    </xdr:from>
    <xdr:ext cx="469744" cy="259045"/>
    <xdr:sp macro="" textlink="">
      <xdr:nvSpPr>
        <xdr:cNvPr id="206" name="テキスト ボックス 205"/>
        <xdr:cNvSpPr txBox="1"/>
      </xdr:nvSpPr>
      <xdr:spPr>
        <a:xfrm>
          <a:off x="895427" y="1348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167086</xdr:rowOff>
    </xdr:from>
    <xdr:to>
      <xdr:col>6</xdr:col>
      <xdr:colOff>511175</xdr:colOff>
      <xdr:row>97</xdr:row>
      <xdr:rowOff>77498</xdr:rowOff>
    </xdr:to>
    <xdr:cxnSp macro="">
      <xdr:nvCxnSpPr>
        <xdr:cNvPr id="234" name="直線コネクタ 233"/>
        <xdr:cNvCxnSpPr/>
      </xdr:nvCxnSpPr>
      <xdr:spPr>
        <a:xfrm flipV="1">
          <a:off x="3797300" y="16626286"/>
          <a:ext cx="8382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77498</xdr:rowOff>
    </xdr:from>
    <xdr:to>
      <xdr:col>5</xdr:col>
      <xdr:colOff>358775</xdr:colOff>
      <xdr:row>97</xdr:row>
      <xdr:rowOff>138443</xdr:rowOff>
    </xdr:to>
    <xdr:cxnSp macro="">
      <xdr:nvCxnSpPr>
        <xdr:cNvPr id="237" name="直線コネクタ 236"/>
        <xdr:cNvCxnSpPr/>
      </xdr:nvCxnSpPr>
      <xdr:spPr>
        <a:xfrm flipV="1">
          <a:off x="2908300" y="16708148"/>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138443</xdr:rowOff>
    </xdr:from>
    <xdr:to>
      <xdr:col>4</xdr:col>
      <xdr:colOff>155575</xdr:colOff>
      <xdr:row>98</xdr:row>
      <xdr:rowOff>82665</xdr:rowOff>
    </xdr:to>
    <xdr:cxnSp macro="">
      <xdr:nvCxnSpPr>
        <xdr:cNvPr id="240" name="直線コネクタ 239"/>
        <xdr:cNvCxnSpPr/>
      </xdr:nvCxnSpPr>
      <xdr:spPr>
        <a:xfrm flipV="1">
          <a:off x="2019300" y="1676909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26629</xdr:rowOff>
    </xdr:from>
    <xdr:to>
      <xdr:col>4</xdr:col>
      <xdr:colOff>206375</xdr:colOff>
      <xdr:row>97</xdr:row>
      <xdr:rowOff>128229</xdr:rowOff>
    </xdr:to>
    <xdr:sp macro="" textlink="">
      <xdr:nvSpPr>
        <xdr:cNvPr id="241" name="フローチャート : 判断 240"/>
        <xdr:cNvSpPr/>
      </xdr:nvSpPr>
      <xdr:spPr>
        <a:xfrm>
          <a:off x="2857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144756</xdr:rowOff>
    </xdr:from>
    <xdr:ext cx="534377" cy="259045"/>
    <xdr:sp macro="" textlink="">
      <xdr:nvSpPr>
        <xdr:cNvPr id="242" name="テキスト ボックス 241"/>
        <xdr:cNvSpPr txBox="1"/>
      </xdr:nvSpPr>
      <xdr:spPr>
        <a:xfrm>
          <a:off x="2641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82665</xdr:rowOff>
    </xdr:from>
    <xdr:to>
      <xdr:col>2</xdr:col>
      <xdr:colOff>638175</xdr:colOff>
      <xdr:row>98</xdr:row>
      <xdr:rowOff>82756</xdr:rowOff>
    </xdr:to>
    <xdr:cxnSp macro="">
      <xdr:nvCxnSpPr>
        <xdr:cNvPr id="243" name="直線コネクタ 242"/>
        <xdr:cNvCxnSpPr/>
      </xdr:nvCxnSpPr>
      <xdr:spPr>
        <a:xfrm flipV="1">
          <a:off x="1130300" y="1688476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124036</xdr:rowOff>
    </xdr:from>
    <xdr:to>
      <xdr:col>3</xdr:col>
      <xdr:colOff>3175</xdr:colOff>
      <xdr:row>98</xdr:row>
      <xdr:rowOff>54186</xdr:rowOff>
    </xdr:to>
    <xdr:sp macro="" textlink="">
      <xdr:nvSpPr>
        <xdr:cNvPr id="244" name="フローチャート : 判断 243"/>
        <xdr:cNvSpPr/>
      </xdr:nvSpPr>
      <xdr:spPr>
        <a:xfrm>
          <a:off x="1968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70713</xdr:rowOff>
    </xdr:from>
    <xdr:ext cx="534377" cy="259045"/>
    <xdr:sp macro="" textlink="">
      <xdr:nvSpPr>
        <xdr:cNvPr id="245" name="テキスト ボックス 244"/>
        <xdr:cNvSpPr txBox="1"/>
      </xdr:nvSpPr>
      <xdr:spPr>
        <a:xfrm>
          <a:off x="1752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11908</xdr:rowOff>
    </xdr:from>
    <xdr:to>
      <xdr:col>1</xdr:col>
      <xdr:colOff>485775</xdr:colOff>
      <xdr:row>97</xdr:row>
      <xdr:rowOff>113508</xdr:rowOff>
    </xdr:to>
    <xdr:sp macro="" textlink="">
      <xdr:nvSpPr>
        <xdr:cNvPr id="246" name="フローチャート : 判断 245"/>
        <xdr:cNvSpPr/>
      </xdr:nvSpPr>
      <xdr:spPr>
        <a:xfrm>
          <a:off x="1079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130035</xdr:rowOff>
    </xdr:from>
    <xdr:ext cx="534377" cy="259045"/>
    <xdr:sp macro="" textlink="">
      <xdr:nvSpPr>
        <xdr:cNvPr id="247" name="テキスト ボックス 246"/>
        <xdr:cNvSpPr txBox="1"/>
      </xdr:nvSpPr>
      <xdr:spPr>
        <a:xfrm>
          <a:off x="863111"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116286</xdr:rowOff>
    </xdr:from>
    <xdr:to>
      <xdr:col>6</xdr:col>
      <xdr:colOff>561975</xdr:colOff>
      <xdr:row>97</xdr:row>
      <xdr:rowOff>46436</xdr:rowOff>
    </xdr:to>
    <xdr:sp macro="" textlink="">
      <xdr:nvSpPr>
        <xdr:cNvPr id="253" name="円/楕円 252"/>
        <xdr:cNvSpPr/>
      </xdr:nvSpPr>
      <xdr:spPr>
        <a:xfrm>
          <a:off x="45847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94713</xdr:rowOff>
    </xdr:from>
    <xdr:ext cx="534377" cy="259045"/>
    <xdr:sp macro="" textlink="">
      <xdr:nvSpPr>
        <xdr:cNvPr id="254" name="扶助費該当値テキスト"/>
        <xdr:cNvSpPr txBox="1"/>
      </xdr:nvSpPr>
      <xdr:spPr>
        <a:xfrm>
          <a:off x="4686300" y="165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26698</xdr:rowOff>
    </xdr:from>
    <xdr:to>
      <xdr:col>5</xdr:col>
      <xdr:colOff>409575</xdr:colOff>
      <xdr:row>97</xdr:row>
      <xdr:rowOff>128298</xdr:rowOff>
    </xdr:to>
    <xdr:sp macro="" textlink="">
      <xdr:nvSpPr>
        <xdr:cNvPr id="255" name="円/楕円 254"/>
        <xdr:cNvSpPr/>
      </xdr:nvSpPr>
      <xdr:spPr>
        <a:xfrm>
          <a:off x="3746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119425</xdr:rowOff>
    </xdr:from>
    <xdr:ext cx="534377" cy="259045"/>
    <xdr:sp macro="" textlink="">
      <xdr:nvSpPr>
        <xdr:cNvPr id="256" name="テキスト ボックス 255"/>
        <xdr:cNvSpPr txBox="1"/>
      </xdr:nvSpPr>
      <xdr:spPr>
        <a:xfrm>
          <a:off x="3530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87643</xdr:rowOff>
    </xdr:from>
    <xdr:to>
      <xdr:col>4</xdr:col>
      <xdr:colOff>206375</xdr:colOff>
      <xdr:row>98</xdr:row>
      <xdr:rowOff>17793</xdr:rowOff>
    </xdr:to>
    <xdr:sp macro="" textlink="">
      <xdr:nvSpPr>
        <xdr:cNvPr id="257" name="円/楕円 256"/>
        <xdr:cNvSpPr/>
      </xdr:nvSpPr>
      <xdr:spPr>
        <a:xfrm>
          <a:off x="2857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8920</xdr:rowOff>
    </xdr:from>
    <xdr:ext cx="534377" cy="259045"/>
    <xdr:sp macro="" textlink="">
      <xdr:nvSpPr>
        <xdr:cNvPr id="258" name="テキスト ボックス 257"/>
        <xdr:cNvSpPr txBox="1"/>
      </xdr:nvSpPr>
      <xdr:spPr>
        <a:xfrm>
          <a:off x="2641111" y="168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31865</xdr:rowOff>
    </xdr:from>
    <xdr:to>
      <xdr:col>3</xdr:col>
      <xdr:colOff>3175</xdr:colOff>
      <xdr:row>98</xdr:row>
      <xdr:rowOff>133465</xdr:rowOff>
    </xdr:to>
    <xdr:sp macro="" textlink="">
      <xdr:nvSpPr>
        <xdr:cNvPr id="259" name="円/楕円 258"/>
        <xdr:cNvSpPr/>
      </xdr:nvSpPr>
      <xdr:spPr>
        <a:xfrm>
          <a:off x="19685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124592</xdr:rowOff>
    </xdr:from>
    <xdr:ext cx="534377" cy="259045"/>
    <xdr:sp macro="" textlink="">
      <xdr:nvSpPr>
        <xdr:cNvPr id="260" name="テキスト ボックス 259"/>
        <xdr:cNvSpPr txBox="1"/>
      </xdr:nvSpPr>
      <xdr:spPr>
        <a:xfrm>
          <a:off x="1752111" y="169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31956</xdr:rowOff>
    </xdr:from>
    <xdr:to>
      <xdr:col>1</xdr:col>
      <xdr:colOff>485775</xdr:colOff>
      <xdr:row>98</xdr:row>
      <xdr:rowOff>133556</xdr:rowOff>
    </xdr:to>
    <xdr:sp macro="" textlink="">
      <xdr:nvSpPr>
        <xdr:cNvPr id="261" name="円/楕円 260"/>
        <xdr:cNvSpPr/>
      </xdr:nvSpPr>
      <xdr:spPr>
        <a:xfrm>
          <a:off x="1079500" y="168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124683</xdr:rowOff>
    </xdr:from>
    <xdr:ext cx="534377" cy="259045"/>
    <xdr:sp macro="" textlink="">
      <xdr:nvSpPr>
        <xdr:cNvPr id="262" name="テキスト ボックス 261"/>
        <xdr:cNvSpPr txBox="1"/>
      </xdr:nvSpPr>
      <xdr:spPr>
        <a:xfrm>
          <a:off x="863111" y="169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27534</xdr:rowOff>
    </xdr:from>
    <xdr:to>
      <xdr:col>15</xdr:col>
      <xdr:colOff>180975</xdr:colOff>
      <xdr:row>36</xdr:row>
      <xdr:rowOff>69683</xdr:rowOff>
    </xdr:to>
    <xdr:cxnSp macro="">
      <xdr:nvCxnSpPr>
        <xdr:cNvPr id="294" name="直線コネクタ 293"/>
        <xdr:cNvCxnSpPr/>
      </xdr:nvCxnSpPr>
      <xdr:spPr>
        <a:xfrm>
          <a:off x="9639300" y="6199734"/>
          <a:ext cx="8382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27534</xdr:rowOff>
    </xdr:from>
    <xdr:to>
      <xdr:col>14</xdr:col>
      <xdr:colOff>28575</xdr:colOff>
      <xdr:row>36</xdr:row>
      <xdr:rowOff>38539</xdr:rowOff>
    </xdr:to>
    <xdr:cxnSp macro="">
      <xdr:nvCxnSpPr>
        <xdr:cNvPr id="297" name="直線コネクタ 296"/>
        <xdr:cNvCxnSpPr/>
      </xdr:nvCxnSpPr>
      <xdr:spPr>
        <a:xfrm flipV="1">
          <a:off x="8750300" y="6199734"/>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22293</xdr:rowOff>
    </xdr:from>
    <xdr:ext cx="534377" cy="259045"/>
    <xdr:sp macro="" textlink="">
      <xdr:nvSpPr>
        <xdr:cNvPr id="299" name="テキスト ボックス 298"/>
        <xdr:cNvSpPr txBox="1"/>
      </xdr:nvSpPr>
      <xdr:spPr>
        <a:xfrm>
          <a:off x="9372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38539</xdr:rowOff>
    </xdr:from>
    <xdr:to>
      <xdr:col>12</xdr:col>
      <xdr:colOff>511175</xdr:colOff>
      <xdr:row>36</xdr:row>
      <xdr:rowOff>147146</xdr:rowOff>
    </xdr:to>
    <xdr:cxnSp macro="">
      <xdr:nvCxnSpPr>
        <xdr:cNvPr id="300" name="直線コネクタ 299"/>
        <xdr:cNvCxnSpPr/>
      </xdr:nvCxnSpPr>
      <xdr:spPr>
        <a:xfrm flipV="1">
          <a:off x="7861300" y="6210739"/>
          <a:ext cx="8890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68032</xdr:rowOff>
    </xdr:from>
    <xdr:to>
      <xdr:col>12</xdr:col>
      <xdr:colOff>561975</xdr:colOff>
      <xdr:row>36</xdr:row>
      <xdr:rowOff>169632</xdr:rowOff>
    </xdr:to>
    <xdr:sp macro="" textlink="">
      <xdr:nvSpPr>
        <xdr:cNvPr id="301" name="フローチャート : 判断 300"/>
        <xdr:cNvSpPr/>
      </xdr:nvSpPr>
      <xdr:spPr>
        <a:xfrm>
          <a:off x="8699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160759</xdr:rowOff>
    </xdr:from>
    <xdr:ext cx="534377" cy="259045"/>
    <xdr:sp macro="" textlink="">
      <xdr:nvSpPr>
        <xdr:cNvPr id="302" name="テキスト ボックス 301"/>
        <xdr:cNvSpPr txBox="1"/>
      </xdr:nvSpPr>
      <xdr:spPr>
        <a:xfrm>
          <a:off x="8483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147146</xdr:rowOff>
    </xdr:from>
    <xdr:to>
      <xdr:col>11</xdr:col>
      <xdr:colOff>307975</xdr:colOff>
      <xdr:row>36</xdr:row>
      <xdr:rowOff>161232</xdr:rowOff>
    </xdr:to>
    <xdr:cxnSp macro="">
      <xdr:nvCxnSpPr>
        <xdr:cNvPr id="303" name="直線コネクタ 302"/>
        <xdr:cNvCxnSpPr/>
      </xdr:nvCxnSpPr>
      <xdr:spPr>
        <a:xfrm flipV="1">
          <a:off x="6972300" y="6319346"/>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35375</xdr:rowOff>
    </xdr:from>
    <xdr:to>
      <xdr:col>11</xdr:col>
      <xdr:colOff>358775</xdr:colOff>
      <xdr:row>36</xdr:row>
      <xdr:rowOff>136975</xdr:rowOff>
    </xdr:to>
    <xdr:sp macro="" textlink="">
      <xdr:nvSpPr>
        <xdr:cNvPr id="304" name="フローチャート : 判断 303"/>
        <xdr:cNvSpPr/>
      </xdr:nvSpPr>
      <xdr:spPr>
        <a:xfrm>
          <a:off x="7810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153502</xdr:rowOff>
    </xdr:from>
    <xdr:ext cx="534377" cy="259045"/>
    <xdr:sp macro="" textlink="">
      <xdr:nvSpPr>
        <xdr:cNvPr id="305" name="テキスト ボックス 304"/>
        <xdr:cNvSpPr txBox="1"/>
      </xdr:nvSpPr>
      <xdr:spPr>
        <a:xfrm>
          <a:off x="7594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166025</xdr:rowOff>
    </xdr:from>
    <xdr:to>
      <xdr:col>10</xdr:col>
      <xdr:colOff>155575</xdr:colOff>
      <xdr:row>37</xdr:row>
      <xdr:rowOff>96175</xdr:rowOff>
    </xdr:to>
    <xdr:sp macro="" textlink="">
      <xdr:nvSpPr>
        <xdr:cNvPr id="306" name="フローチャート : 判断 305"/>
        <xdr:cNvSpPr/>
      </xdr:nvSpPr>
      <xdr:spPr>
        <a:xfrm>
          <a:off x="6921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87302</xdr:rowOff>
    </xdr:from>
    <xdr:ext cx="534377" cy="259045"/>
    <xdr:sp macro="" textlink="">
      <xdr:nvSpPr>
        <xdr:cNvPr id="307" name="テキスト ボックス 306"/>
        <xdr:cNvSpPr txBox="1"/>
      </xdr:nvSpPr>
      <xdr:spPr>
        <a:xfrm>
          <a:off x="6705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18883</xdr:rowOff>
    </xdr:from>
    <xdr:to>
      <xdr:col>15</xdr:col>
      <xdr:colOff>231775</xdr:colOff>
      <xdr:row>36</xdr:row>
      <xdr:rowOff>120483</xdr:rowOff>
    </xdr:to>
    <xdr:sp macro="" textlink="">
      <xdr:nvSpPr>
        <xdr:cNvPr id="313" name="円/楕円 312"/>
        <xdr:cNvSpPr/>
      </xdr:nvSpPr>
      <xdr:spPr>
        <a:xfrm>
          <a:off x="10426700" y="6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41760</xdr:rowOff>
    </xdr:from>
    <xdr:ext cx="534377" cy="259045"/>
    <xdr:sp macro="" textlink="">
      <xdr:nvSpPr>
        <xdr:cNvPr id="314" name="補助費等該当値テキスト"/>
        <xdr:cNvSpPr txBox="1"/>
      </xdr:nvSpPr>
      <xdr:spPr>
        <a:xfrm>
          <a:off x="10528300" y="60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148184</xdr:rowOff>
    </xdr:from>
    <xdr:to>
      <xdr:col>14</xdr:col>
      <xdr:colOff>79375</xdr:colOff>
      <xdr:row>36</xdr:row>
      <xdr:rowOff>78334</xdr:rowOff>
    </xdr:to>
    <xdr:sp macro="" textlink="">
      <xdr:nvSpPr>
        <xdr:cNvPr id="315" name="円/楕円 314"/>
        <xdr:cNvSpPr/>
      </xdr:nvSpPr>
      <xdr:spPr>
        <a:xfrm>
          <a:off x="9588500" y="61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94861</xdr:rowOff>
    </xdr:from>
    <xdr:ext cx="534377" cy="259045"/>
    <xdr:sp macro="" textlink="">
      <xdr:nvSpPr>
        <xdr:cNvPr id="316" name="テキスト ボックス 315"/>
        <xdr:cNvSpPr txBox="1"/>
      </xdr:nvSpPr>
      <xdr:spPr>
        <a:xfrm>
          <a:off x="9372111" y="59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159189</xdr:rowOff>
    </xdr:from>
    <xdr:to>
      <xdr:col>12</xdr:col>
      <xdr:colOff>561975</xdr:colOff>
      <xdr:row>36</xdr:row>
      <xdr:rowOff>89339</xdr:rowOff>
    </xdr:to>
    <xdr:sp macro="" textlink="">
      <xdr:nvSpPr>
        <xdr:cNvPr id="317" name="円/楕円 316"/>
        <xdr:cNvSpPr/>
      </xdr:nvSpPr>
      <xdr:spPr>
        <a:xfrm>
          <a:off x="8699500" y="61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105866</xdr:rowOff>
    </xdr:from>
    <xdr:ext cx="534377" cy="259045"/>
    <xdr:sp macro="" textlink="">
      <xdr:nvSpPr>
        <xdr:cNvPr id="318" name="テキスト ボックス 317"/>
        <xdr:cNvSpPr txBox="1"/>
      </xdr:nvSpPr>
      <xdr:spPr>
        <a:xfrm>
          <a:off x="8483111" y="5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96346</xdr:rowOff>
    </xdr:from>
    <xdr:to>
      <xdr:col>11</xdr:col>
      <xdr:colOff>358775</xdr:colOff>
      <xdr:row>37</xdr:row>
      <xdr:rowOff>26496</xdr:rowOff>
    </xdr:to>
    <xdr:sp macro="" textlink="">
      <xdr:nvSpPr>
        <xdr:cNvPr id="319" name="円/楕円 318"/>
        <xdr:cNvSpPr/>
      </xdr:nvSpPr>
      <xdr:spPr>
        <a:xfrm>
          <a:off x="7810500" y="62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17623</xdr:rowOff>
    </xdr:from>
    <xdr:ext cx="534377" cy="259045"/>
    <xdr:sp macro="" textlink="">
      <xdr:nvSpPr>
        <xdr:cNvPr id="320" name="テキスト ボックス 319"/>
        <xdr:cNvSpPr txBox="1"/>
      </xdr:nvSpPr>
      <xdr:spPr>
        <a:xfrm>
          <a:off x="7594111" y="636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110432</xdr:rowOff>
    </xdr:from>
    <xdr:to>
      <xdr:col>10</xdr:col>
      <xdr:colOff>155575</xdr:colOff>
      <xdr:row>37</xdr:row>
      <xdr:rowOff>40582</xdr:rowOff>
    </xdr:to>
    <xdr:sp macro="" textlink="">
      <xdr:nvSpPr>
        <xdr:cNvPr id="321" name="円/楕円 320"/>
        <xdr:cNvSpPr/>
      </xdr:nvSpPr>
      <xdr:spPr>
        <a:xfrm>
          <a:off x="6921500" y="62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57109</xdr:rowOff>
    </xdr:from>
    <xdr:ext cx="534377" cy="259045"/>
    <xdr:sp macro="" textlink="">
      <xdr:nvSpPr>
        <xdr:cNvPr id="322" name="テキスト ボックス 321"/>
        <xdr:cNvSpPr txBox="1"/>
      </xdr:nvSpPr>
      <xdr:spPr>
        <a:xfrm>
          <a:off x="6705111" y="60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152768</xdr:rowOff>
    </xdr:from>
    <xdr:to>
      <xdr:col>15</xdr:col>
      <xdr:colOff>180975</xdr:colOff>
      <xdr:row>59</xdr:row>
      <xdr:rowOff>46160</xdr:rowOff>
    </xdr:to>
    <xdr:cxnSp macro="">
      <xdr:nvCxnSpPr>
        <xdr:cNvPr id="353" name="直線コネクタ 352"/>
        <xdr:cNvCxnSpPr/>
      </xdr:nvCxnSpPr>
      <xdr:spPr>
        <a:xfrm>
          <a:off x="9639300" y="10096868"/>
          <a:ext cx="838200" cy="6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152768</xdr:rowOff>
    </xdr:from>
    <xdr:to>
      <xdr:col>14</xdr:col>
      <xdr:colOff>28575</xdr:colOff>
      <xdr:row>59</xdr:row>
      <xdr:rowOff>11899</xdr:rowOff>
    </xdr:to>
    <xdr:cxnSp macro="">
      <xdr:nvCxnSpPr>
        <xdr:cNvPr id="356" name="直線コネクタ 355"/>
        <xdr:cNvCxnSpPr/>
      </xdr:nvCxnSpPr>
      <xdr:spPr>
        <a:xfrm flipV="1">
          <a:off x="8750300" y="10096868"/>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8" name="テキスト ボックス 357"/>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11899</xdr:rowOff>
    </xdr:from>
    <xdr:to>
      <xdr:col>12</xdr:col>
      <xdr:colOff>511175</xdr:colOff>
      <xdr:row>59</xdr:row>
      <xdr:rowOff>39001</xdr:rowOff>
    </xdr:to>
    <xdr:cxnSp macro="">
      <xdr:nvCxnSpPr>
        <xdr:cNvPr id="359" name="直線コネクタ 358"/>
        <xdr:cNvCxnSpPr/>
      </xdr:nvCxnSpPr>
      <xdr:spPr>
        <a:xfrm flipV="1">
          <a:off x="7861300" y="10127449"/>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124223</xdr:rowOff>
    </xdr:from>
    <xdr:to>
      <xdr:col>12</xdr:col>
      <xdr:colOff>561975</xdr:colOff>
      <xdr:row>59</xdr:row>
      <xdr:rowOff>54373</xdr:rowOff>
    </xdr:to>
    <xdr:sp macro="" textlink="">
      <xdr:nvSpPr>
        <xdr:cNvPr id="360" name="フローチャート : 判断 359"/>
        <xdr:cNvSpPr/>
      </xdr:nvSpPr>
      <xdr:spPr>
        <a:xfrm>
          <a:off x="8699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70900</xdr:rowOff>
    </xdr:from>
    <xdr:ext cx="534377" cy="259045"/>
    <xdr:sp macro="" textlink="">
      <xdr:nvSpPr>
        <xdr:cNvPr id="361" name="テキスト ボックス 360"/>
        <xdr:cNvSpPr txBox="1"/>
      </xdr:nvSpPr>
      <xdr:spPr>
        <a:xfrm>
          <a:off x="8483111"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39001</xdr:rowOff>
    </xdr:from>
    <xdr:to>
      <xdr:col>11</xdr:col>
      <xdr:colOff>307975</xdr:colOff>
      <xdr:row>59</xdr:row>
      <xdr:rowOff>60185</xdr:rowOff>
    </xdr:to>
    <xdr:cxnSp macro="">
      <xdr:nvCxnSpPr>
        <xdr:cNvPr id="362" name="直線コネクタ 361"/>
        <xdr:cNvCxnSpPr/>
      </xdr:nvCxnSpPr>
      <xdr:spPr>
        <a:xfrm flipV="1">
          <a:off x="6972300" y="10154551"/>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130277</xdr:rowOff>
    </xdr:from>
    <xdr:to>
      <xdr:col>11</xdr:col>
      <xdr:colOff>358775</xdr:colOff>
      <xdr:row>59</xdr:row>
      <xdr:rowOff>60427</xdr:rowOff>
    </xdr:to>
    <xdr:sp macro="" textlink="">
      <xdr:nvSpPr>
        <xdr:cNvPr id="363" name="フローチャート : 判断 362"/>
        <xdr:cNvSpPr/>
      </xdr:nvSpPr>
      <xdr:spPr>
        <a:xfrm>
          <a:off x="7810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76954</xdr:rowOff>
    </xdr:from>
    <xdr:ext cx="534377" cy="259045"/>
    <xdr:sp macro="" textlink="">
      <xdr:nvSpPr>
        <xdr:cNvPr id="364" name="テキスト ボックス 363"/>
        <xdr:cNvSpPr txBox="1"/>
      </xdr:nvSpPr>
      <xdr:spPr>
        <a:xfrm>
          <a:off x="7594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142695</xdr:rowOff>
    </xdr:from>
    <xdr:to>
      <xdr:col>10</xdr:col>
      <xdr:colOff>155575</xdr:colOff>
      <xdr:row>59</xdr:row>
      <xdr:rowOff>72845</xdr:rowOff>
    </xdr:to>
    <xdr:sp macro="" textlink="">
      <xdr:nvSpPr>
        <xdr:cNvPr id="365" name="フローチャート : 判断 364"/>
        <xdr:cNvSpPr/>
      </xdr:nvSpPr>
      <xdr:spPr>
        <a:xfrm>
          <a:off x="6921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89372</xdr:rowOff>
    </xdr:from>
    <xdr:ext cx="534377" cy="259045"/>
    <xdr:sp macro="" textlink="">
      <xdr:nvSpPr>
        <xdr:cNvPr id="366" name="テキスト ボックス 365"/>
        <xdr:cNvSpPr txBox="1"/>
      </xdr:nvSpPr>
      <xdr:spPr>
        <a:xfrm>
          <a:off x="6705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166810</xdr:rowOff>
    </xdr:from>
    <xdr:to>
      <xdr:col>15</xdr:col>
      <xdr:colOff>231775</xdr:colOff>
      <xdr:row>59</xdr:row>
      <xdr:rowOff>96960</xdr:rowOff>
    </xdr:to>
    <xdr:sp macro="" textlink="">
      <xdr:nvSpPr>
        <xdr:cNvPr id="372" name="円/楕円 371"/>
        <xdr:cNvSpPr/>
      </xdr:nvSpPr>
      <xdr:spPr>
        <a:xfrm>
          <a:off x="10426700" y="101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81737</xdr:rowOff>
    </xdr:from>
    <xdr:ext cx="534377" cy="259045"/>
    <xdr:sp macro="" textlink="">
      <xdr:nvSpPr>
        <xdr:cNvPr id="373" name="普通建設事業費該当値テキスト"/>
        <xdr:cNvSpPr txBox="1"/>
      </xdr:nvSpPr>
      <xdr:spPr>
        <a:xfrm>
          <a:off x="10528300" y="100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101968</xdr:rowOff>
    </xdr:from>
    <xdr:to>
      <xdr:col>14</xdr:col>
      <xdr:colOff>79375</xdr:colOff>
      <xdr:row>59</xdr:row>
      <xdr:rowOff>32118</xdr:rowOff>
    </xdr:to>
    <xdr:sp macro="" textlink="">
      <xdr:nvSpPr>
        <xdr:cNvPr id="374" name="円/楕円 373"/>
        <xdr:cNvSpPr/>
      </xdr:nvSpPr>
      <xdr:spPr>
        <a:xfrm>
          <a:off x="9588500" y="100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48645</xdr:rowOff>
    </xdr:from>
    <xdr:ext cx="599010" cy="259045"/>
    <xdr:sp macro="" textlink="">
      <xdr:nvSpPr>
        <xdr:cNvPr id="375" name="テキスト ボックス 374"/>
        <xdr:cNvSpPr txBox="1"/>
      </xdr:nvSpPr>
      <xdr:spPr>
        <a:xfrm>
          <a:off x="9339794" y="98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132549</xdr:rowOff>
    </xdr:from>
    <xdr:to>
      <xdr:col>12</xdr:col>
      <xdr:colOff>561975</xdr:colOff>
      <xdr:row>59</xdr:row>
      <xdr:rowOff>62699</xdr:rowOff>
    </xdr:to>
    <xdr:sp macro="" textlink="">
      <xdr:nvSpPr>
        <xdr:cNvPr id="376" name="円/楕円 375"/>
        <xdr:cNvSpPr/>
      </xdr:nvSpPr>
      <xdr:spPr>
        <a:xfrm>
          <a:off x="8699500" y="100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53826</xdr:rowOff>
    </xdr:from>
    <xdr:ext cx="534377" cy="259045"/>
    <xdr:sp macro="" textlink="">
      <xdr:nvSpPr>
        <xdr:cNvPr id="377" name="テキスト ボックス 376"/>
        <xdr:cNvSpPr txBox="1"/>
      </xdr:nvSpPr>
      <xdr:spPr>
        <a:xfrm>
          <a:off x="8483111" y="101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159651</xdr:rowOff>
    </xdr:from>
    <xdr:to>
      <xdr:col>11</xdr:col>
      <xdr:colOff>358775</xdr:colOff>
      <xdr:row>59</xdr:row>
      <xdr:rowOff>89801</xdr:rowOff>
    </xdr:to>
    <xdr:sp macro="" textlink="">
      <xdr:nvSpPr>
        <xdr:cNvPr id="378" name="円/楕円 377"/>
        <xdr:cNvSpPr/>
      </xdr:nvSpPr>
      <xdr:spPr>
        <a:xfrm>
          <a:off x="78105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80928</xdr:rowOff>
    </xdr:from>
    <xdr:ext cx="534377" cy="259045"/>
    <xdr:sp macro="" textlink="">
      <xdr:nvSpPr>
        <xdr:cNvPr id="379" name="テキスト ボックス 378"/>
        <xdr:cNvSpPr txBox="1"/>
      </xdr:nvSpPr>
      <xdr:spPr>
        <a:xfrm>
          <a:off x="7594111" y="101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9385</xdr:rowOff>
    </xdr:from>
    <xdr:to>
      <xdr:col>10</xdr:col>
      <xdr:colOff>155575</xdr:colOff>
      <xdr:row>59</xdr:row>
      <xdr:rowOff>110985</xdr:rowOff>
    </xdr:to>
    <xdr:sp macro="" textlink="">
      <xdr:nvSpPr>
        <xdr:cNvPr id="380" name="円/楕円 379"/>
        <xdr:cNvSpPr/>
      </xdr:nvSpPr>
      <xdr:spPr>
        <a:xfrm>
          <a:off x="6921500" y="101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102112</xdr:rowOff>
    </xdr:from>
    <xdr:ext cx="534377" cy="259045"/>
    <xdr:sp macro="" textlink="">
      <xdr:nvSpPr>
        <xdr:cNvPr id="381" name="テキスト ボックス 380"/>
        <xdr:cNvSpPr txBox="1"/>
      </xdr:nvSpPr>
      <xdr:spPr>
        <a:xfrm>
          <a:off x="6705111" y="102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118356</xdr:rowOff>
    </xdr:from>
    <xdr:to>
      <xdr:col>15</xdr:col>
      <xdr:colOff>180975</xdr:colOff>
      <xdr:row>79</xdr:row>
      <xdr:rowOff>95788</xdr:rowOff>
    </xdr:to>
    <xdr:cxnSp macro="">
      <xdr:nvCxnSpPr>
        <xdr:cNvPr id="412" name="直線コネクタ 411"/>
        <xdr:cNvCxnSpPr/>
      </xdr:nvCxnSpPr>
      <xdr:spPr>
        <a:xfrm>
          <a:off x="9639300" y="13491456"/>
          <a:ext cx="838200" cy="1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118356</xdr:rowOff>
    </xdr:from>
    <xdr:to>
      <xdr:col>14</xdr:col>
      <xdr:colOff>28575</xdr:colOff>
      <xdr:row>79</xdr:row>
      <xdr:rowOff>9336</xdr:rowOff>
    </xdr:to>
    <xdr:cxnSp macro="">
      <xdr:nvCxnSpPr>
        <xdr:cNvPr id="415" name="直線コネクタ 414"/>
        <xdr:cNvCxnSpPr/>
      </xdr:nvCxnSpPr>
      <xdr:spPr>
        <a:xfrm flipV="1">
          <a:off x="8750300" y="13491456"/>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149312</xdr:rowOff>
    </xdr:from>
    <xdr:to>
      <xdr:col>12</xdr:col>
      <xdr:colOff>561975</xdr:colOff>
      <xdr:row>79</xdr:row>
      <xdr:rowOff>79462</xdr:rowOff>
    </xdr:to>
    <xdr:sp macro="" textlink="">
      <xdr:nvSpPr>
        <xdr:cNvPr id="418" name="フローチャート : 判断 417"/>
        <xdr:cNvSpPr/>
      </xdr:nvSpPr>
      <xdr:spPr>
        <a:xfrm>
          <a:off x="8699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70589</xdr:rowOff>
    </xdr:from>
    <xdr:ext cx="534377" cy="259045"/>
    <xdr:sp macro="" textlink="">
      <xdr:nvSpPr>
        <xdr:cNvPr id="419" name="テキスト ボックス 418"/>
        <xdr:cNvSpPr txBox="1"/>
      </xdr:nvSpPr>
      <xdr:spPr>
        <a:xfrm>
          <a:off x="8483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44988</xdr:rowOff>
    </xdr:from>
    <xdr:to>
      <xdr:col>15</xdr:col>
      <xdr:colOff>231775</xdr:colOff>
      <xdr:row>79</xdr:row>
      <xdr:rowOff>146588</xdr:rowOff>
    </xdr:to>
    <xdr:sp macro="" textlink="">
      <xdr:nvSpPr>
        <xdr:cNvPr id="425" name="円/楕円 424"/>
        <xdr:cNvSpPr/>
      </xdr:nvSpPr>
      <xdr:spPr>
        <a:xfrm>
          <a:off x="10426700" y="135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131365</xdr:rowOff>
    </xdr:from>
    <xdr:ext cx="469744" cy="259045"/>
    <xdr:sp macro="" textlink="">
      <xdr:nvSpPr>
        <xdr:cNvPr id="426" name="普通建設事業費 （ うち新規整備　）該当値テキスト"/>
        <xdr:cNvSpPr txBox="1"/>
      </xdr:nvSpPr>
      <xdr:spPr>
        <a:xfrm>
          <a:off x="10528300" y="1350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67556</xdr:rowOff>
    </xdr:from>
    <xdr:to>
      <xdr:col>14</xdr:col>
      <xdr:colOff>79375</xdr:colOff>
      <xdr:row>78</xdr:row>
      <xdr:rowOff>169156</xdr:rowOff>
    </xdr:to>
    <xdr:sp macro="" textlink="">
      <xdr:nvSpPr>
        <xdr:cNvPr id="427" name="円/楕円 426"/>
        <xdr:cNvSpPr/>
      </xdr:nvSpPr>
      <xdr:spPr>
        <a:xfrm>
          <a:off x="9588500" y="134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14233</xdr:rowOff>
    </xdr:from>
    <xdr:ext cx="534377" cy="259045"/>
    <xdr:sp macro="" textlink="">
      <xdr:nvSpPr>
        <xdr:cNvPr id="428" name="テキスト ボックス 427"/>
        <xdr:cNvSpPr txBox="1"/>
      </xdr:nvSpPr>
      <xdr:spPr>
        <a:xfrm>
          <a:off x="9372111" y="132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129986</xdr:rowOff>
    </xdr:from>
    <xdr:to>
      <xdr:col>12</xdr:col>
      <xdr:colOff>561975</xdr:colOff>
      <xdr:row>79</xdr:row>
      <xdr:rowOff>60136</xdr:rowOff>
    </xdr:to>
    <xdr:sp macro="" textlink="">
      <xdr:nvSpPr>
        <xdr:cNvPr id="429" name="円/楕円 428"/>
        <xdr:cNvSpPr/>
      </xdr:nvSpPr>
      <xdr:spPr>
        <a:xfrm>
          <a:off x="8699500" y="135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76663</xdr:rowOff>
    </xdr:from>
    <xdr:ext cx="534377" cy="259045"/>
    <xdr:sp macro="" textlink="">
      <xdr:nvSpPr>
        <xdr:cNvPr id="430" name="テキスト ボックス 429"/>
        <xdr:cNvSpPr txBox="1"/>
      </xdr:nvSpPr>
      <xdr:spPr>
        <a:xfrm>
          <a:off x="8483111" y="132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137224</xdr:rowOff>
    </xdr:from>
    <xdr:to>
      <xdr:col>15</xdr:col>
      <xdr:colOff>180975</xdr:colOff>
      <xdr:row>98</xdr:row>
      <xdr:rowOff>58299</xdr:rowOff>
    </xdr:to>
    <xdr:cxnSp macro="">
      <xdr:nvCxnSpPr>
        <xdr:cNvPr id="459" name="直線コネクタ 458"/>
        <xdr:cNvCxnSpPr/>
      </xdr:nvCxnSpPr>
      <xdr:spPr>
        <a:xfrm flipV="1">
          <a:off x="9639300" y="16253524"/>
          <a:ext cx="838200" cy="6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111316</xdr:rowOff>
    </xdr:from>
    <xdr:to>
      <xdr:col>14</xdr:col>
      <xdr:colOff>28575</xdr:colOff>
      <xdr:row>98</xdr:row>
      <xdr:rowOff>58299</xdr:rowOff>
    </xdr:to>
    <xdr:cxnSp macro="">
      <xdr:nvCxnSpPr>
        <xdr:cNvPr id="462" name="直線コネクタ 461"/>
        <xdr:cNvCxnSpPr/>
      </xdr:nvCxnSpPr>
      <xdr:spPr>
        <a:xfrm>
          <a:off x="8750300" y="16741966"/>
          <a:ext cx="889000" cy="1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117742</xdr:rowOff>
    </xdr:from>
    <xdr:to>
      <xdr:col>12</xdr:col>
      <xdr:colOff>561975</xdr:colOff>
      <xdr:row>96</xdr:row>
      <xdr:rowOff>47892</xdr:rowOff>
    </xdr:to>
    <xdr:sp macro="" textlink="">
      <xdr:nvSpPr>
        <xdr:cNvPr id="465" name="フローチャート : 判断 464"/>
        <xdr:cNvSpPr/>
      </xdr:nvSpPr>
      <xdr:spPr>
        <a:xfrm>
          <a:off x="8699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64419</xdr:rowOff>
    </xdr:from>
    <xdr:ext cx="534377" cy="259045"/>
    <xdr:sp macro="" textlink="">
      <xdr:nvSpPr>
        <xdr:cNvPr id="466" name="テキスト ボックス 465"/>
        <xdr:cNvSpPr txBox="1"/>
      </xdr:nvSpPr>
      <xdr:spPr>
        <a:xfrm>
          <a:off x="8483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86424</xdr:rowOff>
    </xdr:from>
    <xdr:to>
      <xdr:col>15</xdr:col>
      <xdr:colOff>231775</xdr:colOff>
      <xdr:row>95</xdr:row>
      <xdr:rowOff>16574</xdr:rowOff>
    </xdr:to>
    <xdr:sp macro="" textlink="">
      <xdr:nvSpPr>
        <xdr:cNvPr id="472" name="円/楕円 471"/>
        <xdr:cNvSpPr/>
      </xdr:nvSpPr>
      <xdr:spPr>
        <a:xfrm>
          <a:off x="10426700" y="162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109301</xdr:rowOff>
    </xdr:from>
    <xdr:ext cx="534377" cy="259045"/>
    <xdr:sp macro="" textlink="">
      <xdr:nvSpPr>
        <xdr:cNvPr id="473" name="普通建設事業費 （ うち更新整備　）該当値テキスト"/>
        <xdr:cNvSpPr txBox="1"/>
      </xdr:nvSpPr>
      <xdr:spPr>
        <a:xfrm>
          <a:off x="10528300" y="160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7499</xdr:rowOff>
    </xdr:from>
    <xdr:to>
      <xdr:col>14</xdr:col>
      <xdr:colOff>79375</xdr:colOff>
      <xdr:row>98</xdr:row>
      <xdr:rowOff>109099</xdr:rowOff>
    </xdr:to>
    <xdr:sp macro="" textlink="">
      <xdr:nvSpPr>
        <xdr:cNvPr id="474" name="円/楕円 473"/>
        <xdr:cNvSpPr/>
      </xdr:nvSpPr>
      <xdr:spPr>
        <a:xfrm>
          <a:off x="9588500" y="168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100226</xdr:rowOff>
    </xdr:from>
    <xdr:ext cx="469744" cy="259045"/>
    <xdr:sp macro="" textlink="">
      <xdr:nvSpPr>
        <xdr:cNvPr id="475" name="テキスト ボックス 474"/>
        <xdr:cNvSpPr txBox="1"/>
      </xdr:nvSpPr>
      <xdr:spPr>
        <a:xfrm>
          <a:off x="9404427" y="1690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60516</xdr:rowOff>
    </xdr:from>
    <xdr:to>
      <xdr:col>12</xdr:col>
      <xdr:colOff>561975</xdr:colOff>
      <xdr:row>97</xdr:row>
      <xdr:rowOff>162116</xdr:rowOff>
    </xdr:to>
    <xdr:sp macro="" textlink="">
      <xdr:nvSpPr>
        <xdr:cNvPr id="476" name="円/楕円 475"/>
        <xdr:cNvSpPr/>
      </xdr:nvSpPr>
      <xdr:spPr>
        <a:xfrm>
          <a:off x="8699500" y="166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153243</xdr:rowOff>
    </xdr:from>
    <xdr:ext cx="534377" cy="259045"/>
    <xdr:sp macro="" textlink="">
      <xdr:nvSpPr>
        <xdr:cNvPr id="477" name="テキスト ボックス 476"/>
        <xdr:cNvSpPr txBox="1"/>
      </xdr:nvSpPr>
      <xdr:spPr>
        <a:xfrm>
          <a:off x="8483111" y="16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46170</xdr:rowOff>
    </xdr:from>
    <xdr:to>
      <xdr:col>23</xdr:col>
      <xdr:colOff>517525</xdr:colOff>
      <xdr:row>39</xdr:row>
      <xdr:rowOff>93545</xdr:rowOff>
    </xdr:to>
    <xdr:cxnSp macro="">
      <xdr:nvCxnSpPr>
        <xdr:cNvPr id="508" name="直線コネクタ 507"/>
        <xdr:cNvCxnSpPr/>
      </xdr:nvCxnSpPr>
      <xdr:spPr>
        <a:xfrm>
          <a:off x="15481300" y="6732720"/>
          <a:ext cx="838200" cy="4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46170</xdr:rowOff>
    </xdr:from>
    <xdr:to>
      <xdr:col>22</xdr:col>
      <xdr:colOff>365125</xdr:colOff>
      <xdr:row>39</xdr:row>
      <xdr:rowOff>66004</xdr:rowOff>
    </xdr:to>
    <xdr:cxnSp macro="">
      <xdr:nvCxnSpPr>
        <xdr:cNvPr id="511" name="直線コネクタ 510"/>
        <xdr:cNvCxnSpPr/>
      </xdr:nvCxnSpPr>
      <xdr:spPr>
        <a:xfrm flipV="1">
          <a:off x="14592300" y="6732720"/>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3" name="テキスト ボックス 512"/>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66004</xdr:rowOff>
    </xdr:from>
    <xdr:to>
      <xdr:col>21</xdr:col>
      <xdr:colOff>161925</xdr:colOff>
      <xdr:row>39</xdr:row>
      <xdr:rowOff>93098</xdr:rowOff>
    </xdr:to>
    <xdr:cxnSp macro="">
      <xdr:nvCxnSpPr>
        <xdr:cNvPr id="514" name="直線コネクタ 513"/>
        <xdr:cNvCxnSpPr/>
      </xdr:nvCxnSpPr>
      <xdr:spPr>
        <a:xfrm flipV="1">
          <a:off x="13703300" y="6752554"/>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149327</xdr:rowOff>
    </xdr:from>
    <xdr:to>
      <xdr:col>21</xdr:col>
      <xdr:colOff>212725</xdr:colOff>
      <xdr:row>39</xdr:row>
      <xdr:rowOff>79477</xdr:rowOff>
    </xdr:to>
    <xdr:sp macro="" textlink="">
      <xdr:nvSpPr>
        <xdr:cNvPr id="515" name="フローチャート : 判断 514"/>
        <xdr:cNvSpPr/>
      </xdr:nvSpPr>
      <xdr:spPr>
        <a:xfrm>
          <a:off x="14541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96004</xdr:rowOff>
    </xdr:from>
    <xdr:ext cx="469744" cy="259045"/>
    <xdr:sp macro="" textlink="">
      <xdr:nvSpPr>
        <xdr:cNvPr id="516" name="テキスト ボックス 515"/>
        <xdr:cNvSpPr txBox="1"/>
      </xdr:nvSpPr>
      <xdr:spPr>
        <a:xfrm>
          <a:off x="14357427"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86643</xdr:rowOff>
    </xdr:from>
    <xdr:to>
      <xdr:col>19</xdr:col>
      <xdr:colOff>644525</xdr:colOff>
      <xdr:row>39</xdr:row>
      <xdr:rowOff>93098</xdr:rowOff>
    </xdr:to>
    <xdr:cxnSp macro="">
      <xdr:nvCxnSpPr>
        <xdr:cNvPr id="517" name="直線コネクタ 516"/>
        <xdr:cNvCxnSpPr/>
      </xdr:nvCxnSpPr>
      <xdr:spPr>
        <a:xfrm>
          <a:off x="12814300" y="6773193"/>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149468</xdr:rowOff>
    </xdr:from>
    <xdr:to>
      <xdr:col>20</xdr:col>
      <xdr:colOff>9525</xdr:colOff>
      <xdr:row>39</xdr:row>
      <xdr:rowOff>79618</xdr:rowOff>
    </xdr:to>
    <xdr:sp macro="" textlink="">
      <xdr:nvSpPr>
        <xdr:cNvPr id="518" name="フローチャート : 判断 517"/>
        <xdr:cNvSpPr/>
      </xdr:nvSpPr>
      <xdr:spPr>
        <a:xfrm>
          <a:off x="13652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96145</xdr:rowOff>
    </xdr:from>
    <xdr:ext cx="469744" cy="259045"/>
    <xdr:sp macro="" textlink="">
      <xdr:nvSpPr>
        <xdr:cNvPr id="519" name="テキスト ボックス 518"/>
        <xdr:cNvSpPr txBox="1"/>
      </xdr:nvSpPr>
      <xdr:spPr>
        <a:xfrm>
          <a:off x="13468427"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93788</xdr:rowOff>
    </xdr:from>
    <xdr:to>
      <xdr:col>18</xdr:col>
      <xdr:colOff>492125</xdr:colOff>
      <xdr:row>38</xdr:row>
      <xdr:rowOff>23938</xdr:rowOff>
    </xdr:to>
    <xdr:sp macro="" textlink="">
      <xdr:nvSpPr>
        <xdr:cNvPr id="520" name="フローチャート : 判断 519"/>
        <xdr:cNvSpPr/>
      </xdr:nvSpPr>
      <xdr:spPr>
        <a:xfrm>
          <a:off x="12763500" y="64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40465</xdr:rowOff>
    </xdr:from>
    <xdr:ext cx="534377" cy="259045"/>
    <xdr:sp macro="" textlink="">
      <xdr:nvSpPr>
        <xdr:cNvPr id="521" name="テキスト ボックス 520"/>
        <xdr:cNvSpPr txBox="1"/>
      </xdr:nvSpPr>
      <xdr:spPr>
        <a:xfrm>
          <a:off x="12547111" y="62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42745</xdr:rowOff>
    </xdr:from>
    <xdr:to>
      <xdr:col>23</xdr:col>
      <xdr:colOff>568325</xdr:colOff>
      <xdr:row>39</xdr:row>
      <xdr:rowOff>144345</xdr:rowOff>
    </xdr:to>
    <xdr:sp macro="" textlink="">
      <xdr:nvSpPr>
        <xdr:cNvPr id="527" name="円/楕円 526"/>
        <xdr:cNvSpPr/>
      </xdr:nvSpPr>
      <xdr:spPr>
        <a:xfrm>
          <a:off x="162687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129122</xdr:rowOff>
    </xdr:from>
    <xdr:ext cx="378565" cy="259045"/>
    <xdr:sp macro="" textlink="">
      <xdr:nvSpPr>
        <xdr:cNvPr id="528" name="災害復旧事業費該当値テキスト"/>
        <xdr:cNvSpPr txBox="1"/>
      </xdr:nvSpPr>
      <xdr:spPr>
        <a:xfrm>
          <a:off x="16370300" y="664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166820</xdr:rowOff>
    </xdr:from>
    <xdr:to>
      <xdr:col>22</xdr:col>
      <xdr:colOff>415925</xdr:colOff>
      <xdr:row>39</xdr:row>
      <xdr:rowOff>96970</xdr:rowOff>
    </xdr:to>
    <xdr:sp macro="" textlink="">
      <xdr:nvSpPr>
        <xdr:cNvPr id="529" name="円/楕円 528"/>
        <xdr:cNvSpPr/>
      </xdr:nvSpPr>
      <xdr:spPr>
        <a:xfrm>
          <a:off x="15430500" y="66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113497</xdr:rowOff>
    </xdr:from>
    <xdr:ext cx="469744" cy="259045"/>
    <xdr:sp macro="" textlink="">
      <xdr:nvSpPr>
        <xdr:cNvPr id="530" name="テキスト ボックス 529"/>
        <xdr:cNvSpPr txBox="1"/>
      </xdr:nvSpPr>
      <xdr:spPr>
        <a:xfrm>
          <a:off x="15246427" y="64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15204</xdr:rowOff>
    </xdr:from>
    <xdr:to>
      <xdr:col>21</xdr:col>
      <xdr:colOff>212725</xdr:colOff>
      <xdr:row>39</xdr:row>
      <xdr:rowOff>116804</xdr:rowOff>
    </xdr:to>
    <xdr:sp macro="" textlink="">
      <xdr:nvSpPr>
        <xdr:cNvPr id="531" name="円/楕円 530"/>
        <xdr:cNvSpPr/>
      </xdr:nvSpPr>
      <xdr:spPr>
        <a:xfrm>
          <a:off x="14541500" y="67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107931</xdr:rowOff>
    </xdr:from>
    <xdr:ext cx="469744" cy="259045"/>
    <xdr:sp macro="" textlink="">
      <xdr:nvSpPr>
        <xdr:cNvPr id="532" name="テキスト ボックス 531"/>
        <xdr:cNvSpPr txBox="1"/>
      </xdr:nvSpPr>
      <xdr:spPr>
        <a:xfrm>
          <a:off x="14357427" y="679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42298</xdr:rowOff>
    </xdr:from>
    <xdr:to>
      <xdr:col>20</xdr:col>
      <xdr:colOff>9525</xdr:colOff>
      <xdr:row>39</xdr:row>
      <xdr:rowOff>143898</xdr:rowOff>
    </xdr:to>
    <xdr:sp macro="" textlink="">
      <xdr:nvSpPr>
        <xdr:cNvPr id="533" name="円/楕円 532"/>
        <xdr:cNvSpPr/>
      </xdr:nvSpPr>
      <xdr:spPr>
        <a:xfrm>
          <a:off x="13652500" y="6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135025</xdr:rowOff>
    </xdr:from>
    <xdr:ext cx="378565" cy="259045"/>
    <xdr:sp macro="" textlink="">
      <xdr:nvSpPr>
        <xdr:cNvPr id="534" name="テキスト ボックス 533"/>
        <xdr:cNvSpPr txBox="1"/>
      </xdr:nvSpPr>
      <xdr:spPr>
        <a:xfrm>
          <a:off x="13514017" y="6821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35843</xdr:rowOff>
    </xdr:from>
    <xdr:to>
      <xdr:col>18</xdr:col>
      <xdr:colOff>492125</xdr:colOff>
      <xdr:row>39</xdr:row>
      <xdr:rowOff>137443</xdr:rowOff>
    </xdr:to>
    <xdr:sp macro="" textlink="">
      <xdr:nvSpPr>
        <xdr:cNvPr id="535" name="円/楕円 534"/>
        <xdr:cNvSpPr/>
      </xdr:nvSpPr>
      <xdr:spPr>
        <a:xfrm>
          <a:off x="12763500" y="67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128570</xdr:rowOff>
    </xdr:from>
    <xdr:ext cx="469744" cy="259045"/>
    <xdr:sp macro="" textlink="">
      <xdr:nvSpPr>
        <xdr:cNvPr id="536" name="テキスト ボックス 535"/>
        <xdr:cNvSpPr txBox="1"/>
      </xdr:nvSpPr>
      <xdr:spPr>
        <a:xfrm>
          <a:off x="12579427" y="68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166548</xdr:rowOff>
    </xdr:from>
    <xdr:to>
      <xdr:col>23</xdr:col>
      <xdr:colOff>517525</xdr:colOff>
      <xdr:row>79</xdr:row>
      <xdr:rowOff>20676</xdr:rowOff>
    </xdr:to>
    <xdr:cxnSp macro="">
      <xdr:nvCxnSpPr>
        <xdr:cNvPr id="615" name="直線コネクタ 614"/>
        <xdr:cNvCxnSpPr/>
      </xdr:nvCxnSpPr>
      <xdr:spPr>
        <a:xfrm flipV="1">
          <a:off x="15481300" y="13539648"/>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20676</xdr:rowOff>
    </xdr:from>
    <xdr:to>
      <xdr:col>22</xdr:col>
      <xdr:colOff>365125</xdr:colOff>
      <xdr:row>79</xdr:row>
      <xdr:rowOff>21120</xdr:rowOff>
    </xdr:to>
    <xdr:cxnSp macro="">
      <xdr:nvCxnSpPr>
        <xdr:cNvPr id="618" name="直線コネクタ 617"/>
        <xdr:cNvCxnSpPr/>
      </xdr:nvCxnSpPr>
      <xdr:spPr>
        <a:xfrm flipV="1">
          <a:off x="14592300" y="1356522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20168</xdr:rowOff>
    </xdr:from>
    <xdr:to>
      <xdr:col>21</xdr:col>
      <xdr:colOff>161925</xdr:colOff>
      <xdr:row>79</xdr:row>
      <xdr:rowOff>21120</xdr:rowOff>
    </xdr:to>
    <xdr:cxnSp macro="">
      <xdr:nvCxnSpPr>
        <xdr:cNvPr id="621" name="直線コネクタ 620"/>
        <xdr:cNvCxnSpPr/>
      </xdr:nvCxnSpPr>
      <xdr:spPr>
        <a:xfrm>
          <a:off x="13703300" y="1356471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96329</xdr:rowOff>
    </xdr:from>
    <xdr:to>
      <xdr:col>21</xdr:col>
      <xdr:colOff>212725</xdr:colOff>
      <xdr:row>78</xdr:row>
      <xdr:rowOff>26479</xdr:rowOff>
    </xdr:to>
    <xdr:sp macro="" textlink="">
      <xdr:nvSpPr>
        <xdr:cNvPr id="622" name="フローチャート : 判断 621"/>
        <xdr:cNvSpPr/>
      </xdr:nvSpPr>
      <xdr:spPr>
        <a:xfrm>
          <a:off x="14541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43006</xdr:rowOff>
    </xdr:from>
    <xdr:ext cx="534377" cy="259045"/>
    <xdr:sp macro="" textlink="">
      <xdr:nvSpPr>
        <xdr:cNvPr id="623" name="テキスト ボックス 622"/>
        <xdr:cNvSpPr txBox="1"/>
      </xdr:nvSpPr>
      <xdr:spPr>
        <a:xfrm>
          <a:off x="14325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20168</xdr:rowOff>
    </xdr:from>
    <xdr:to>
      <xdr:col>19</xdr:col>
      <xdr:colOff>644525</xdr:colOff>
      <xdr:row>79</xdr:row>
      <xdr:rowOff>21831</xdr:rowOff>
    </xdr:to>
    <xdr:cxnSp macro="">
      <xdr:nvCxnSpPr>
        <xdr:cNvPr id="624" name="直線コネクタ 623"/>
        <xdr:cNvCxnSpPr/>
      </xdr:nvCxnSpPr>
      <xdr:spPr>
        <a:xfrm flipV="1">
          <a:off x="12814300" y="13564718"/>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74473</xdr:rowOff>
    </xdr:from>
    <xdr:to>
      <xdr:col>20</xdr:col>
      <xdr:colOff>9525</xdr:colOff>
      <xdr:row>78</xdr:row>
      <xdr:rowOff>4623</xdr:rowOff>
    </xdr:to>
    <xdr:sp macro="" textlink="">
      <xdr:nvSpPr>
        <xdr:cNvPr id="625" name="フローチャート : 判断 624"/>
        <xdr:cNvSpPr/>
      </xdr:nvSpPr>
      <xdr:spPr>
        <a:xfrm>
          <a:off x="13652500" y="132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21150</xdr:rowOff>
    </xdr:from>
    <xdr:ext cx="534377" cy="259045"/>
    <xdr:sp macro="" textlink="">
      <xdr:nvSpPr>
        <xdr:cNvPr id="626" name="テキスト ボックス 625"/>
        <xdr:cNvSpPr txBox="1"/>
      </xdr:nvSpPr>
      <xdr:spPr>
        <a:xfrm>
          <a:off x="13436111" y="130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61240</xdr:rowOff>
    </xdr:from>
    <xdr:to>
      <xdr:col>18</xdr:col>
      <xdr:colOff>492125</xdr:colOff>
      <xdr:row>77</xdr:row>
      <xdr:rowOff>162840</xdr:rowOff>
    </xdr:to>
    <xdr:sp macro="" textlink="">
      <xdr:nvSpPr>
        <xdr:cNvPr id="627" name="フローチャート : 判断 626"/>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7917</xdr:rowOff>
    </xdr:from>
    <xdr:ext cx="534377" cy="259045"/>
    <xdr:sp macro="" textlink="">
      <xdr:nvSpPr>
        <xdr:cNvPr id="628" name="テキスト ボックス 627"/>
        <xdr:cNvSpPr txBox="1"/>
      </xdr:nvSpPr>
      <xdr:spPr>
        <a:xfrm>
          <a:off x="12547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115748</xdr:rowOff>
    </xdr:from>
    <xdr:to>
      <xdr:col>23</xdr:col>
      <xdr:colOff>568325</xdr:colOff>
      <xdr:row>79</xdr:row>
      <xdr:rowOff>45898</xdr:rowOff>
    </xdr:to>
    <xdr:sp macro="" textlink="">
      <xdr:nvSpPr>
        <xdr:cNvPr id="634" name="円/楕円 633"/>
        <xdr:cNvSpPr/>
      </xdr:nvSpPr>
      <xdr:spPr>
        <a:xfrm>
          <a:off x="16268700" y="134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94175</xdr:rowOff>
    </xdr:from>
    <xdr:ext cx="534377" cy="259045"/>
    <xdr:sp macro="" textlink="">
      <xdr:nvSpPr>
        <xdr:cNvPr id="635" name="公債費該当値テキスト"/>
        <xdr:cNvSpPr txBox="1"/>
      </xdr:nvSpPr>
      <xdr:spPr>
        <a:xfrm>
          <a:off x="16370300" y="134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141326</xdr:rowOff>
    </xdr:from>
    <xdr:to>
      <xdr:col>22</xdr:col>
      <xdr:colOff>415925</xdr:colOff>
      <xdr:row>79</xdr:row>
      <xdr:rowOff>71476</xdr:rowOff>
    </xdr:to>
    <xdr:sp macro="" textlink="">
      <xdr:nvSpPr>
        <xdr:cNvPr id="636" name="円/楕円 635"/>
        <xdr:cNvSpPr/>
      </xdr:nvSpPr>
      <xdr:spPr>
        <a:xfrm>
          <a:off x="15430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62603</xdr:rowOff>
    </xdr:from>
    <xdr:ext cx="534377" cy="259045"/>
    <xdr:sp macro="" textlink="">
      <xdr:nvSpPr>
        <xdr:cNvPr id="637" name="テキスト ボックス 636"/>
        <xdr:cNvSpPr txBox="1"/>
      </xdr:nvSpPr>
      <xdr:spPr>
        <a:xfrm>
          <a:off x="15214111" y="136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141770</xdr:rowOff>
    </xdr:from>
    <xdr:to>
      <xdr:col>21</xdr:col>
      <xdr:colOff>212725</xdr:colOff>
      <xdr:row>79</xdr:row>
      <xdr:rowOff>71920</xdr:rowOff>
    </xdr:to>
    <xdr:sp macro="" textlink="">
      <xdr:nvSpPr>
        <xdr:cNvPr id="638" name="円/楕円 637"/>
        <xdr:cNvSpPr/>
      </xdr:nvSpPr>
      <xdr:spPr>
        <a:xfrm>
          <a:off x="14541500" y="135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63047</xdr:rowOff>
    </xdr:from>
    <xdr:ext cx="534377" cy="259045"/>
    <xdr:sp macro="" textlink="">
      <xdr:nvSpPr>
        <xdr:cNvPr id="639" name="テキスト ボックス 638"/>
        <xdr:cNvSpPr txBox="1"/>
      </xdr:nvSpPr>
      <xdr:spPr>
        <a:xfrm>
          <a:off x="14325111" y="1360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140818</xdr:rowOff>
    </xdr:from>
    <xdr:to>
      <xdr:col>20</xdr:col>
      <xdr:colOff>9525</xdr:colOff>
      <xdr:row>79</xdr:row>
      <xdr:rowOff>70968</xdr:rowOff>
    </xdr:to>
    <xdr:sp macro="" textlink="">
      <xdr:nvSpPr>
        <xdr:cNvPr id="640" name="円/楕円 639"/>
        <xdr:cNvSpPr/>
      </xdr:nvSpPr>
      <xdr:spPr>
        <a:xfrm>
          <a:off x="13652500" y="135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62095</xdr:rowOff>
    </xdr:from>
    <xdr:ext cx="534377" cy="259045"/>
    <xdr:sp macro="" textlink="">
      <xdr:nvSpPr>
        <xdr:cNvPr id="641" name="テキスト ボックス 640"/>
        <xdr:cNvSpPr txBox="1"/>
      </xdr:nvSpPr>
      <xdr:spPr>
        <a:xfrm>
          <a:off x="13436111" y="136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142481</xdr:rowOff>
    </xdr:from>
    <xdr:to>
      <xdr:col>18</xdr:col>
      <xdr:colOff>492125</xdr:colOff>
      <xdr:row>79</xdr:row>
      <xdr:rowOff>72631</xdr:rowOff>
    </xdr:to>
    <xdr:sp macro="" textlink="">
      <xdr:nvSpPr>
        <xdr:cNvPr id="642" name="円/楕円 641"/>
        <xdr:cNvSpPr/>
      </xdr:nvSpPr>
      <xdr:spPr>
        <a:xfrm>
          <a:off x="12763500" y="135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63758</xdr:rowOff>
    </xdr:from>
    <xdr:ext cx="534377" cy="259045"/>
    <xdr:sp macro="" textlink="">
      <xdr:nvSpPr>
        <xdr:cNvPr id="643" name="テキスト ボックス 642"/>
        <xdr:cNvSpPr txBox="1"/>
      </xdr:nvSpPr>
      <xdr:spPr>
        <a:xfrm>
          <a:off x="12547111" y="136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38229</xdr:rowOff>
    </xdr:from>
    <xdr:to>
      <xdr:col>23</xdr:col>
      <xdr:colOff>517525</xdr:colOff>
      <xdr:row>99</xdr:row>
      <xdr:rowOff>41356</xdr:rowOff>
    </xdr:to>
    <xdr:cxnSp macro="">
      <xdr:nvCxnSpPr>
        <xdr:cNvPr id="672" name="直線コネクタ 671"/>
        <xdr:cNvCxnSpPr/>
      </xdr:nvCxnSpPr>
      <xdr:spPr>
        <a:xfrm>
          <a:off x="15481300" y="17011779"/>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33488</xdr:rowOff>
    </xdr:from>
    <xdr:to>
      <xdr:col>22</xdr:col>
      <xdr:colOff>365125</xdr:colOff>
      <xdr:row>99</xdr:row>
      <xdr:rowOff>38229</xdr:rowOff>
    </xdr:to>
    <xdr:cxnSp macro="">
      <xdr:nvCxnSpPr>
        <xdr:cNvPr id="675" name="直線コネクタ 674"/>
        <xdr:cNvCxnSpPr/>
      </xdr:nvCxnSpPr>
      <xdr:spPr>
        <a:xfrm>
          <a:off x="14592300" y="17007038"/>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14408</xdr:rowOff>
    </xdr:from>
    <xdr:to>
      <xdr:col>21</xdr:col>
      <xdr:colOff>161925</xdr:colOff>
      <xdr:row>99</xdr:row>
      <xdr:rowOff>33488</xdr:rowOff>
    </xdr:to>
    <xdr:cxnSp macro="">
      <xdr:nvCxnSpPr>
        <xdr:cNvPr id="678" name="直線コネクタ 677"/>
        <xdr:cNvCxnSpPr/>
      </xdr:nvCxnSpPr>
      <xdr:spPr>
        <a:xfrm>
          <a:off x="13703300" y="16987958"/>
          <a:ext cx="88900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126310</xdr:rowOff>
    </xdr:from>
    <xdr:to>
      <xdr:col>21</xdr:col>
      <xdr:colOff>212725</xdr:colOff>
      <xdr:row>99</xdr:row>
      <xdr:rowOff>56460</xdr:rowOff>
    </xdr:to>
    <xdr:sp macro="" textlink="">
      <xdr:nvSpPr>
        <xdr:cNvPr id="679" name="フローチャート : 判断 678"/>
        <xdr:cNvSpPr/>
      </xdr:nvSpPr>
      <xdr:spPr>
        <a:xfrm>
          <a:off x="14541500" y="169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72987</xdr:rowOff>
    </xdr:from>
    <xdr:ext cx="534377" cy="259045"/>
    <xdr:sp macro="" textlink="">
      <xdr:nvSpPr>
        <xdr:cNvPr id="680" name="テキスト ボックス 679"/>
        <xdr:cNvSpPr txBox="1"/>
      </xdr:nvSpPr>
      <xdr:spPr>
        <a:xfrm>
          <a:off x="14325111" y="167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167126</xdr:rowOff>
    </xdr:from>
    <xdr:to>
      <xdr:col>19</xdr:col>
      <xdr:colOff>644525</xdr:colOff>
      <xdr:row>99</xdr:row>
      <xdr:rowOff>14408</xdr:rowOff>
    </xdr:to>
    <xdr:cxnSp macro="">
      <xdr:nvCxnSpPr>
        <xdr:cNvPr id="681" name="直線コネクタ 680"/>
        <xdr:cNvCxnSpPr/>
      </xdr:nvCxnSpPr>
      <xdr:spPr>
        <a:xfrm>
          <a:off x="12814300" y="16969226"/>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121149</xdr:rowOff>
    </xdr:from>
    <xdr:to>
      <xdr:col>20</xdr:col>
      <xdr:colOff>9525</xdr:colOff>
      <xdr:row>99</xdr:row>
      <xdr:rowOff>51299</xdr:rowOff>
    </xdr:to>
    <xdr:sp macro="" textlink="">
      <xdr:nvSpPr>
        <xdr:cNvPr id="682" name="フローチャート : 判断 681"/>
        <xdr:cNvSpPr/>
      </xdr:nvSpPr>
      <xdr:spPr>
        <a:xfrm>
          <a:off x="13652500" y="1692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67826</xdr:rowOff>
    </xdr:from>
    <xdr:ext cx="534377" cy="259045"/>
    <xdr:sp macro="" textlink="">
      <xdr:nvSpPr>
        <xdr:cNvPr id="683" name="テキスト ボックス 682"/>
        <xdr:cNvSpPr txBox="1"/>
      </xdr:nvSpPr>
      <xdr:spPr>
        <a:xfrm>
          <a:off x="13436111" y="166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164477</xdr:rowOff>
    </xdr:from>
    <xdr:to>
      <xdr:col>18</xdr:col>
      <xdr:colOff>492125</xdr:colOff>
      <xdr:row>97</xdr:row>
      <xdr:rowOff>94627</xdr:rowOff>
    </xdr:to>
    <xdr:sp macro="" textlink="">
      <xdr:nvSpPr>
        <xdr:cNvPr id="684" name="フローチャート : 判断 683"/>
        <xdr:cNvSpPr/>
      </xdr:nvSpPr>
      <xdr:spPr>
        <a:xfrm>
          <a:off x="12763500" y="16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111154</xdr:rowOff>
    </xdr:from>
    <xdr:ext cx="599010" cy="259045"/>
    <xdr:sp macro="" textlink="">
      <xdr:nvSpPr>
        <xdr:cNvPr id="685" name="テキスト ボックス 684"/>
        <xdr:cNvSpPr txBox="1"/>
      </xdr:nvSpPr>
      <xdr:spPr>
        <a:xfrm>
          <a:off x="12514794" y="163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162006</xdr:rowOff>
    </xdr:from>
    <xdr:to>
      <xdr:col>23</xdr:col>
      <xdr:colOff>568325</xdr:colOff>
      <xdr:row>99</xdr:row>
      <xdr:rowOff>92156</xdr:rowOff>
    </xdr:to>
    <xdr:sp macro="" textlink="">
      <xdr:nvSpPr>
        <xdr:cNvPr id="691" name="円/楕円 690"/>
        <xdr:cNvSpPr/>
      </xdr:nvSpPr>
      <xdr:spPr>
        <a:xfrm>
          <a:off x="16268700" y="169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76933</xdr:rowOff>
    </xdr:from>
    <xdr:ext cx="469744" cy="259045"/>
    <xdr:sp macro="" textlink="">
      <xdr:nvSpPr>
        <xdr:cNvPr id="692" name="積立金該当値テキスト"/>
        <xdr:cNvSpPr txBox="1"/>
      </xdr:nvSpPr>
      <xdr:spPr>
        <a:xfrm>
          <a:off x="16370300" y="168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158879</xdr:rowOff>
    </xdr:from>
    <xdr:to>
      <xdr:col>22</xdr:col>
      <xdr:colOff>415925</xdr:colOff>
      <xdr:row>99</xdr:row>
      <xdr:rowOff>89029</xdr:rowOff>
    </xdr:to>
    <xdr:sp macro="" textlink="">
      <xdr:nvSpPr>
        <xdr:cNvPr id="693" name="円/楕円 692"/>
        <xdr:cNvSpPr/>
      </xdr:nvSpPr>
      <xdr:spPr>
        <a:xfrm>
          <a:off x="15430500" y="169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80156</xdr:rowOff>
    </xdr:from>
    <xdr:ext cx="469744" cy="259045"/>
    <xdr:sp macro="" textlink="">
      <xdr:nvSpPr>
        <xdr:cNvPr id="694" name="テキスト ボックス 693"/>
        <xdr:cNvSpPr txBox="1"/>
      </xdr:nvSpPr>
      <xdr:spPr>
        <a:xfrm>
          <a:off x="15246427" y="1705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154138</xdr:rowOff>
    </xdr:from>
    <xdr:to>
      <xdr:col>21</xdr:col>
      <xdr:colOff>212725</xdr:colOff>
      <xdr:row>99</xdr:row>
      <xdr:rowOff>84288</xdr:rowOff>
    </xdr:to>
    <xdr:sp macro="" textlink="">
      <xdr:nvSpPr>
        <xdr:cNvPr id="695" name="円/楕円 694"/>
        <xdr:cNvSpPr/>
      </xdr:nvSpPr>
      <xdr:spPr>
        <a:xfrm>
          <a:off x="14541500" y="169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75415</xdr:rowOff>
    </xdr:from>
    <xdr:ext cx="469744" cy="259045"/>
    <xdr:sp macro="" textlink="">
      <xdr:nvSpPr>
        <xdr:cNvPr id="696" name="テキスト ボックス 695"/>
        <xdr:cNvSpPr txBox="1"/>
      </xdr:nvSpPr>
      <xdr:spPr>
        <a:xfrm>
          <a:off x="14357427" y="170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135058</xdr:rowOff>
    </xdr:from>
    <xdr:to>
      <xdr:col>20</xdr:col>
      <xdr:colOff>9525</xdr:colOff>
      <xdr:row>99</xdr:row>
      <xdr:rowOff>65208</xdr:rowOff>
    </xdr:to>
    <xdr:sp macro="" textlink="">
      <xdr:nvSpPr>
        <xdr:cNvPr id="697" name="円/楕円 696"/>
        <xdr:cNvSpPr/>
      </xdr:nvSpPr>
      <xdr:spPr>
        <a:xfrm>
          <a:off x="13652500" y="169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56335</xdr:rowOff>
    </xdr:from>
    <xdr:ext cx="534377" cy="259045"/>
    <xdr:sp macro="" textlink="">
      <xdr:nvSpPr>
        <xdr:cNvPr id="698" name="テキスト ボックス 697"/>
        <xdr:cNvSpPr txBox="1"/>
      </xdr:nvSpPr>
      <xdr:spPr>
        <a:xfrm>
          <a:off x="13436111" y="1702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116326</xdr:rowOff>
    </xdr:from>
    <xdr:to>
      <xdr:col>18</xdr:col>
      <xdr:colOff>492125</xdr:colOff>
      <xdr:row>99</xdr:row>
      <xdr:rowOff>46476</xdr:rowOff>
    </xdr:to>
    <xdr:sp macro="" textlink="">
      <xdr:nvSpPr>
        <xdr:cNvPr id="699" name="円/楕円 698"/>
        <xdr:cNvSpPr/>
      </xdr:nvSpPr>
      <xdr:spPr>
        <a:xfrm>
          <a:off x="12763500" y="169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37603</xdr:rowOff>
    </xdr:from>
    <xdr:ext cx="534377" cy="259045"/>
    <xdr:sp macro="" textlink="">
      <xdr:nvSpPr>
        <xdr:cNvPr id="700" name="テキスト ボックス 699"/>
        <xdr:cNvSpPr txBox="1"/>
      </xdr:nvSpPr>
      <xdr:spPr>
        <a:xfrm>
          <a:off x="12547111" y="1701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0" name="テキスト ボックス 729"/>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57810</xdr:rowOff>
    </xdr:from>
    <xdr:to>
      <xdr:col>29</xdr:col>
      <xdr:colOff>568325</xdr:colOff>
      <xdr:row>37</xdr:row>
      <xdr:rowOff>159410</xdr:rowOff>
    </xdr:to>
    <xdr:sp macro="" textlink="">
      <xdr:nvSpPr>
        <xdr:cNvPr id="732" name="フローチャート : 判断 731"/>
        <xdr:cNvSpPr/>
      </xdr:nvSpPr>
      <xdr:spPr>
        <a:xfrm>
          <a:off x="20383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4487</xdr:rowOff>
    </xdr:from>
    <xdr:ext cx="469744" cy="259045"/>
    <xdr:sp macro="" textlink="">
      <xdr:nvSpPr>
        <xdr:cNvPr id="733" name="テキスト ボックス 732"/>
        <xdr:cNvSpPr txBox="1"/>
      </xdr:nvSpPr>
      <xdr:spPr>
        <a:xfrm>
          <a:off x="20199427"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62497</xdr:rowOff>
    </xdr:from>
    <xdr:to>
      <xdr:col>28</xdr:col>
      <xdr:colOff>365125</xdr:colOff>
      <xdr:row>37</xdr:row>
      <xdr:rowOff>164097</xdr:rowOff>
    </xdr:to>
    <xdr:sp macro="" textlink="">
      <xdr:nvSpPr>
        <xdr:cNvPr id="735" name="フローチャート : 判断 734"/>
        <xdr:cNvSpPr/>
      </xdr:nvSpPr>
      <xdr:spPr>
        <a:xfrm>
          <a:off x="19494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9174</xdr:rowOff>
    </xdr:from>
    <xdr:ext cx="469744" cy="259045"/>
    <xdr:sp macro="" textlink="">
      <xdr:nvSpPr>
        <xdr:cNvPr id="736" name="テキスト ボックス 735"/>
        <xdr:cNvSpPr txBox="1"/>
      </xdr:nvSpPr>
      <xdr:spPr>
        <a:xfrm>
          <a:off x="19310427"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47638</xdr:rowOff>
    </xdr:from>
    <xdr:to>
      <xdr:col>27</xdr:col>
      <xdr:colOff>161925</xdr:colOff>
      <xdr:row>37</xdr:row>
      <xdr:rowOff>149238</xdr:rowOff>
    </xdr:to>
    <xdr:sp macro="" textlink="">
      <xdr:nvSpPr>
        <xdr:cNvPr id="737" name="フローチャート : 判断 736"/>
        <xdr:cNvSpPr/>
      </xdr:nvSpPr>
      <xdr:spPr>
        <a:xfrm>
          <a:off x="18605500" y="639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165765</xdr:rowOff>
    </xdr:from>
    <xdr:ext cx="469744" cy="259045"/>
    <xdr:sp macro="" textlink="">
      <xdr:nvSpPr>
        <xdr:cNvPr id="738" name="テキスト ボックス 737"/>
        <xdr:cNvSpPr txBox="1"/>
      </xdr:nvSpPr>
      <xdr:spPr>
        <a:xfrm>
          <a:off x="18421427" y="61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9" name="テキスト ボックス 74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3" name="テキスト ボックス 75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89" name="テキスト ボックス 788"/>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169128</xdr:rowOff>
    </xdr:from>
    <xdr:to>
      <xdr:col>29</xdr:col>
      <xdr:colOff>568325</xdr:colOff>
      <xdr:row>56</xdr:row>
      <xdr:rowOff>99278</xdr:rowOff>
    </xdr:to>
    <xdr:sp macro="" textlink="">
      <xdr:nvSpPr>
        <xdr:cNvPr id="791" name="フローチャート : 判断 790"/>
        <xdr:cNvSpPr/>
      </xdr:nvSpPr>
      <xdr:spPr>
        <a:xfrm>
          <a:off x="20383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115805</xdr:rowOff>
    </xdr:from>
    <xdr:ext cx="469744" cy="259045"/>
    <xdr:sp macro="" textlink="">
      <xdr:nvSpPr>
        <xdr:cNvPr id="792" name="テキスト ボックス 791"/>
        <xdr:cNvSpPr txBox="1"/>
      </xdr:nvSpPr>
      <xdr:spPr>
        <a:xfrm>
          <a:off x="20199427"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131681</xdr:rowOff>
    </xdr:from>
    <xdr:to>
      <xdr:col>28</xdr:col>
      <xdr:colOff>365125</xdr:colOff>
      <xdr:row>56</xdr:row>
      <xdr:rowOff>61831</xdr:rowOff>
    </xdr:to>
    <xdr:sp macro="" textlink="">
      <xdr:nvSpPr>
        <xdr:cNvPr id="794" name="フローチャート : 判断 793"/>
        <xdr:cNvSpPr/>
      </xdr:nvSpPr>
      <xdr:spPr>
        <a:xfrm>
          <a:off x="19494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78358</xdr:rowOff>
    </xdr:from>
    <xdr:ext cx="469744" cy="259045"/>
    <xdr:sp macro="" textlink="">
      <xdr:nvSpPr>
        <xdr:cNvPr id="795" name="テキスト ボックス 794"/>
        <xdr:cNvSpPr txBox="1"/>
      </xdr:nvSpPr>
      <xdr:spPr>
        <a:xfrm>
          <a:off x="19310427"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170543</xdr:rowOff>
    </xdr:from>
    <xdr:to>
      <xdr:col>27</xdr:col>
      <xdr:colOff>161925</xdr:colOff>
      <xdr:row>55</xdr:row>
      <xdr:rowOff>100693</xdr:rowOff>
    </xdr:to>
    <xdr:sp macro="" textlink="">
      <xdr:nvSpPr>
        <xdr:cNvPr id="796" name="フローチャート : 判断 795"/>
        <xdr:cNvSpPr/>
      </xdr:nvSpPr>
      <xdr:spPr>
        <a:xfrm>
          <a:off x="18605500" y="94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117220</xdr:rowOff>
    </xdr:from>
    <xdr:ext cx="469744" cy="259045"/>
    <xdr:sp macro="" textlink="">
      <xdr:nvSpPr>
        <xdr:cNvPr id="797" name="テキスト ボックス 796"/>
        <xdr:cNvSpPr txBox="1"/>
      </xdr:nvSpPr>
      <xdr:spPr>
        <a:xfrm>
          <a:off x="18421427" y="9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118745</xdr:rowOff>
    </xdr:from>
    <xdr:to>
      <xdr:col>32</xdr:col>
      <xdr:colOff>187325</xdr:colOff>
      <xdr:row>75</xdr:row>
      <xdr:rowOff>151434</xdr:rowOff>
    </xdr:to>
    <xdr:cxnSp macro="">
      <xdr:nvCxnSpPr>
        <xdr:cNvPr id="842" name="直線コネクタ 841"/>
        <xdr:cNvCxnSpPr/>
      </xdr:nvCxnSpPr>
      <xdr:spPr>
        <a:xfrm flipV="1">
          <a:off x="21323300" y="12977495"/>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151434</xdr:rowOff>
    </xdr:from>
    <xdr:to>
      <xdr:col>31</xdr:col>
      <xdr:colOff>34925</xdr:colOff>
      <xdr:row>76</xdr:row>
      <xdr:rowOff>26696</xdr:rowOff>
    </xdr:to>
    <xdr:cxnSp macro="">
      <xdr:nvCxnSpPr>
        <xdr:cNvPr id="845" name="直線コネクタ 844"/>
        <xdr:cNvCxnSpPr/>
      </xdr:nvCxnSpPr>
      <xdr:spPr>
        <a:xfrm flipV="1">
          <a:off x="20434300" y="13010184"/>
          <a:ext cx="889000" cy="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7" name="テキスト ボックス 84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26696</xdr:rowOff>
    </xdr:from>
    <xdr:to>
      <xdr:col>29</xdr:col>
      <xdr:colOff>517525</xdr:colOff>
      <xdr:row>76</xdr:row>
      <xdr:rowOff>96495</xdr:rowOff>
    </xdr:to>
    <xdr:cxnSp macro="">
      <xdr:nvCxnSpPr>
        <xdr:cNvPr id="848" name="直線コネクタ 847"/>
        <xdr:cNvCxnSpPr/>
      </xdr:nvCxnSpPr>
      <xdr:spPr>
        <a:xfrm flipV="1">
          <a:off x="19545300" y="13056896"/>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151784</xdr:rowOff>
    </xdr:from>
    <xdr:to>
      <xdr:col>29</xdr:col>
      <xdr:colOff>568325</xdr:colOff>
      <xdr:row>75</xdr:row>
      <xdr:rowOff>81934</xdr:rowOff>
    </xdr:to>
    <xdr:sp macro="" textlink="">
      <xdr:nvSpPr>
        <xdr:cNvPr id="849" name="フローチャート : 判断 848"/>
        <xdr:cNvSpPr/>
      </xdr:nvSpPr>
      <xdr:spPr>
        <a:xfrm>
          <a:off x="20383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98461</xdr:rowOff>
    </xdr:from>
    <xdr:ext cx="534377" cy="259045"/>
    <xdr:sp macro="" textlink="">
      <xdr:nvSpPr>
        <xdr:cNvPr id="850" name="テキスト ボックス 849"/>
        <xdr:cNvSpPr txBox="1"/>
      </xdr:nvSpPr>
      <xdr:spPr>
        <a:xfrm>
          <a:off x="20167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96495</xdr:rowOff>
    </xdr:from>
    <xdr:to>
      <xdr:col>28</xdr:col>
      <xdr:colOff>314325</xdr:colOff>
      <xdr:row>77</xdr:row>
      <xdr:rowOff>1760</xdr:rowOff>
    </xdr:to>
    <xdr:cxnSp macro="">
      <xdr:nvCxnSpPr>
        <xdr:cNvPr id="851" name="直線コネクタ 850"/>
        <xdr:cNvCxnSpPr/>
      </xdr:nvCxnSpPr>
      <xdr:spPr>
        <a:xfrm flipV="1">
          <a:off x="18656300" y="13126695"/>
          <a:ext cx="889000" cy="7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13157</xdr:rowOff>
    </xdr:from>
    <xdr:to>
      <xdr:col>28</xdr:col>
      <xdr:colOff>365125</xdr:colOff>
      <xdr:row>75</xdr:row>
      <xdr:rowOff>114757</xdr:rowOff>
    </xdr:to>
    <xdr:sp macro="" textlink="">
      <xdr:nvSpPr>
        <xdr:cNvPr id="852" name="フローチャート : 判断 851"/>
        <xdr:cNvSpPr/>
      </xdr:nvSpPr>
      <xdr:spPr>
        <a:xfrm>
          <a:off x="19494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131284</xdr:rowOff>
    </xdr:from>
    <xdr:ext cx="534377" cy="259045"/>
    <xdr:sp macro="" textlink="">
      <xdr:nvSpPr>
        <xdr:cNvPr id="853" name="テキスト ボックス 852"/>
        <xdr:cNvSpPr txBox="1"/>
      </xdr:nvSpPr>
      <xdr:spPr>
        <a:xfrm>
          <a:off x="19278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17482</xdr:rowOff>
    </xdr:from>
    <xdr:to>
      <xdr:col>27</xdr:col>
      <xdr:colOff>161925</xdr:colOff>
      <xdr:row>75</xdr:row>
      <xdr:rowOff>119082</xdr:rowOff>
    </xdr:to>
    <xdr:sp macro="" textlink="">
      <xdr:nvSpPr>
        <xdr:cNvPr id="854" name="フローチャート : 判断 853"/>
        <xdr:cNvSpPr/>
      </xdr:nvSpPr>
      <xdr:spPr>
        <a:xfrm>
          <a:off x="18605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135609</xdr:rowOff>
    </xdr:from>
    <xdr:ext cx="534377" cy="259045"/>
    <xdr:sp macro="" textlink="">
      <xdr:nvSpPr>
        <xdr:cNvPr id="855" name="テキスト ボックス 854"/>
        <xdr:cNvSpPr txBox="1"/>
      </xdr:nvSpPr>
      <xdr:spPr>
        <a:xfrm>
          <a:off x="18389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67945</xdr:rowOff>
    </xdr:from>
    <xdr:to>
      <xdr:col>32</xdr:col>
      <xdr:colOff>238125</xdr:colOff>
      <xdr:row>75</xdr:row>
      <xdr:rowOff>169545</xdr:rowOff>
    </xdr:to>
    <xdr:sp macro="" textlink="">
      <xdr:nvSpPr>
        <xdr:cNvPr id="861" name="円/楕円 860"/>
        <xdr:cNvSpPr/>
      </xdr:nvSpPr>
      <xdr:spPr>
        <a:xfrm>
          <a:off x="221107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46372</xdr:rowOff>
    </xdr:from>
    <xdr:ext cx="534377" cy="259045"/>
    <xdr:sp macro="" textlink="">
      <xdr:nvSpPr>
        <xdr:cNvPr id="862" name="繰出金該当値テキスト"/>
        <xdr:cNvSpPr txBox="1"/>
      </xdr:nvSpPr>
      <xdr:spPr>
        <a:xfrm>
          <a:off x="22212300" y="129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100635</xdr:rowOff>
    </xdr:from>
    <xdr:to>
      <xdr:col>31</xdr:col>
      <xdr:colOff>85725</xdr:colOff>
      <xdr:row>76</xdr:row>
      <xdr:rowOff>30786</xdr:rowOff>
    </xdr:to>
    <xdr:sp macro="" textlink="">
      <xdr:nvSpPr>
        <xdr:cNvPr id="863" name="円/楕円 862"/>
        <xdr:cNvSpPr/>
      </xdr:nvSpPr>
      <xdr:spPr>
        <a:xfrm>
          <a:off x="212725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21911</xdr:rowOff>
    </xdr:from>
    <xdr:ext cx="534377" cy="259045"/>
    <xdr:sp macro="" textlink="">
      <xdr:nvSpPr>
        <xdr:cNvPr id="864" name="テキスト ボックス 863"/>
        <xdr:cNvSpPr txBox="1"/>
      </xdr:nvSpPr>
      <xdr:spPr>
        <a:xfrm>
          <a:off x="21056111" y="130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147346</xdr:rowOff>
    </xdr:from>
    <xdr:to>
      <xdr:col>29</xdr:col>
      <xdr:colOff>568325</xdr:colOff>
      <xdr:row>76</xdr:row>
      <xdr:rowOff>77496</xdr:rowOff>
    </xdr:to>
    <xdr:sp macro="" textlink="">
      <xdr:nvSpPr>
        <xdr:cNvPr id="865" name="円/楕円 864"/>
        <xdr:cNvSpPr/>
      </xdr:nvSpPr>
      <xdr:spPr>
        <a:xfrm>
          <a:off x="20383500" y="130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68623</xdr:rowOff>
    </xdr:from>
    <xdr:ext cx="534377" cy="259045"/>
    <xdr:sp macro="" textlink="">
      <xdr:nvSpPr>
        <xdr:cNvPr id="866" name="テキスト ボックス 865"/>
        <xdr:cNvSpPr txBox="1"/>
      </xdr:nvSpPr>
      <xdr:spPr>
        <a:xfrm>
          <a:off x="20167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45695</xdr:rowOff>
    </xdr:from>
    <xdr:to>
      <xdr:col>28</xdr:col>
      <xdr:colOff>365125</xdr:colOff>
      <xdr:row>76</xdr:row>
      <xdr:rowOff>147295</xdr:rowOff>
    </xdr:to>
    <xdr:sp macro="" textlink="">
      <xdr:nvSpPr>
        <xdr:cNvPr id="867" name="円/楕円 866"/>
        <xdr:cNvSpPr/>
      </xdr:nvSpPr>
      <xdr:spPr>
        <a:xfrm>
          <a:off x="19494500" y="130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138422</xdr:rowOff>
    </xdr:from>
    <xdr:ext cx="534377" cy="259045"/>
    <xdr:sp macro="" textlink="">
      <xdr:nvSpPr>
        <xdr:cNvPr id="868" name="テキスト ボックス 867"/>
        <xdr:cNvSpPr txBox="1"/>
      </xdr:nvSpPr>
      <xdr:spPr>
        <a:xfrm>
          <a:off x="19278111" y="131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122410</xdr:rowOff>
    </xdr:from>
    <xdr:to>
      <xdr:col>27</xdr:col>
      <xdr:colOff>161925</xdr:colOff>
      <xdr:row>77</xdr:row>
      <xdr:rowOff>52560</xdr:rowOff>
    </xdr:to>
    <xdr:sp macro="" textlink="">
      <xdr:nvSpPr>
        <xdr:cNvPr id="869" name="円/楕円 868"/>
        <xdr:cNvSpPr/>
      </xdr:nvSpPr>
      <xdr:spPr>
        <a:xfrm>
          <a:off x="18605500" y="131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43687</xdr:rowOff>
    </xdr:from>
    <xdr:ext cx="534377" cy="259045"/>
    <xdr:sp macro="" textlink="">
      <xdr:nvSpPr>
        <xdr:cNvPr id="870" name="テキスト ボックス 869"/>
        <xdr:cNvSpPr txBox="1"/>
      </xdr:nvSpPr>
      <xdr:spPr>
        <a:xfrm>
          <a:off x="18389111" y="132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歳出決算総額は、住民一人当たり</a:t>
          </a:r>
          <a:r>
            <a:rPr lang="en-US" altLang="ja-JP" sz="1100" b="0" i="0" u="none" strike="noStrike" baseline="0" smtClean="0">
              <a:solidFill>
                <a:schemeClr val="dk1"/>
              </a:solidFill>
              <a:latin typeface="+mn-lt"/>
              <a:ea typeface="+mn-ea"/>
              <a:cs typeface="+mn-cs"/>
            </a:rPr>
            <a:t>400,991</a:t>
          </a:r>
          <a:r>
            <a:rPr lang="ja-JP" altLang="en-US" sz="1100" b="0" i="0" u="none" strike="noStrike" baseline="0" smtClean="0">
              <a:solidFill>
                <a:schemeClr val="dk1"/>
              </a:solidFill>
              <a:latin typeface="+mn-lt"/>
              <a:ea typeface="+mn-ea"/>
              <a:cs typeface="+mn-cs"/>
            </a:rPr>
            <a:t>円となっている。</a:t>
          </a:r>
        </a:p>
        <a:p>
          <a:r>
            <a:rPr lang="ja-JP" altLang="en-US" sz="1100" b="0" i="0" u="none" strike="noStrike" baseline="0" smtClean="0">
              <a:solidFill>
                <a:schemeClr val="dk1"/>
              </a:solidFill>
              <a:latin typeface="+mn-lt"/>
              <a:ea typeface="+mn-ea"/>
              <a:cs typeface="+mn-cs"/>
            </a:rPr>
            <a:t>　特徴点としては、普通建設事業費</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うち新規整備</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において対前年度比</a:t>
          </a:r>
          <a:r>
            <a:rPr lang="en-US" altLang="ja-JP" sz="1100" b="0" i="0" u="none" strike="noStrike" baseline="0" smtClean="0">
              <a:solidFill>
                <a:schemeClr val="dk1"/>
              </a:solidFill>
              <a:latin typeface="+mn-lt"/>
              <a:ea typeface="+mn-ea"/>
              <a:cs typeface="+mn-cs"/>
            </a:rPr>
            <a:t>91,179</a:t>
          </a:r>
          <a:r>
            <a:rPr lang="ja-JP" altLang="en-US" sz="1100" b="0" i="0" u="none" strike="noStrike" baseline="0" smtClean="0">
              <a:solidFill>
                <a:schemeClr val="dk1"/>
              </a:solidFill>
              <a:latin typeface="+mn-lt"/>
              <a:ea typeface="+mn-ea"/>
              <a:cs typeface="+mn-cs"/>
            </a:rPr>
            <a:t>円の減、類似団体平均比較で</a:t>
          </a:r>
          <a:r>
            <a:rPr lang="en-US" altLang="ja-JP" sz="1100" b="0" i="0" u="none" strike="noStrike" baseline="0" smtClean="0">
              <a:solidFill>
                <a:schemeClr val="dk1"/>
              </a:solidFill>
              <a:latin typeface="+mn-lt"/>
              <a:ea typeface="+mn-ea"/>
              <a:cs typeface="+mn-cs"/>
            </a:rPr>
            <a:t>59,180</a:t>
          </a:r>
          <a:r>
            <a:rPr lang="ja-JP" altLang="en-US" sz="1100" b="0" i="0" u="none" strike="noStrike" baseline="0" smtClean="0">
              <a:solidFill>
                <a:schemeClr val="dk1"/>
              </a:solidFill>
              <a:latin typeface="+mn-lt"/>
              <a:ea typeface="+mn-ea"/>
              <a:cs typeface="+mn-cs"/>
            </a:rPr>
            <a:t>円の大幅な減少となった。これは、体育館建設、拠点防災倉庫整備などの事業完了によるものである。</a:t>
          </a:r>
        </a:p>
        <a:p>
          <a:r>
            <a:rPr lang="ja-JP" altLang="en-US" sz="1100" b="0" i="0" u="none" strike="noStrike" baseline="0" smtClean="0">
              <a:solidFill>
                <a:schemeClr val="dk1"/>
              </a:solidFill>
              <a:latin typeface="+mn-lt"/>
              <a:ea typeface="+mn-ea"/>
              <a:cs typeface="+mn-cs"/>
            </a:rPr>
            <a:t>　一方、普通建設事業費（うち更新整備）においては、対前年度比</a:t>
          </a:r>
          <a:r>
            <a:rPr lang="en-US" altLang="ja-JP" sz="1100" b="0" i="0" u="none" strike="noStrike" baseline="0" smtClean="0">
              <a:solidFill>
                <a:schemeClr val="dk1"/>
              </a:solidFill>
              <a:latin typeface="+mn-lt"/>
              <a:ea typeface="+mn-ea"/>
              <a:cs typeface="+mn-cs"/>
            </a:rPr>
            <a:t>31,857</a:t>
          </a:r>
          <a:r>
            <a:rPr lang="ja-JP" altLang="en-US" sz="1100" b="0" i="0" u="none" strike="noStrike" baseline="0" smtClean="0">
              <a:solidFill>
                <a:schemeClr val="dk1"/>
              </a:solidFill>
              <a:latin typeface="+mn-lt"/>
              <a:ea typeface="+mn-ea"/>
              <a:cs typeface="+mn-cs"/>
            </a:rPr>
            <a:t>円の増、類似団体平均比較で</a:t>
          </a:r>
          <a:r>
            <a:rPr lang="en-US" altLang="ja-JP" sz="1100" b="0" i="0" u="none" strike="noStrike" baseline="0" smtClean="0">
              <a:solidFill>
                <a:schemeClr val="dk1"/>
              </a:solidFill>
              <a:latin typeface="+mn-lt"/>
              <a:ea typeface="+mn-ea"/>
              <a:cs typeface="+mn-cs"/>
            </a:rPr>
            <a:t>10,931</a:t>
          </a:r>
          <a:r>
            <a:rPr lang="ja-JP" altLang="en-US" sz="1100" b="0" i="0" u="none" strike="noStrike" baseline="0" smtClean="0">
              <a:solidFill>
                <a:schemeClr val="dk1"/>
              </a:solidFill>
              <a:latin typeface="+mn-lt"/>
              <a:ea typeface="+mn-ea"/>
              <a:cs typeface="+mn-cs"/>
            </a:rPr>
            <a:t>円の増加となっている、内訳は主には天方小学校屋内運動場耐震補強事業、森小学校防災機能強化事業である。</a:t>
          </a:r>
        </a:p>
        <a:p>
          <a:r>
            <a:rPr lang="ja-JP" altLang="en-US" sz="1100" b="0" i="0" u="none" strike="noStrike" baseline="0" smtClean="0">
              <a:solidFill>
                <a:schemeClr val="dk1"/>
              </a:solidFill>
              <a:latin typeface="+mn-lt"/>
              <a:ea typeface="+mn-ea"/>
              <a:cs typeface="+mn-cs"/>
            </a:rPr>
            <a:t>　上記にあるように、今後は公共施設の老朽化対策が本格化していくことが予想され、限られた財源の中でいかに効率的にマネジメントしていくかが課題である。</a:t>
          </a:r>
        </a:p>
        <a:p>
          <a:r>
            <a:rPr lang="ja-JP" altLang="en-US" sz="1100" b="0" i="0" u="none" strike="noStrike" baseline="0" smtClean="0">
              <a:solidFill>
                <a:schemeClr val="dk1"/>
              </a:solidFill>
              <a:latin typeface="+mn-lt"/>
              <a:ea typeface="+mn-ea"/>
              <a:cs typeface="+mn-cs"/>
            </a:rPr>
            <a:t>　公共施設等総合管理計画、公共施設個別施設計画等に則り、更新、縮小、統合、除却などを多角的に検討し、事業の取捨選択を徹底することに努める。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18,813
18,564
133.91
8,535,382
7,543,848
978,252
4,967,798
8,880,075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635</xdr:rowOff>
    </xdr:from>
    <xdr:to>
      <xdr:col>6</xdr:col>
      <xdr:colOff>511175</xdr:colOff>
      <xdr:row>38</xdr:row>
      <xdr:rowOff>132842</xdr:rowOff>
    </xdr:to>
    <xdr:cxnSp macro="">
      <xdr:nvCxnSpPr>
        <xdr:cNvPr id="61" name="直線コネクタ 60"/>
        <xdr:cNvCxnSpPr/>
      </xdr:nvCxnSpPr>
      <xdr:spPr>
        <a:xfrm>
          <a:off x="3797300" y="6515735"/>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635</xdr:rowOff>
    </xdr:from>
    <xdr:to>
      <xdr:col>5</xdr:col>
      <xdr:colOff>358775</xdr:colOff>
      <xdr:row>38</xdr:row>
      <xdr:rowOff>119507</xdr:rowOff>
    </xdr:to>
    <xdr:cxnSp macro="">
      <xdr:nvCxnSpPr>
        <xdr:cNvPr id="64" name="直線コネクタ 63"/>
        <xdr:cNvCxnSpPr/>
      </xdr:nvCxnSpPr>
      <xdr:spPr>
        <a:xfrm flipV="1">
          <a:off x="2908300" y="651573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66" name="テキスト ボックス 65"/>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119507</xdr:rowOff>
    </xdr:from>
    <xdr:to>
      <xdr:col>4</xdr:col>
      <xdr:colOff>155575</xdr:colOff>
      <xdr:row>38</xdr:row>
      <xdr:rowOff>163322</xdr:rowOff>
    </xdr:to>
    <xdr:cxnSp macro="">
      <xdr:nvCxnSpPr>
        <xdr:cNvPr id="67" name="直線コネクタ 66"/>
        <xdr:cNvCxnSpPr/>
      </xdr:nvCxnSpPr>
      <xdr:spPr>
        <a:xfrm flipV="1">
          <a:off x="2019300" y="6634607"/>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45085</xdr:rowOff>
    </xdr:from>
    <xdr:to>
      <xdr:col>4</xdr:col>
      <xdr:colOff>206375</xdr:colOff>
      <xdr:row>34</xdr:row>
      <xdr:rowOff>146685</xdr:rowOff>
    </xdr:to>
    <xdr:sp macro="" textlink="">
      <xdr:nvSpPr>
        <xdr:cNvPr id="68" name="フローチャート : 判断 67"/>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163212</xdr:rowOff>
    </xdr:from>
    <xdr:ext cx="469744" cy="259045"/>
    <xdr:sp macro="" textlink="">
      <xdr:nvSpPr>
        <xdr:cNvPr id="69" name="テキスト ボックス 68"/>
        <xdr:cNvSpPr txBox="1"/>
      </xdr:nvSpPr>
      <xdr:spPr>
        <a:xfrm>
          <a:off x="2673427"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105029</xdr:rowOff>
    </xdr:from>
    <xdr:to>
      <xdr:col>2</xdr:col>
      <xdr:colOff>638175</xdr:colOff>
      <xdr:row>38</xdr:row>
      <xdr:rowOff>163322</xdr:rowOff>
    </xdr:to>
    <xdr:cxnSp macro="">
      <xdr:nvCxnSpPr>
        <xdr:cNvPr id="70" name="直線コネクタ 69"/>
        <xdr:cNvCxnSpPr/>
      </xdr:nvCxnSpPr>
      <xdr:spPr>
        <a:xfrm>
          <a:off x="1130300" y="662012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114046</xdr:rowOff>
    </xdr:from>
    <xdr:to>
      <xdr:col>3</xdr:col>
      <xdr:colOff>3175</xdr:colOff>
      <xdr:row>35</xdr:row>
      <xdr:rowOff>44196</xdr:rowOff>
    </xdr:to>
    <xdr:sp macro="" textlink="">
      <xdr:nvSpPr>
        <xdr:cNvPr id="71" name="フローチャート : 判断 70"/>
        <xdr:cNvSpPr/>
      </xdr:nvSpPr>
      <xdr:spPr>
        <a:xfrm>
          <a:off x="1968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60723</xdr:rowOff>
    </xdr:from>
    <xdr:ext cx="469744" cy="259045"/>
    <xdr:sp macro="" textlink="">
      <xdr:nvSpPr>
        <xdr:cNvPr id="72" name="テキスト ボックス 71"/>
        <xdr:cNvSpPr txBox="1"/>
      </xdr:nvSpPr>
      <xdr:spPr>
        <a:xfrm>
          <a:off x="1784427"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31750</xdr:rowOff>
    </xdr:from>
    <xdr:to>
      <xdr:col>1</xdr:col>
      <xdr:colOff>485775</xdr:colOff>
      <xdr:row>34</xdr:row>
      <xdr:rowOff>133350</xdr:rowOff>
    </xdr:to>
    <xdr:sp macro="" textlink="">
      <xdr:nvSpPr>
        <xdr:cNvPr id="73" name="フローチャート : 判断 72"/>
        <xdr:cNvSpPr/>
      </xdr:nvSpPr>
      <xdr:spPr>
        <a:xfrm>
          <a:off x="107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149877</xdr:rowOff>
    </xdr:from>
    <xdr:ext cx="469744" cy="259045"/>
    <xdr:sp macro="" textlink="">
      <xdr:nvSpPr>
        <xdr:cNvPr id="74" name="テキスト ボックス 73"/>
        <xdr:cNvSpPr txBox="1"/>
      </xdr:nvSpPr>
      <xdr:spPr>
        <a:xfrm>
          <a:off x="895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82042</xdr:rowOff>
    </xdr:from>
    <xdr:to>
      <xdr:col>6</xdr:col>
      <xdr:colOff>561975</xdr:colOff>
      <xdr:row>39</xdr:row>
      <xdr:rowOff>12192</xdr:rowOff>
    </xdr:to>
    <xdr:sp macro="" textlink="">
      <xdr:nvSpPr>
        <xdr:cNvPr id="80" name="円/楕円 79"/>
        <xdr:cNvSpPr/>
      </xdr:nvSpPr>
      <xdr:spPr>
        <a:xfrm>
          <a:off x="4584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168419</xdr:rowOff>
    </xdr:from>
    <xdr:ext cx="469744" cy="259045"/>
    <xdr:sp macro="" textlink="">
      <xdr:nvSpPr>
        <xdr:cNvPr id="81" name="議会費該当値テキスト"/>
        <xdr:cNvSpPr txBox="1"/>
      </xdr:nvSpPr>
      <xdr:spPr>
        <a:xfrm>
          <a:off x="4686300"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121285</xdr:rowOff>
    </xdr:from>
    <xdr:to>
      <xdr:col>5</xdr:col>
      <xdr:colOff>409575</xdr:colOff>
      <xdr:row>38</xdr:row>
      <xdr:rowOff>51435</xdr:rowOff>
    </xdr:to>
    <xdr:sp macro="" textlink="">
      <xdr:nvSpPr>
        <xdr:cNvPr id="82" name="円/楕円 81"/>
        <xdr:cNvSpPr/>
      </xdr:nvSpPr>
      <xdr:spPr>
        <a:xfrm>
          <a:off x="3746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42562</xdr:rowOff>
    </xdr:from>
    <xdr:ext cx="469744" cy="259045"/>
    <xdr:sp macro="" textlink="">
      <xdr:nvSpPr>
        <xdr:cNvPr id="83" name="テキスト ボックス 82"/>
        <xdr:cNvSpPr txBox="1"/>
      </xdr:nvSpPr>
      <xdr:spPr>
        <a:xfrm>
          <a:off x="3562427"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68707</xdr:rowOff>
    </xdr:from>
    <xdr:to>
      <xdr:col>4</xdr:col>
      <xdr:colOff>206375</xdr:colOff>
      <xdr:row>38</xdr:row>
      <xdr:rowOff>170307</xdr:rowOff>
    </xdr:to>
    <xdr:sp macro="" textlink="">
      <xdr:nvSpPr>
        <xdr:cNvPr id="84" name="円/楕円 83"/>
        <xdr:cNvSpPr/>
      </xdr:nvSpPr>
      <xdr:spPr>
        <a:xfrm>
          <a:off x="2857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161434</xdr:rowOff>
    </xdr:from>
    <xdr:ext cx="469744" cy="259045"/>
    <xdr:sp macro="" textlink="">
      <xdr:nvSpPr>
        <xdr:cNvPr id="85" name="テキスト ボックス 84"/>
        <xdr:cNvSpPr txBox="1"/>
      </xdr:nvSpPr>
      <xdr:spPr>
        <a:xfrm>
          <a:off x="2673427" y="66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112522</xdr:rowOff>
    </xdr:from>
    <xdr:to>
      <xdr:col>3</xdr:col>
      <xdr:colOff>3175</xdr:colOff>
      <xdr:row>39</xdr:row>
      <xdr:rowOff>42672</xdr:rowOff>
    </xdr:to>
    <xdr:sp macro="" textlink="">
      <xdr:nvSpPr>
        <xdr:cNvPr id="86" name="円/楕円 85"/>
        <xdr:cNvSpPr/>
      </xdr:nvSpPr>
      <xdr:spPr>
        <a:xfrm>
          <a:off x="1968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33799</xdr:rowOff>
    </xdr:from>
    <xdr:ext cx="469744" cy="259045"/>
    <xdr:sp macro="" textlink="">
      <xdr:nvSpPr>
        <xdr:cNvPr id="87" name="テキスト ボックス 86"/>
        <xdr:cNvSpPr txBox="1"/>
      </xdr:nvSpPr>
      <xdr:spPr>
        <a:xfrm>
          <a:off x="1784427" y="67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54229</xdr:rowOff>
    </xdr:from>
    <xdr:to>
      <xdr:col>1</xdr:col>
      <xdr:colOff>485775</xdr:colOff>
      <xdr:row>38</xdr:row>
      <xdr:rowOff>155829</xdr:rowOff>
    </xdr:to>
    <xdr:sp macro="" textlink="">
      <xdr:nvSpPr>
        <xdr:cNvPr id="88" name="円/楕円 87"/>
        <xdr:cNvSpPr/>
      </xdr:nvSpPr>
      <xdr:spPr>
        <a:xfrm>
          <a:off x="1079500" y="65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146956</xdr:rowOff>
    </xdr:from>
    <xdr:ext cx="469744" cy="259045"/>
    <xdr:sp macro="" textlink="">
      <xdr:nvSpPr>
        <xdr:cNvPr id="89" name="テキスト ボックス 88"/>
        <xdr:cNvSpPr txBox="1"/>
      </xdr:nvSpPr>
      <xdr:spPr>
        <a:xfrm>
          <a:off x="895427" y="66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129056</xdr:rowOff>
    </xdr:from>
    <xdr:to>
      <xdr:col>6</xdr:col>
      <xdr:colOff>511175</xdr:colOff>
      <xdr:row>58</xdr:row>
      <xdr:rowOff>129956</xdr:rowOff>
    </xdr:to>
    <xdr:cxnSp macro="">
      <xdr:nvCxnSpPr>
        <xdr:cNvPr id="118" name="直線コネクタ 117"/>
        <xdr:cNvCxnSpPr/>
      </xdr:nvCxnSpPr>
      <xdr:spPr>
        <a:xfrm flipV="1">
          <a:off x="3797300" y="10073156"/>
          <a:ext cx="8382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112836</xdr:rowOff>
    </xdr:from>
    <xdr:to>
      <xdr:col>5</xdr:col>
      <xdr:colOff>358775</xdr:colOff>
      <xdr:row>58</xdr:row>
      <xdr:rowOff>129956</xdr:rowOff>
    </xdr:to>
    <xdr:cxnSp macro="">
      <xdr:nvCxnSpPr>
        <xdr:cNvPr id="121" name="直線コネクタ 120"/>
        <xdr:cNvCxnSpPr/>
      </xdr:nvCxnSpPr>
      <xdr:spPr>
        <a:xfrm>
          <a:off x="2908300" y="10056936"/>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111845</xdr:rowOff>
    </xdr:from>
    <xdr:to>
      <xdr:col>4</xdr:col>
      <xdr:colOff>155575</xdr:colOff>
      <xdr:row>58</xdr:row>
      <xdr:rowOff>112836</xdr:rowOff>
    </xdr:to>
    <xdr:cxnSp macro="">
      <xdr:nvCxnSpPr>
        <xdr:cNvPr id="124" name="直線コネクタ 123"/>
        <xdr:cNvCxnSpPr/>
      </xdr:nvCxnSpPr>
      <xdr:spPr>
        <a:xfrm>
          <a:off x="2019300" y="1005594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17521</xdr:rowOff>
    </xdr:from>
    <xdr:to>
      <xdr:col>4</xdr:col>
      <xdr:colOff>206375</xdr:colOff>
      <xdr:row>58</xdr:row>
      <xdr:rowOff>119121</xdr:rowOff>
    </xdr:to>
    <xdr:sp macro="" textlink="">
      <xdr:nvSpPr>
        <xdr:cNvPr id="125" name="フローチャート : 判断 124"/>
        <xdr:cNvSpPr/>
      </xdr:nvSpPr>
      <xdr:spPr>
        <a:xfrm>
          <a:off x="2857500" y="99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135648</xdr:rowOff>
    </xdr:from>
    <xdr:ext cx="534377" cy="259045"/>
    <xdr:sp macro="" textlink="">
      <xdr:nvSpPr>
        <xdr:cNvPr id="126" name="テキスト ボックス 125"/>
        <xdr:cNvSpPr txBox="1"/>
      </xdr:nvSpPr>
      <xdr:spPr>
        <a:xfrm>
          <a:off x="2641111" y="973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111845</xdr:rowOff>
    </xdr:from>
    <xdr:to>
      <xdr:col>2</xdr:col>
      <xdr:colOff>638175</xdr:colOff>
      <xdr:row>58</xdr:row>
      <xdr:rowOff>134714</xdr:rowOff>
    </xdr:to>
    <xdr:cxnSp macro="">
      <xdr:nvCxnSpPr>
        <xdr:cNvPr id="127" name="直線コネクタ 126"/>
        <xdr:cNvCxnSpPr/>
      </xdr:nvCxnSpPr>
      <xdr:spPr>
        <a:xfrm flipV="1">
          <a:off x="1130300" y="10055945"/>
          <a:ext cx="889000" cy="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14395</xdr:rowOff>
    </xdr:from>
    <xdr:to>
      <xdr:col>3</xdr:col>
      <xdr:colOff>3175</xdr:colOff>
      <xdr:row>58</xdr:row>
      <xdr:rowOff>115995</xdr:rowOff>
    </xdr:to>
    <xdr:sp macro="" textlink="">
      <xdr:nvSpPr>
        <xdr:cNvPr id="128" name="フローチャート : 判断 127"/>
        <xdr:cNvSpPr/>
      </xdr:nvSpPr>
      <xdr:spPr>
        <a:xfrm>
          <a:off x="1968500" y="99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132522</xdr:rowOff>
    </xdr:from>
    <xdr:ext cx="534377" cy="259045"/>
    <xdr:sp macro="" textlink="">
      <xdr:nvSpPr>
        <xdr:cNvPr id="129" name="テキスト ボックス 128"/>
        <xdr:cNvSpPr txBox="1"/>
      </xdr:nvSpPr>
      <xdr:spPr>
        <a:xfrm>
          <a:off x="1752111" y="97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60405</xdr:rowOff>
    </xdr:from>
    <xdr:to>
      <xdr:col>1</xdr:col>
      <xdr:colOff>485775</xdr:colOff>
      <xdr:row>56</xdr:row>
      <xdr:rowOff>162005</xdr:rowOff>
    </xdr:to>
    <xdr:sp macro="" textlink="">
      <xdr:nvSpPr>
        <xdr:cNvPr id="130" name="フローチャート : 判断 129"/>
        <xdr:cNvSpPr/>
      </xdr:nvSpPr>
      <xdr:spPr>
        <a:xfrm>
          <a:off x="1079500" y="966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7082</xdr:rowOff>
    </xdr:from>
    <xdr:ext cx="599010" cy="259045"/>
    <xdr:sp macro="" textlink="">
      <xdr:nvSpPr>
        <xdr:cNvPr id="131" name="テキスト ボックス 130"/>
        <xdr:cNvSpPr txBox="1"/>
      </xdr:nvSpPr>
      <xdr:spPr>
        <a:xfrm>
          <a:off x="830794" y="94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78256</xdr:rowOff>
    </xdr:from>
    <xdr:to>
      <xdr:col>6</xdr:col>
      <xdr:colOff>561975</xdr:colOff>
      <xdr:row>59</xdr:row>
      <xdr:rowOff>8406</xdr:rowOff>
    </xdr:to>
    <xdr:sp macro="" textlink="">
      <xdr:nvSpPr>
        <xdr:cNvPr id="137" name="円/楕円 136"/>
        <xdr:cNvSpPr/>
      </xdr:nvSpPr>
      <xdr:spPr>
        <a:xfrm>
          <a:off x="4584700" y="100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164633</xdr:rowOff>
    </xdr:from>
    <xdr:ext cx="534377" cy="259045"/>
    <xdr:sp macro="" textlink="">
      <xdr:nvSpPr>
        <xdr:cNvPr id="138" name="総務費該当値テキスト"/>
        <xdr:cNvSpPr txBox="1"/>
      </xdr:nvSpPr>
      <xdr:spPr>
        <a:xfrm>
          <a:off x="4686300" y="99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79156</xdr:rowOff>
    </xdr:from>
    <xdr:to>
      <xdr:col>5</xdr:col>
      <xdr:colOff>409575</xdr:colOff>
      <xdr:row>59</xdr:row>
      <xdr:rowOff>9306</xdr:rowOff>
    </xdr:to>
    <xdr:sp macro="" textlink="">
      <xdr:nvSpPr>
        <xdr:cNvPr id="139" name="円/楕円 138"/>
        <xdr:cNvSpPr/>
      </xdr:nvSpPr>
      <xdr:spPr>
        <a:xfrm>
          <a:off x="3746500" y="100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433</xdr:rowOff>
    </xdr:from>
    <xdr:ext cx="534377" cy="259045"/>
    <xdr:sp macro="" textlink="">
      <xdr:nvSpPr>
        <xdr:cNvPr id="140" name="テキスト ボックス 139"/>
        <xdr:cNvSpPr txBox="1"/>
      </xdr:nvSpPr>
      <xdr:spPr>
        <a:xfrm>
          <a:off x="3530111" y="101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62036</xdr:rowOff>
    </xdr:from>
    <xdr:to>
      <xdr:col>4</xdr:col>
      <xdr:colOff>206375</xdr:colOff>
      <xdr:row>58</xdr:row>
      <xdr:rowOff>163636</xdr:rowOff>
    </xdr:to>
    <xdr:sp macro="" textlink="">
      <xdr:nvSpPr>
        <xdr:cNvPr id="141" name="円/楕円 140"/>
        <xdr:cNvSpPr/>
      </xdr:nvSpPr>
      <xdr:spPr>
        <a:xfrm>
          <a:off x="2857500" y="100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154763</xdr:rowOff>
    </xdr:from>
    <xdr:ext cx="534377" cy="259045"/>
    <xdr:sp macro="" textlink="">
      <xdr:nvSpPr>
        <xdr:cNvPr id="142" name="テキスト ボックス 141"/>
        <xdr:cNvSpPr txBox="1"/>
      </xdr:nvSpPr>
      <xdr:spPr>
        <a:xfrm>
          <a:off x="2641111" y="1009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61045</xdr:rowOff>
    </xdr:from>
    <xdr:to>
      <xdr:col>3</xdr:col>
      <xdr:colOff>3175</xdr:colOff>
      <xdr:row>58</xdr:row>
      <xdr:rowOff>162645</xdr:rowOff>
    </xdr:to>
    <xdr:sp macro="" textlink="">
      <xdr:nvSpPr>
        <xdr:cNvPr id="143" name="円/楕円 142"/>
        <xdr:cNvSpPr/>
      </xdr:nvSpPr>
      <xdr:spPr>
        <a:xfrm>
          <a:off x="1968500" y="100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153772</xdr:rowOff>
    </xdr:from>
    <xdr:ext cx="534377" cy="259045"/>
    <xdr:sp macro="" textlink="">
      <xdr:nvSpPr>
        <xdr:cNvPr id="144" name="テキスト ボックス 143"/>
        <xdr:cNvSpPr txBox="1"/>
      </xdr:nvSpPr>
      <xdr:spPr>
        <a:xfrm>
          <a:off x="1752111" y="100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83914</xdr:rowOff>
    </xdr:from>
    <xdr:to>
      <xdr:col>1</xdr:col>
      <xdr:colOff>485775</xdr:colOff>
      <xdr:row>59</xdr:row>
      <xdr:rowOff>14064</xdr:rowOff>
    </xdr:to>
    <xdr:sp macro="" textlink="">
      <xdr:nvSpPr>
        <xdr:cNvPr id="145" name="円/楕円 144"/>
        <xdr:cNvSpPr/>
      </xdr:nvSpPr>
      <xdr:spPr>
        <a:xfrm>
          <a:off x="1079500" y="10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5191</xdr:rowOff>
    </xdr:from>
    <xdr:ext cx="534377" cy="259045"/>
    <xdr:sp macro="" textlink="">
      <xdr:nvSpPr>
        <xdr:cNvPr id="146" name="テキスト ボックス 145"/>
        <xdr:cNvSpPr txBox="1"/>
      </xdr:nvSpPr>
      <xdr:spPr>
        <a:xfrm>
          <a:off x="863111" y="1012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61847</xdr:rowOff>
    </xdr:from>
    <xdr:to>
      <xdr:col>6</xdr:col>
      <xdr:colOff>511175</xdr:colOff>
      <xdr:row>78</xdr:row>
      <xdr:rowOff>106225</xdr:rowOff>
    </xdr:to>
    <xdr:cxnSp macro="">
      <xdr:nvCxnSpPr>
        <xdr:cNvPr id="174" name="直線コネクタ 173"/>
        <xdr:cNvCxnSpPr/>
      </xdr:nvCxnSpPr>
      <xdr:spPr>
        <a:xfrm flipV="1">
          <a:off x="3797300" y="13434947"/>
          <a:ext cx="838200" cy="4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106225</xdr:rowOff>
    </xdr:from>
    <xdr:to>
      <xdr:col>5</xdr:col>
      <xdr:colOff>358775</xdr:colOff>
      <xdr:row>78</xdr:row>
      <xdr:rowOff>136161</xdr:rowOff>
    </xdr:to>
    <xdr:cxnSp macro="">
      <xdr:nvCxnSpPr>
        <xdr:cNvPr id="177" name="直線コネクタ 176"/>
        <xdr:cNvCxnSpPr/>
      </xdr:nvCxnSpPr>
      <xdr:spPr>
        <a:xfrm flipV="1">
          <a:off x="2908300" y="13479325"/>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136161</xdr:rowOff>
    </xdr:from>
    <xdr:to>
      <xdr:col>4</xdr:col>
      <xdr:colOff>155575</xdr:colOff>
      <xdr:row>79</xdr:row>
      <xdr:rowOff>47391</xdr:rowOff>
    </xdr:to>
    <xdr:cxnSp macro="">
      <xdr:nvCxnSpPr>
        <xdr:cNvPr id="180" name="直線コネクタ 179"/>
        <xdr:cNvCxnSpPr/>
      </xdr:nvCxnSpPr>
      <xdr:spPr>
        <a:xfrm flipV="1">
          <a:off x="2019300" y="13509261"/>
          <a:ext cx="889000" cy="8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118115</xdr:rowOff>
    </xdr:from>
    <xdr:to>
      <xdr:col>4</xdr:col>
      <xdr:colOff>206375</xdr:colOff>
      <xdr:row>73</xdr:row>
      <xdr:rowOff>48265</xdr:rowOff>
    </xdr:to>
    <xdr:sp macro="" textlink="">
      <xdr:nvSpPr>
        <xdr:cNvPr id="181" name="フローチャート : 判断 180"/>
        <xdr:cNvSpPr/>
      </xdr:nvSpPr>
      <xdr:spPr>
        <a:xfrm>
          <a:off x="2857500" y="124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64792</xdr:rowOff>
    </xdr:from>
    <xdr:ext cx="599010" cy="259045"/>
    <xdr:sp macro="" textlink="">
      <xdr:nvSpPr>
        <xdr:cNvPr id="182" name="テキスト ボックス 181"/>
        <xdr:cNvSpPr txBox="1"/>
      </xdr:nvSpPr>
      <xdr:spPr>
        <a:xfrm>
          <a:off x="2608794" y="122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47391</xdr:rowOff>
    </xdr:from>
    <xdr:to>
      <xdr:col>2</xdr:col>
      <xdr:colOff>638175</xdr:colOff>
      <xdr:row>79</xdr:row>
      <xdr:rowOff>79203</xdr:rowOff>
    </xdr:to>
    <xdr:cxnSp macro="">
      <xdr:nvCxnSpPr>
        <xdr:cNvPr id="183" name="直線コネクタ 182"/>
        <xdr:cNvCxnSpPr/>
      </xdr:nvCxnSpPr>
      <xdr:spPr>
        <a:xfrm flipV="1">
          <a:off x="1130300" y="13591941"/>
          <a:ext cx="8890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25578</xdr:rowOff>
    </xdr:from>
    <xdr:to>
      <xdr:col>3</xdr:col>
      <xdr:colOff>3175</xdr:colOff>
      <xdr:row>76</xdr:row>
      <xdr:rowOff>127178</xdr:rowOff>
    </xdr:to>
    <xdr:sp macro="" textlink="">
      <xdr:nvSpPr>
        <xdr:cNvPr id="184" name="フローチャート : 判断 183"/>
        <xdr:cNvSpPr/>
      </xdr:nvSpPr>
      <xdr:spPr>
        <a:xfrm>
          <a:off x="1968500" y="130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143705</xdr:rowOff>
    </xdr:from>
    <xdr:ext cx="599010" cy="259045"/>
    <xdr:sp macro="" textlink="">
      <xdr:nvSpPr>
        <xdr:cNvPr id="185" name="テキスト ボックス 184"/>
        <xdr:cNvSpPr txBox="1"/>
      </xdr:nvSpPr>
      <xdr:spPr>
        <a:xfrm>
          <a:off x="1719794" y="1283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28377</xdr:rowOff>
    </xdr:from>
    <xdr:to>
      <xdr:col>1</xdr:col>
      <xdr:colOff>485775</xdr:colOff>
      <xdr:row>76</xdr:row>
      <xdr:rowOff>129977</xdr:rowOff>
    </xdr:to>
    <xdr:sp macro="" textlink="">
      <xdr:nvSpPr>
        <xdr:cNvPr id="186" name="フローチャート : 判断 185"/>
        <xdr:cNvSpPr/>
      </xdr:nvSpPr>
      <xdr:spPr>
        <a:xfrm>
          <a:off x="1079500" y="130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146503</xdr:rowOff>
    </xdr:from>
    <xdr:ext cx="599010" cy="259045"/>
    <xdr:sp macro="" textlink="">
      <xdr:nvSpPr>
        <xdr:cNvPr id="187" name="テキスト ボックス 186"/>
        <xdr:cNvSpPr txBox="1"/>
      </xdr:nvSpPr>
      <xdr:spPr>
        <a:xfrm>
          <a:off x="830794" y="128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11047</xdr:rowOff>
    </xdr:from>
    <xdr:to>
      <xdr:col>6</xdr:col>
      <xdr:colOff>561975</xdr:colOff>
      <xdr:row>78</xdr:row>
      <xdr:rowOff>112647</xdr:rowOff>
    </xdr:to>
    <xdr:sp macro="" textlink="">
      <xdr:nvSpPr>
        <xdr:cNvPr id="193" name="円/楕円 192"/>
        <xdr:cNvSpPr/>
      </xdr:nvSpPr>
      <xdr:spPr>
        <a:xfrm>
          <a:off x="4584700" y="13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97424</xdr:rowOff>
    </xdr:from>
    <xdr:ext cx="599010" cy="259045"/>
    <xdr:sp macro="" textlink="">
      <xdr:nvSpPr>
        <xdr:cNvPr id="194" name="民生費該当値テキスト"/>
        <xdr:cNvSpPr txBox="1"/>
      </xdr:nvSpPr>
      <xdr:spPr>
        <a:xfrm>
          <a:off x="4686300" y="1329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55425</xdr:rowOff>
    </xdr:from>
    <xdr:to>
      <xdr:col>5</xdr:col>
      <xdr:colOff>409575</xdr:colOff>
      <xdr:row>78</xdr:row>
      <xdr:rowOff>157025</xdr:rowOff>
    </xdr:to>
    <xdr:sp macro="" textlink="">
      <xdr:nvSpPr>
        <xdr:cNvPr id="195" name="円/楕円 194"/>
        <xdr:cNvSpPr/>
      </xdr:nvSpPr>
      <xdr:spPr>
        <a:xfrm>
          <a:off x="3746500" y="134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148152</xdr:rowOff>
    </xdr:from>
    <xdr:ext cx="599010" cy="259045"/>
    <xdr:sp macro="" textlink="">
      <xdr:nvSpPr>
        <xdr:cNvPr id="196" name="テキスト ボックス 195"/>
        <xdr:cNvSpPr txBox="1"/>
      </xdr:nvSpPr>
      <xdr:spPr>
        <a:xfrm>
          <a:off x="3497794" y="1352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85361</xdr:rowOff>
    </xdr:from>
    <xdr:to>
      <xdr:col>4</xdr:col>
      <xdr:colOff>206375</xdr:colOff>
      <xdr:row>79</xdr:row>
      <xdr:rowOff>15511</xdr:rowOff>
    </xdr:to>
    <xdr:sp macro="" textlink="">
      <xdr:nvSpPr>
        <xdr:cNvPr id="197" name="円/楕円 196"/>
        <xdr:cNvSpPr/>
      </xdr:nvSpPr>
      <xdr:spPr>
        <a:xfrm>
          <a:off x="2857500" y="134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6638</xdr:rowOff>
    </xdr:from>
    <xdr:ext cx="599010" cy="259045"/>
    <xdr:sp macro="" textlink="">
      <xdr:nvSpPr>
        <xdr:cNvPr id="198" name="テキスト ボックス 197"/>
        <xdr:cNvSpPr txBox="1"/>
      </xdr:nvSpPr>
      <xdr:spPr>
        <a:xfrm>
          <a:off x="2608794" y="135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168041</xdr:rowOff>
    </xdr:from>
    <xdr:to>
      <xdr:col>3</xdr:col>
      <xdr:colOff>3175</xdr:colOff>
      <xdr:row>79</xdr:row>
      <xdr:rowOff>98191</xdr:rowOff>
    </xdr:to>
    <xdr:sp macro="" textlink="">
      <xdr:nvSpPr>
        <xdr:cNvPr id="199" name="円/楕円 198"/>
        <xdr:cNvSpPr/>
      </xdr:nvSpPr>
      <xdr:spPr>
        <a:xfrm>
          <a:off x="1968500" y="135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89318</xdr:rowOff>
    </xdr:from>
    <xdr:ext cx="534377" cy="259045"/>
    <xdr:sp macro="" textlink="">
      <xdr:nvSpPr>
        <xdr:cNvPr id="200" name="テキスト ボックス 199"/>
        <xdr:cNvSpPr txBox="1"/>
      </xdr:nvSpPr>
      <xdr:spPr>
        <a:xfrm>
          <a:off x="1752111" y="136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28403</xdr:rowOff>
    </xdr:from>
    <xdr:to>
      <xdr:col>1</xdr:col>
      <xdr:colOff>485775</xdr:colOff>
      <xdr:row>79</xdr:row>
      <xdr:rowOff>130003</xdr:rowOff>
    </xdr:to>
    <xdr:sp macro="" textlink="">
      <xdr:nvSpPr>
        <xdr:cNvPr id="201" name="円/楕円 200"/>
        <xdr:cNvSpPr/>
      </xdr:nvSpPr>
      <xdr:spPr>
        <a:xfrm>
          <a:off x="1079500" y="135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121130</xdr:rowOff>
    </xdr:from>
    <xdr:ext cx="534377" cy="259045"/>
    <xdr:sp macro="" textlink="">
      <xdr:nvSpPr>
        <xdr:cNvPr id="202" name="テキスト ボックス 201"/>
        <xdr:cNvSpPr txBox="1"/>
      </xdr:nvSpPr>
      <xdr:spPr>
        <a:xfrm>
          <a:off x="863111" y="136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95135</xdr:rowOff>
    </xdr:from>
    <xdr:to>
      <xdr:col>6</xdr:col>
      <xdr:colOff>511175</xdr:colOff>
      <xdr:row>94</xdr:row>
      <xdr:rowOff>134277</xdr:rowOff>
    </xdr:to>
    <xdr:cxnSp macro="">
      <xdr:nvCxnSpPr>
        <xdr:cNvPr id="231" name="直線コネクタ 230"/>
        <xdr:cNvCxnSpPr/>
      </xdr:nvCxnSpPr>
      <xdr:spPr>
        <a:xfrm>
          <a:off x="3797300" y="16211435"/>
          <a:ext cx="8382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47067</xdr:rowOff>
    </xdr:from>
    <xdr:to>
      <xdr:col>5</xdr:col>
      <xdr:colOff>358775</xdr:colOff>
      <xdr:row>94</xdr:row>
      <xdr:rowOff>95135</xdr:rowOff>
    </xdr:to>
    <xdr:cxnSp macro="">
      <xdr:nvCxnSpPr>
        <xdr:cNvPr id="234" name="直線コネクタ 233"/>
        <xdr:cNvCxnSpPr/>
      </xdr:nvCxnSpPr>
      <xdr:spPr>
        <a:xfrm>
          <a:off x="2908300" y="16163367"/>
          <a:ext cx="889000" cy="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11409</xdr:rowOff>
    </xdr:from>
    <xdr:ext cx="534377" cy="259045"/>
    <xdr:sp macro="" textlink="">
      <xdr:nvSpPr>
        <xdr:cNvPr id="236" name="テキスト ボックス 235"/>
        <xdr:cNvSpPr txBox="1"/>
      </xdr:nvSpPr>
      <xdr:spPr>
        <a:xfrm>
          <a:off x="3530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47067</xdr:rowOff>
    </xdr:from>
    <xdr:to>
      <xdr:col>4</xdr:col>
      <xdr:colOff>155575</xdr:colOff>
      <xdr:row>94</xdr:row>
      <xdr:rowOff>138545</xdr:rowOff>
    </xdr:to>
    <xdr:cxnSp macro="">
      <xdr:nvCxnSpPr>
        <xdr:cNvPr id="237" name="直線コネクタ 236"/>
        <xdr:cNvCxnSpPr/>
      </xdr:nvCxnSpPr>
      <xdr:spPr>
        <a:xfrm flipV="1">
          <a:off x="2019300" y="16163367"/>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105626</xdr:rowOff>
    </xdr:from>
    <xdr:to>
      <xdr:col>4</xdr:col>
      <xdr:colOff>206375</xdr:colOff>
      <xdr:row>96</xdr:row>
      <xdr:rowOff>35776</xdr:rowOff>
    </xdr:to>
    <xdr:sp macro="" textlink="">
      <xdr:nvSpPr>
        <xdr:cNvPr id="238" name="フローチャート : 判断 237"/>
        <xdr:cNvSpPr/>
      </xdr:nvSpPr>
      <xdr:spPr>
        <a:xfrm>
          <a:off x="2857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26903</xdr:rowOff>
    </xdr:from>
    <xdr:ext cx="534377" cy="259045"/>
    <xdr:sp macro="" textlink="">
      <xdr:nvSpPr>
        <xdr:cNvPr id="239" name="テキスト ボックス 238"/>
        <xdr:cNvSpPr txBox="1"/>
      </xdr:nvSpPr>
      <xdr:spPr>
        <a:xfrm>
          <a:off x="2641111" y="164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138545</xdr:rowOff>
    </xdr:from>
    <xdr:to>
      <xdr:col>2</xdr:col>
      <xdr:colOff>638175</xdr:colOff>
      <xdr:row>94</xdr:row>
      <xdr:rowOff>146596</xdr:rowOff>
    </xdr:to>
    <xdr:cxnSp macro="">
      <xdr:nvCxnSpPr>
        <xdr:cNvPr id="240" name="直線コネクタ 239"/>
        <xdr:cNvCxnSpPr/>
      </xdr:nvCxnSpPr>
      <xdr:spPr>
        <a:xfrm flipV="1">
          <a:off x="1130300" y="16254845"/>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108407</xdr:rowOff>
    </xdr:from>
    <xdr:to>
      <xdr:col>3</xdr:col>
      <xdr:colOff>3175</xdr:colOff>
      <xdr:row>96</xdr:row>
      <xdr:rowOff>38557</xdr:rowOff>
    </xdr:to>
    <xdr:sp macro="" textlink="">
      <xdr:nvSpPr>
        <xdr:cNvPr id="241" name="フローチャート : 判断 240"/>
        <xdr:cNvSpPr/>
      </xdr:nvSpPr>
      <xdr:spPr>
        <a:xfrm>
          <a:off x="1968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29684</xdr:rowOff>
    </xdr:from>
    <xdr:ext cx="534377" cy="259045"/>
    <xdr:sp macro="" textlink="">
      <xdr:nvSpPr>
        <xdr:cNvPr id="242" name="テキスト ボックス 241"/>
        <xdr:cNvSpPr txBox="1"/>
      </xdr:nvSpPr>
      <xdr:spPr>
        <a:xfrm>
          <a:off x="1752111" y="164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146608</xdr:rowOff>
    </xdr:from>
    <xdr:to>
      <xdr:col>1</xdr:col>
      <xdr:colOff>485775</xdr:colOff>
      <xdr:row>96</xdr:row>
      <xdr:rowOff>76758</xdr:rowOff>
    </xdr:to>
    <xdr:sp macro="" textlink="">
      <xdr:nvSpPr>
        <xdr:cNvPr id="243" name="フローチャート : 判断 242"/>
        <xdr:cNvSpPr/>
      </xdr:nvSpPr>
      <xdr:spPr>
        <a:xfrm>
          <a:off x="1079500" y="1643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67885</xdr:rowOff>
    </xdr:from>
    <xdr:ext cx="534377" cy="259045"/>
    <xdr:sp macro="" textlink="">
      <xdr:nvSpPr>
        <xdr:cNvPr id="244" name="テキスト ボックス 243"/>
        <xdr:cNvSpPr txBox="1"/>
      </xdr:nvSpPr>
      <xdr:spPr>
        <a:xfrm>
          <a:off x="863111" y="165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83477</xdr:rowOff>
    </xdr:from>
    <xdr:to>
      <xdr:col>6</xdr:col>
      <xdr:colOff>561975</xdr:colOff>
      <xdr:row>95</xdr:row>
      <xdr:rowOff>13627</xdr:rowOff>
    </xdr:to>
    <xdr:sp macro="" textlink="">
      <xdr:nvSpPr>
        <xdr:cNvPr id="250" name="円/楕円 249"/>
        <xdr:cNvSpPr/>
      </xdr:nvSpPr>
      <xdr:spPr>
        <a:xfrm>
          <a:off x="4584700" y="161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106354</xdr:rowOff>
    </xdr:from>
    <xdr:ext cx="534377" cy="259045"/>
    <xdr:sp macro="" textlink="">
      <xdr:nvSpPr>
        <xdr:cNvPr id="251" name="衛生費該当値テキスト"/>
        <xdr:cNvSpPr txBox="1"/>
      </xdr:nvSpPr>
      <xdr:spPr>
        <a:xfrm>
          <a:off x="4686300" y="160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44335</xdr:rowOff>
    </xdr:from>
    <xdr:to>
      <xdr:col>5</xdr:col>
      <xdr:colOff>409575</xdr:colOff>
      <xdr:row>94</xdr:row>
      <xdr:rowOff>145935</xdr:rowOff>
    </xdr:to>
    <xdr:sp macro="" textlink="">
      <xdr:nvSpPr>
        <xdr:cNvPr id="252" name="円/楕円 251"/>
        <xdr:cNvSpPr/>
      </xdr:nvSpPr>
      <xdr:spPr>
        <a:xfrm>
          <a:off x="3746500" y="16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162462</xdr:rowOff>
    </xdr:from>
    <xdr:ext cx="534377" cy="259045"/>
    <xdr:sp macro="" textlink="">
      <xdr:nvSpPr>
        <xdr:cNvPr id="253" name="テキスト ボックス 252"/>
        <xdr:cNvSpPr txBox="1"/>
      </xdr:nvSpPr>
      <xdr:spPr>
        <a:xfrm>
          <a:off x="3530111" y="159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167717</xdr:rowOff>
    </xdr:from>
    <xdr:to>
      <xdr:col>4</xdr:col>
      <xdr:colOff>206375</xdr:colOff>
      <xdr:row>94</xdr:row>
      <xdr:rowOff>97867</xdr:rowOff>
    </xdr:to>
    <xdr:sp macro="" textlink="">
      <xdr:nvSpPr>
        <xdr:cNvPr id="254" name="円/楕円 253"/>
        <xdr:cNvSpPr/>
      </xdr:nvSpPr>
      <xdr:spPr>
        <a:xfrm>
          <a:off x="2857500" y="161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114394</xdr:rowOff>
    </xdr:from>
    <xdr:ext cx="534377" cy="259045"/>
    <xdr:sp macro="" textlink="">
      <xdr:nvSpPr>
        <xdr:cNvPr id="255" name="テキスト ボックス 254"/>
        <xdr:cNvSpPr txBox="1"/>
      </xdr:nvSpPr>
      <xdr:spPr>
        <a:xfrm>
          <a:off x="2641111" y="158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87745</xdr:rowOff>
    </xdr:from>
    <xdr:to>
      <xdr:col>3</xdr:col>
      <xdr:colOff>3175</xdr:colOff>
      <xdr:row>95</xdr:row>
      <xdr:rowOff>17895</xdr:rowOff>
    </xdr:to>
    <xdr:sp macro="" textlink="">
      <xdr:nvSpPr>
        <xdr:cNvPr id="256" name="円/楕円 255"/>
        <xdr:cNvSpPr/>
      </xdr:nvSpPr>
      <xdr:spPr>
        <a:xfrm>
          <a:off x="1968500" y="162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34422</xdr:rowOff>
    </xdr:from>
    <xdr:ext cx="534377" cy="259045"/>
    <xdr:sp macro="" textlink="">
      <xdr:nvSpPr>
        <xdr:cNvPr id="257" name="テキスト ボックス 256"/>
        <xdr:cNvSpPr txBox="1"/>
      </xdr:nvSpPr>
      <xdr:spPr>
        <a:xfrm>
          <a:off x="1752111" y="159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95796</xdr:rowOff>
    </xdr:from>
    <xdr:to>
      <xdr:col>1</xdr:col>
      <xdr:colOff>485775</xdr:colOff>
      <xdr:row>95</xdr:row>
      <xdr:rowOff>25946</xdr:rowOff>
    </xdr:to>
    <xdr:sp macro="" textlink="">
      <xdr:nvSpPr>
        <xdr:cNvPr id="258" name="円/楕円 257"/>
        <xdr:cNvSpPr/>
      </xdr:nvSpPr>
      <xdr:spPr>
        <a:xfrm>
          <a:off x="1079500" y="162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42473</xdr:rowOff>
    </xdr:from>
    <xdr:ext cx="534377" cy="259045"/>
    <xdr:sp macro="" textlink="">
      <xdr:nvSpPr>
        <xdr:cNvPr id="259" name="テキスト ボックス 258"/>
        <xdr:cNvSpPr txBox="1"/>
      </xdr:nvSpPr>
      <xdr:spPr>
        <a:xfrm>
          <a:off x="863111" y="159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xdr:rowOff>
    </xdr:from>
    <xdr:to>
      <xdr:col>15</xdr:col>
      <xdr:colOff>180975</xdr:colOff>
      <xdr:row>38</xdr:row>
      <xdr:rowOff>17170</xdr:rowOff>
    </xdr:to>
    <xdr:cxnSp macro="">
      <xdr:nvCxnSpPr>
        <xdr:cNvPr id="286" name="直線コネクタ 285"/>
        <xdr:cNvCxnSpPr/>
      </xdr:nvCxnSpPr>
      <xdr:spPr>
        <a:xfrm flipV="1">
          <a:off x="9639300" y="652907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115469</xdr:rowOff>
    </xdr:from>
    <xdr:to>
      <xdr:col>14</xdr:col>
      <xdr:colOff>28575</xdr:colOff>
      <xdr:row>38</xdr:row>
      <xdr:rowOff>17170</xdr:rowOff>
    </xdr:to>
    <xdr:cxnSp macro="">
      <xdr:nvCxnSpPr>
        <xdr:cNvPr id="289" name="直線コネクタ 288"/>
        <xdr:cNvCxnSpPr/>
      </xdr:nvCxnSpPr>
      <xdr:spPr>
        <a:xfrm>
          <a:off x="8750300" y="6459119"/>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31343</xdr:rowOff>
    </xdr:from>
    <xdr:to>
      <xdr:col>12</xdr:col>
      <xdr:colOff>511175</xdr:colOff>
      <xdr:row>37</xdr:row>
      <xdr:rowOff>115469</xdr:rowOff>
    </xdr:to>
    <xdr:cxnSp macro="">
      <xdr:nvCxnSpPr>
        <xdr:cNvPr id="292" name="直線コネクタ 291"/>
        <xdr:cNvCxnSpPr/>
      </xdr:nvCxnSpPr>
      <xdr:spPr>
        <a:xfrm>
          <a:off x="7861300" y="6032093"/>
          <a:ext cx="889000" cy="4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143764</xdr:rowOff>
    </xdr:from>
    <xdr:to>
      <xdr:col>12</xdr:col>
      <xdr:colOff>561975</xdr:colOff>
      <xdr:row>34</xdr:row>
      <xdr:rowOff>73914</xdr:rowOff>
    </xdr:to>
    <xdr:sp macro="" textlink="">
      <xdr:nvSpPr>
        <xdr:cNvPr id="293" name="フローチャート : 判断 292"/>
        <xdr:cNvSpPr/>
      </xdr:nvSpPr>
      <xdr:spPr>
        <a:xfrm>
          <a:off x="8699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90441</xdr:rowOff>
    </xdr:from>
    <xdr:ext cx="469744" cy="259045"/>
    <xdr:sp macro="" textlink="">
      <xdr:nvSpPr>
        <xdr:cNvPr id="294" name="テキスト ボックス 293"/>
        <xdr:cNvSpPr txBox="1"/>
      </xdr:nvSpPr>
      <xdr:spPr>
        <a:xfrm>
          <a:off x="8515427"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21742</xdr:rowOff>
    </xdr:from>
    <xdr:to>
      <xdr:col>11</xdr:col>
      <xdr:colOff>307975</xdr:colOff>
      <xdr:row>35</xdr:row>
      <xdr:rowOff>31343</xdr:rowOff>
    </xdr:to>
    <xdr:cxnSp macro="">
      <xdr:nvCxnSpPr>
        <xdr:cNvPr id="295" name="直線コネクタ 294"/>
        <xdr:cNvCxnSpPr/>
      </xdr:nvCxnSpPr>
      <xdr:spPr>
        <a:xfrm>
          <a:off x="6972300" y="602249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115418</xdr:rowOff>
    </xdr:from>
    <xdr:to>
      <xdr:col>11</xdr:col>
      <xdr:colOff>358775</xdr:colOff>
      <xdr:row>32</xdr:row>
      <xdr:rowOff>45568</xdr:rowOff>
    </xdr:to>
    <xdr:sp macro="" textlink="">
      <xdr:nvSpPr>
        <xdr:cNvPr id="296" name="フローチャート : 判断 295"/>
        <xdr:cNvSpPr/>
      </xdr:nvSpPr>
      <xdr:spPr>
        <a:xfrm>
          <a:off x="7810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62095</xdr:rowOff>
    </xdr:from>
    <xdr:ext cx="469744" cy="259045"/>
    <xdr:sp macro="" textlink="">
      <xdr:nvSpPr>
        <xdr:cNvPr id="297" name="テキスト ボックス 296"/>
        <xdr:cNvSpPr txBox="1"/>
      </xdr:nvSpPr>
      <xdr:spPr>
        <a:xfrm>
          <a:off x="7626427"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75641</xdr:rowOff>
    </xdr:from>
    <xdr:to>
      <xdr:col>10</xdr:col>
      <xdr:colOff>155575</xdr:colOff>
      <xdr:row>32</xdr:row>
      <xdr:rowOff>5791</xdr:rowOff>
    </xdr:to>
    <xdr:sp macro="" textlink="">
      <xdr:nvSpPr>
        <xdr:cNvPr id="298" name="フローチャート : 判断 297"/>
        <xdr:cNvSpPr/>
      </xdr:nvSpPr>
      <xdr:spPr>
        <a:xfrm>
          <a:off x="6921500" y="539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22318</xdr:rowOff>
    </xdr:from>
    <xdr:ext cx="469744" cy="259045"/>
    <xdr:sp macro="" textlink="">
      <xdr:nvSpPr>
        <xdr:cNvPr id="299" name="テキスト ボックス 298"/>
        <xdr:cNvSpPr txBox="1"/>
      </xdr:nvSpPr>
      <xdr:spPr>
        <a:xfrm>
          <a:off x="6737427" y="516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134620</xdr:rowOff>
    </xdr:from>
    <xdr:to>
      <xdr:col>15</xdr:col>
      <xdr:colOff>231775</xdr:colOff>
      <xdr:row>38</xdr:row>
      <xdr:rowOff>64770</xdr:rowOff>
    </xdr:to>
    <xdr:sp macro="" textlink="">
      <xdr:nvSpPr>
        <xdr:cNvPr id="305" name="円/楕円 304"/>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49547</xdr:rowOff>
    </xdr:from>
    <xdr:ext cx="378565" cy="259045"/>
    <xdr:sp macro="" textlink="">
      <xdr:nvSpPr>
        <xdr:cNvPr id="306" name="労働費該当値テキスト"/>
        <xdr:cNvSpPr txBox="1"/>
      </xdr:nvSpPr>
      <xdr:spPr>
        <a:xfrm>
          <a:off x="10528300"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137820</xdr:rowOff>
    </xdr:from>
    <xdr:to>
      <xdr:col>14</xdr:col>
      <xdr:colOff>79375</xdr:colOff>
      <xdr:row>38</xdr:row>
      <xdr:rowOff>67970</xdr:rowOff>
    </xdr:to>
    <xdr:sp macro="" textlink="">
      <xdr:nvSpPr>
        <xdr:cNvPr id="307" name="円/楕円 306"/>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59097</xdr:rowOff>
    </xdr:from>
    <xdr:ext cx="378565" cy="259045"/>
    <xdr:sp macro="" textlink="">
      <xdr:nvSpPr>
        <xdr:cNvPr id="308" name="テキスト ボックス 307"/>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64669</xdr:rowOff>
    </xdr:from>
    <xdr:to>
      <xdr:col>12</xdr:col>
      <xdr:colOff>561975</xdr:colOff>
      <xdr:row>37</xdr:row>
      <xdr:rowOff>166269</xdr:rowOff>
    </xdr:to>
    <xdr:sp macro="" textlink="">
      <xdr:nvSpPr>
        <xdr:cNvPr id="309" name="円/楕円 308"/>
        <xdr:cNvSpPr/>
      </xdr:nvSpPr>
      <xdr:spPr>
        <a:xfrm>
          <a:off x="8699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157395</xdr:rowOff>
    </xdr:from>
    <xdr:ext cx="378565" cy="259045"/>
    <xdr:sp macro="" textlink="">
      <xdr:nvSpPr>
        <xdr:cNvPr id="310" name="テキスト ボックス 309"/>
        <xdr:cNvSpPr txBox="1"/>
      </xdr:nvSpPr>
      <xdr:spPr>
        <a:xfrm>
          <a:off x="8561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151993</xdr:rowOff>
    </xdr:from>
    <xdr:to>
      <xdr:col>11</xdr:col>
      <xdr:colOff>358775</xdr:colOff>
      <xdr:row>35</xdr:row>
      <xdr:rowOff>82143</xdr:rowOff>
    </xdr:to>
    <xdr:sp macro="" textlink="">
      <xdr:nvSpPr>
        <xdr:cNvPr id="311" name="円/楕円 310"/>
        <xdr:cNvSpPr/>
      </xdr:nvSpPr>
      <xdr:spPr>
        <a:xfrm>
          <a:off x="7810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73270</xdr:rowOff>
    </xdr:from>
    <xdr:ext cx="469744" cy="259045"/>
    <xdr:sp macro="" textlink="">
      <xdr:nvSpPr>
        <xdr:cNvPr id="312" name="テキスト ボックス 311"/>
        <xdr:cNvSpPr txBox="1"/>
      </xdr:nvSpPr>
      <xdr:spPr>
        <a:xfrm>
          <a:off x="7626427"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142392</xdr:rowOff>
    </xdr:from>
    <xdr:to>
      <xdr:col>10</xdr:col>
      <xdr:colOff>155575</xdr:colOff>
      <xdr:row>35</xdr:row>
      <xdr:rowOff>72542</xdr:rowOff>
    </xdr:to>
    <xdr:sp macro="" textlink="">
      <xdr:nvSpPr>
        <xdr:cNvPr id="313" name="円/楕円 312"/>
        <xdr:cNvSpPr/>
      </xdr:nvSpPr>
      <xdr:spPr>
        <a:xfrm>
          <a:off x="6921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63669</xdr:rowOff>
    </xdr:from>
    <xdr:ext cx="469744" cy="259045"/>
    <xdr:sp macro="" textlink="">
      <xdr:nvSpPr>
        <xdr:cNvPr id="314" name="テキスト ボックス 313"/>
        <xdr:cNvSpPr txBox="1"/>
      </xdr:nvSpPr>
      <xdr:spPr>
        <a:xfrm>
          <a:off x="6737427" y="606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83071</xdr:rowOff>
    </xdr:from>
    <xdr:to>
      <xdr:col>15</xdr:col>
      <xdr:colOff>180975</xdr:colOff>
      <xdr:row>58</xdr:row>
      <xdr:rowOff>92101</xdr:rowOff>
    </xdr:to>
    <xdr:cxnSp macro="">
      <xdr:nvCxnSpPr>
        <xdr:cNvPr id="341" name="直線コネクタ 340"/>
        <xdr:cNvCxnSpPr/>
      </xdr:nvCxnSpPr>
      <xdr:spPr>
        <a:xfrm flipV="1">
          <a:off x="9639300" y="10027171"/>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89308</xdr:rowOff>
    </xdr:from>
    <xdr:to>
      <xdr:col>14</xdr:col>
      <xdr:colOff>28575</xdr:colOff>
      <xdr:row>58</xdr:row>
      <xdr:rowOff>92101</xdr:rowOff>
    </xdr:to>
    <xdr:cxnSp macro="">
      <xdr:nvCxnSpPr>
        <xdr:cNvPr id="344" name="直線コネクタ 343"/>
        <xdr:cNvCxnSpPr/>
      </xdr:nvCxnSpPr>
      <xdr:spPr>
        <a:xfrm>
          <a:off x="8750300" y="10033408"/>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74768</xdr:rowOff>
    </xdr:from>
    <xdr:to>
      <xdr:col>12</xdr:col>
      <xdr:colOff>511175</xdr:colOff>
      <xdr:row>58</xdr:row>
      <xdr:rowOff>89308</xdr:rowOff>
    </xdr:to>
    <xdr:cxnSp macro="">
      <xdr:nvCxnSpPr>
        <xdr:cNvPr id="347" name="直線コネクタ 346"/>
        <xdr:cNvCxnSpPr/>
      </xdr:nvCxnSpPr>
      <xdr:spPr>
        <a:xfrm>
          <a:off x="7861300" y="10018868"/>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48" name="フローチャート : 判断 347"/>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49" name="テキスト ボックス 348"/>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66104</xdr:rowOff>
    </xdr:from>
    <xdr:to>
      <xdr:col>11</xdr:col>
      <xdr:colOff>307975</xdr:colOff>
      <xdr:row>58</xdr:row>
      <xdr:rowOff>74768</xdr:rowOff>
    </xdr:to>
    <xdr:cxnSp macro="">
      <xdr:nvCxnSpPr>
        <xdr:cNvPr id="350" name="直線コネクタ 349"/>
        <xdr:cNvCxnSpPr/>
      </xdr:nvCxnSpPr>
      <xdr:spPr>
        <a:xfrm>
          <a:off x="6972300" y="1001020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1" name="フローチャート : 判断 350"/>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2" name="テキスト ボックス 351"/>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3" name="フローチャート : 判断 352"/>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4" name="テキスト ボックス 353"/>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32271</xdr:rowOff>
    </xdr:from>
    <xdr:to>
      <xdr:col>15</xdr:col>
      <xdr:colOff>231775</xdr:colOff>
      <xdr:row>58</xdr:row>
      <xdr:rowOff>133871</xdr:rowOff>
    </xdr:to>
    <xdr:sp macro="" textlink="">
      <xdr:nvSpPr>
        <xdr:cNvPr id="360" name="円/楕円 359"/>
        <xdr:cNvSpPr/>
      </xdr:nvSpPr>
      <xdr:spPr>
        <a:xfrm>
          <a:off x="10426700" y="99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118648</xdr:rowOff>
    </xdr:from>
    <xdr:ext cx="534377" cy="259045"/>
    <xdr:sp macro="" textlink="">
      <xdr:nvSpPr>
        <xdr:cNvPr id="361" name="農林水産業費該当値テキスト"/>
        <xdr:cNvSpPr txBox="1"/>
      </xdr:nvSpPr>
      <xdr:spPr>
        <a:xfrm>
          <a:off x="10528300" y="98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41301</xdr:rowOff>
    </xdr:from>
    <xdr:to>
      <xdr:col>14</xdr:col>
      <xdr:colOff>79375</xdr:colOff>
      <xdr:row>58</xdr:row>
      <xdr:rowOff>142901</xdr:rowOff>
    </xdr:to>
    <xdr:sp macro="" textlink="">
      <xdr:nvSpPr>
        <xdr:cNvPr id="362" name="円/楕円 361"/>
        <xdr:cNvSpPr/>
      </xdr:nvSpPr>
      <xdr:spPr>
        <a:xfrm>
          <a:off x="9588500" y="99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134028</xdr:rowOff>
    </xdr:from>
    <xdr:ext cx="534377" cy="259045"/>
    <xdr:sp macro="" textlink="">
      <xdr:nvSpPr>
        <xdr:cNvPr id="363" name="テキスト ボックス 362"/>
        <xdr:cNvSpPr txBox="1"/>
      </xdr:nvSpPr>
      <xdr:spPr>
        <a:xfrm>
          <a:off x="9372111" y="10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38508</xdr:rowOff>
    </xdr:from>
    <xdr:to>
      <xdr:col>12</xdr:col>
      <xdr:colOff>561975</xdr:colOff>
      <xdr:row>58</xdr:row>
      <xdr:rowOff>140108</xdr:rowOff>
    </xdr:to>
    <xdr:sp macro="" textlink="">
      <xdr:nvSpPr>
        <xdr:cNvPr id="364" name="円/楕円 363"/>
        <xdr:cNvSpPr/>
      </xdr:nvSpPr>
      <xdr:spPr>
        <a:xfrm>
          <a:off x="8699500" y="99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131235</xdr:rowOff>
    </xdr:from>
    <xdr:ext cx="534377" cy="259045"/>
    <xdr:sp macro="" textlink="">
      <xdr:nvSpPr>
        <xdr:cNvPr id="365" name="テキスト ボックス 364"/>
        <xdr:cNvSpPr txBox="1"/>
      </xdr:nvSpPr>
      <xdr:spPr>
        <a:xfrm>
          <a:off x="8483111" y="100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23968</xdr:rowOff>
    </xdr:from>
    <xdr:to>
      <xdr:col>11</xdr:col>
      <xdr:colOff>358775</xdr:colOff>
      <xdr:row>58</xdr:row>
      <xdr:rowOff>125568</xdr:rowOff>
    </xdr:to>
    <xdr:sp macro="" textlink="">
      <xdr:nvSpPr>
        <xdr:cNvPr id="366" name="円/楕円 365"/>
        <xdr:cNvSpPr/>
      </xdr:nvSpPr>
      <xdr:spPr>
        <a:xfrm>
          <a:off x="7810500" y="99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116695</xdr:rowOff>
    </xdr:from>
    <xdr:ext cx="534377" cy="259045"/>
    <xdr:sp macro="" textlink="">
      <xdr:nvSpPr>
        <xdr:cNvPr id="367" name="テキスト ボックス 366"/>
        <xdr:cNvSpPr txBox="1"/>
      </xdr:nvSpPr>
      <xdr:spPr>
        <a:xfrm>
          <a:off x="7594111" y="100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15304</xdr:rowOff>
    </xdr:from>
    <xdr:to>
      <xdr:col>10</xdr:col>
      <xdr:colOff>155575</xdr:colOff>
      <xdr:row>58</xdr:row>
      <xdr:rowOff>116904</xdr:rowOff>
    </xdr:to>
    <xdr:sp macro="" textlink="">
      <xdr:nvSpPr>
        <xdr:cNvPr id="368" name="円/楕円 367"/>
        <xdr:cNvSpPr/>
      </xdr:nvSpPr>
      <xdr:spPr>
        <a:xfrm>
          <a:off x="6921500" y="99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108031</xdr:rowOff>
    </xdr:from>
    <xdr:ext cx="534377" cy="259045"/>
    <xdr:sp macro="" textlink="">
      <xdr:nvSpPr>
        <xdr:cNvPr id="369" name="テキスト ボックス 368"/>
        <xdr:cNvSpPr txBox="1"/>
      </xdr:nvSpPr>
      <xdr:spPr>
        <a:xfrm>
          <a:off x="6705111" y="100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166545</xdr:rowOff>
    </xdr:from>
    <xdr:to>
      <xdr:col>15</xdr:col>
      <xdr:colOff>180975</xdr:colOff>
      <xdr:row>78</xdr:row>
      <xdr:rowOff>22820</xdr:rowOff>
    </xdr:to>
    <xdr:cxnSp macro="">
      <xdr:nvCxnSpPr>
        <xdr:cNvPr id="400" name="直線コネクタ 399"/>
        <xdr:cNvCxnSpPr/>
      </xdr:nvCxnSpPr>
      <xdr:spPr>
        <a:xfrm flipV="1">
          <a:off x="9639300" y="13368195"/>
          <a:ext cx="8382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22820</xdr:rowOff>
    </xdr:from>
    <xdr:to>
      <xdr:col>14</xdr:col>
      <xdr:colOff>28575</xdr:colOff>
      <xdr:row>78</xdr:row>
      <xdr:rowOff>124710</xdr:rowOff>
    </xdr:to>
    <xdr:cxnSp macro="">
      <xdr:nvCxnSpPr>
        <xdr:cNvPr id="403" name="直線コネクタ 402"/>
        <xdr:cNvCxnSpPr/>
      </xdr:nvCxnSpPr>
      <xdr:spPr>
        <a:xfrm flipV="1">
          <a:off x="8750300" y="13395920"/>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64556</xdr:rowOff>
    </xdr:from>
    <xdr:to>
      <xdr:col>12</xdr:col>
      <xdr:colOff>511175</xdr:colOff>
      <xdr:row>78</xdr:row>
      <xdr:rowOff>124710</xdr:rowOff>
    </xdr:to>
    <xdr:cxnSp macro="">
      <xdr:nvCxnSpPr>
        <xdr:cNvPr id="406" name="直線コネクタ 405"/>
        <xdr:cNvCxnSpPr/>
      </xdr:nvCxnSpPr>
      <xdr:spPr>
        <a:xfrm>
          <a:off x="7861300" y="13437656"/>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07" name="フローチャート : 判断 406"/>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08" name="テキスト ボックス 407"/>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64556</xdr:rowOff>
    </xdr:from>
    <xdr:to>
      <xdr:col>11</xdr:col>
      <xdr:colOff>307975</xdr:colOff>
      <xdr:row>78</xdr:row>
      <xdr:rowOff>111092</xdr:rowOff>
    </xdr:to>
    <xdr:cxnSp macro="">
      <xdr:nvCxnSpPr>
        <xdr:cNvPr id="409" name="直線コネクタ 408"/>
        <xdr:cNvCxnSpPr/>
      </xdr:nvCxnSpPr>
      <xdr:spPr>
        <a:xfrm flipV="1">
          <a:off x="6972300" y="1343765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0" name="フローチャート : 判断 409"/>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1" name="テキスト ボックス 410"/>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2" name="フローチャート : 判断 411"/>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3" name="テキスト ボックス 412"/>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115745</xdr:rowOff>
    </xdr:from>
    <xdr:to>
      <xdr:col>15</xdr:col>
      <xdr:colOff>231775</xdr:colOff>
      <xdr:row>78</xdr:row>
      <xdr:rowOff>45895</xdr:rowOff>
    </xdr:to>
    <xdr:sp macro="" textlink="">
      <xdr:nvSpPr>
        <xdr:cNvPr id="419" name="円/楕円 418"/>
        <xdr:cNvSpPr/>
      </xdr:nvSpPr>
      <xdr:spPr>
        <a:xfrm>
          <a:off x="10426700" y="13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94172</xdr:rowOff>
    </xdr:from>
    <xdr:ext cx="469744" cy="259045"/>
    <xdr:sp macro="" textlink="">
      <xdr:nvSpPr>
        <xdr:cNvPr id="420" name="商工費該当値テキスト"/>
        <xdr:cNvSpPr txBox="1"/>
      </xdr:nvSpPr>
      <xdr:spPr>
        <a:xfrm>
          <a:off x="10528300" y="132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143470</xdr:rowOff>
    </xdr:from>
    <xdr:to>
      <xdr:col>14</xdr:col>
      <xdr:colOff>79375</xdr:colOff>
      <xdr:row>78</xdr:row>
      <xdr:rowOff>73620</xdr:rowOff>
    </xdr:to>
    <xdr:sp macro="" textlink="">
      <xdr:nvSpPr>
        <xdr:cNvPr id="421" name="円/楕円 420"/>
        <xdr:cNvSpPr/>
      </xdr:nvSpPr>
      <xdr:spPr>
        <a:xfrm>
          <a:off x="9588500" y="133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64747</xdr:rowOff>
    </xdr:from>
    <xdr:ext cx="469744" cy="259045"/>
    <xdr:sp macro="" textlink="">
      <xdr:nvSpPr>
        <xdr:cNvPr id="422" name="テキスト ボックス 421"/>
        <xdr:cNvSpPr txBox="1"/>
      </xdr:nvSpPr>
      <xdr:spPr>
        <a:xfrm>
          <a:off x="9404427" y="134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73910</xdr:rowOff>
    </xdr:from>
    <xdr:to>
      <xdr:col>12</xdr:col>
      <xdr:colOff>561975</xdr:colOff>
      <xdr:row>79</xdr:row>
      <xdr:rowOff>4060</xdr:rowOff>
    </xdr:to>
    <xdr:sp macro="" textlink="">
      <xdr:nvSpPr>
        <xdr:cNvPr id="423" name="円/楕円 422"/>
        <xdr:cNvSpPr/>
      </xdr:nvSpPr>
      <xdr:spPr>
        <a:xfrm>
          <a:off x="8699500" y="134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166637</xdr:rowOff>
    </xdr:from>
    <xdr:ext cx="469744" cy="259045"/>
    <xdr:sp macro="" textlink="">
      <xdr:nvSpPr>
        <xdr:cNvPr id="424" name="テキスト ボックス 423"/>
        <xdr:cNvSpPr txBox="1"/>
      </xdr:nvSpPr>
      <xdr:spPr>
        <a:xfrm>
          <a:off x="8515427" y="1353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13756</xdr:rowOff>
    </xdr:from>
    <xdr:to>
      <xdr:col>11</xdr:col>
      <xdr:colOff>358775</xdr:colOff>
      <xdr:row>78</xdr:row>
      <xdr:rowOff>115356</xdr:rowOff>
    </xdr:to>
    <xdr:sp macro="" textlink="">
      <xdr:nvSpPr>
        <xdr:cNvPr id="425" name="円/楕円 424"/>
        <xdr:cNvSpPr/>
      </xdr:nvSpPr>
      <xdr:spPr>
        <a:xfrm>
          <a:off x="7810500" y="13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106483</xdr:rowOff>
    </xdr:from>
    <xdr:ext cx="469744" cy="259045"/>
    <xdr:sp macro="" textlink="">
      <xdr:nvSpPr>
        <xdr:cNvPr id="426" name="テキスト ボックス 425"/>
        <xdr:cNvSpPr txBox="1"/>
      </xdr:nvSpPr>
      <xdr:spPr>
        <a:xfrm>
          <a:off x="7626427" y="134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60292</xdr:rowOff>
    </xdr:from>
    <xdr:to>
      <xdr:col>10</xdr:col>
      <xdr:colOff>155575</xdr:colOff>
      <xdr:row>78</xdr:row>
      <xdr:rowOff>161892</xdr:rowOff>
    </xdr:to>
    <xdr:sp macro="" textlink="">
      <xdr:nvSpPr>
        <xdr:cNvPr id="427" name="円/楕円 426"/>
        <xdr:cNvSpPr/>
      </xdr:nvSpPr>
      <xdr:spPr>
        <a:xfrm>
          <a:off x="6921500" y="134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153019</xdr:rowOff>
    </xdr:from>
    <xdr:ext cx="469744" cy="259045"/>
    <xdr:sp macro="" textlink="">
      <xdr:nvSpPr>
        <xdr:cNvPr id="428" name="テキスト ボックス 427"/>
        <xdr:cNvSpPr txBox="1"/>
      </xdr:nvSpPr>
      <xdr:spPr>
        <a:xfrm>
          <a:off x="6737427" y="1352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161427</xdr:rowOff>
    </xdr:from>
    <xdr:to>
      <xdr:col>15</xdr:col>
      <xdr:colOff>180975</xdr:colOff>
      <xdr:row>98</xdr:row>
      <xdr:rowOff>162695</xdr:rowOff>
    </xdr:to>
    <xdr:cxnSp macro="">
      <xdr:nvCxnSpPr>
        <xdr:cNvPr id="457" name="直線コネクタ 456"/>
        <xdr:cNvCxnSpPr/>
      </xdr:nvCxnSpPr>
      <xdr:spPr>
        <a:xfrm>
          <a:off x="9639300" y="16963527"/>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157341</xdr:rowOff>
    </xdr:from>
    <xdr:to>
      <xdr:col>14</xdr:col>
      <xdr:colOff>28575</xdr:colOff>
      <xdr:row>98</xdr:row>
      <xdr:rowOff>161427</xdr:rowOff>
    </xdr:to>
    <xdr:cxnSp macro="">
      <xdr:nvCxnSpPr>
        <xdr:cNvPr id="460" name="直線コネクタ 459"/>
        <xdr:cNvCxnSpPr/>
      </xdr:nvCxnSpPr>
      <xdr:spPr>
        <a:xfrm>
          <a:off x="8750300" y="16959441"/>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153640</xdr:rowOff>
    </xdr:from>
    <xdr:to>
      <xdr:col>12</xdr:col>
      <xdr:colOff>511175</xdr:colOff>
      <xdr:row>98</xdr:row>
      <xdr:rowOff>157341</xdr:rowOff>
    </xdr:to>
    <xdr:cxnSp macro="">
      <xdr:nvCxnSpPr>
        <xdr:cNvPr id="463" name="直線コネクタ 462"/>
        <xdr:cNvCxnSpPr/>
      </xdr:nvCxnSpPr>
      <xdr:spPr>
        <a:xfrm>
          <a:off x="7861300" y="16955740"/>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91246</xdr:rowOff>
    </xdr:from>
    <xdr:to>
      <xdr:col>12</xdr:col>
      <xdr:colOff>561975</xdr:colOff>
      <xdr:row>99</xdr:row>
      <xdr:rowOff>21396</xdr:rowOff>
    </xdr:to>
    <xdr:sp macro="" textlink="">
      <xdr:nvSpPr>
        <xdr:cNvPr id="464" name="フローチャート : 判断 463"/>
        <xdr:cNvSpPr/>
      </xdr:nvSpPr>
      <xdr:spPr>
        <a:xfrm>
          <a:off x="8699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37923</xdr:rowOff>
    </xdr:from>
    <xdr:ext cx="534377" cy="259045"/>
    <xdr:sp macro="" textlink="">
      <xdr:nvSpPr>
        <xdr:cNvPr id="465" name="テキスト ボックス 464"/>
        <xdr:cNvSpPr txBox="1"/>
      </xdr:nvSpPr>
      <xdr:spPr>
        <a:xfrm>
          <a:off x="8483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153640</xdr:rowOff>
    </xdr:from>
    <xdr:to>
      <xdr:col>11</xdr:col>
      <xdr:colOff>307975</xdr:colOff>
      <xdr:row>99</xdr:row>
      <xdr:rowOff>5995</xdr:rowOff>
    </xdr:to>
    <xdr:cxnSp macro="">
      <xdr:nvCxnSpPr>
        <xdr:cNvPr id="466" name="直線コネクタ 465"/>
        <xdr:cNvCxnSpPr/>
      </xdr:nvCxnSpPr>
      <xdr:spPr>
        <a:xfrm flipV="1">
          <a:off x="6972300" y="16955740"/>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88466</xdr:rowOff>
    </xdr:from>
    <xdr:to>
      <xdr:col>11</xdr:col>
      <xdr:colOff>358775</xdr:colOff>
      <xdr:row>99</xdr:row>
      <xdr:rowOff>18616</xdr:rowOff>
    </xdr:to>
    <xdr:sp macro="" textlink="">
      <xdr:nvSpPr>
        <xdr:cNvPr id="467" name="フローチャート : 判断 466"/>
        <xdr:cNvSpPr/>
      </xdr:nvSpPr>
      <xdr:spPr>
        <a:xfrm>
          <a:off x="7810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35143</xdr:rowOff>
    </xdr:from>
    <xdr:ext cx="534377" cy="259045"/>
    <xdr:sp macro="" textlink="">
      <xdr:nvSpPr>
        <xdr:cNvPr id="468" name="テキスト ボックス 467"/>
        <xdr:cNvSpPr txBox="1"/>
      </xdr:nvSpPr>
      <xdr:spPr>
        <a:xfrm>
          <a:off x="7594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105637</xdr:rowOff>
    </xdr:from>
    <xdr:to>
      <xdr:col>10</xdr:col>
      <xdr:colOff>155575</xdr:colOff>
      <xdr:row>99</xdr:row>
      <xdr:rowOff>35787</xdr:rowOff>
    </xdr:to>
    <xdr:sp macro="" textlink="">
      <xdr:nvSpPr>
        <xdr:cNvPr id="469" name="フローチャート : 判断 468"/>
        <xdr:cNvSpPr/>
      </xdr:nvSpPr>
      <xdr:spPr>
        <a:xfrm>
          <a:off x="6921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52314</xdr:rowOff>
    </xdr:from>
    <xdr:ext cx="534377" cy="259045"/>
    <xdr:sp macro="" textlink="">
      <xdr:nvSpPr>
        <xdr:cNvPr id="470" name="テキスト ボックス 469"/>
        <xdr:cNvSpPr txBox="1"/>
      </xdr:nvSpPr>
      <xdr:spPr>
        <a:xfrm>
          <a:off x="6705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111895</xdr:rowOff>
    </xdr:from>
    <xdr:to>
      <xdr:col>15</xdr:col>
      <xdr:colOff>231775</xdr:colOff>
      <xdr:row>99</xdr:row>
      <xdr:rowOff>42045</xdr:rowOff>
    </xdr:to>
    <xdr:sp macro="" textlink="">
      <xdr:nvSpPr>
        <xdr:cNvPr id="476" name="円/楕円 475"/>
        <xdr:cNvSpPr/>
      </xdr:nvSpPr>
      <xdr:spPr>
        <a:xfrm>
          <a:off x="10426700" y="16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29217</xdr:rowOff>
    </xdr:from>
    <xdr:ext cx="534377" cy="259045"/>
    <xdr:sp macro="" textlink="">
      <xdr:nvSpPr>
        <xdr:cNvPr id="477" name="土木費該当値テキスト"/>
        <xdr:cNvSpPr txBox="1"/>
      </xdr:nvSpPr>
      <xdr:spPr>
        <a:xfrm>
          <a:off x="10528300" y="168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110627</xdr:rowOff>
    </xdr:from>
    <xdr:to>
      <xdr:col>14</xdr:col>
      <xdr:colOff>79375</xdr:colOff>
      <xdr:row>99</xdr:row>
      <xdr:rowOff>40777</xdr:rowOff>
    </xdr:to>
    <xdr:sp macro="" textlink="">
      <xdr:nvSpPr>
        <xdr:cNvPr id="478" name="円/楕円 477"/>
        <xdr:cNvSpPr/>
      </xdr:nvSpPr>
      <xdr:spPr>
        <a:xfrm>
          <a:off x="9588500" y="169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31904</xdr:rowOff>
    </xdr:from>
    <xdr:ext cx="534377" cy="259045"/>
    <xdr:sp macro="" textlink="">
      <xdr:nvSpPr>
        <xdr:cNvPr id="479" name="テキスト ボックス 478"/>
        <xdr:cNvSpPr txBox="1"/>
      </xdr:nvSpPr>
      <xdr:spPr>
        <a:xfrm>
          <a:off x="9372111" y="170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106541</xdr:rowOff>
    </xdr:from>
    <xdr:to>
      <xdr:col>12</xdr:col>
      <xdr:colOff>561975</xdr:colOff>
      <xdr:row>99</xdr:row>
      <xdr:rowOff>36691</xdr:rowOff>
    </xdr:to>
    <xdr:sp macro="" textlink="">
      <xdr:nvSpPr>
        <xdr:cNvPr id="480" name="円/楕円 479"/>
        <xdr:cNvSpPr/>
      </xdr:nvSpPr>
      <xdr:spPr>
        <a:xfrm>
          <a:off x="8699500" y="169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27818</xdr:rowOff>
    </xdr:from>
    <xdr:ext cx="534377" cy="259045"/>
    <xdr:sp macro="" textlink="">
      <xdr:nvSpPr>
        <xdr:cNvPr id="481" name="テキスト ボックス 480"/>
        <xdr:cNvSpPr txBox="1"/>
      </xdr:nvSpPr>
      <xdr:spPr>
        <a:xfrm>
          <a:off x="8483111" y="170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102840</xdr:rowOff>
    </xdr:from>
    <xdr:to>
      <xdr:col>11</xdr:col>
      <xdr:colOff>358775</xdr:colOff>
      <xdr:row>99</xdr:row>
      <xdr:rowOff>32990</xdr:rowOff>
    </xdr:to>
    <xdr:sp macro="" textlink="">
      <xdr:nvSpPr>
        <xdr:cNvPr id="482" name="円/楕円 481"/>
        <xdr:cNvSpPr/>
      </xdr:nvSpPr>
      <xdr:spPr>
        <a:xfrm>
          <a:off x="7810500" y="169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24117</xdr:rowOff>
    </xdr:from>
    <xdr:ext cx="534377" cy="259045"/>
    <xdr:sp macro="" textlink="">
      <xdr:nvSpPr>
        <xdr:cNvPr id="483" name="テキスト ボックス 482"/>
        <xdr:cNvSpPr txBox="1"/>
      </xdr:nvSpPr>
      <xdr:spPr>
        <a:xfrm>
          <a:off x="7594111" y="169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126645</xdr:rowOff>
    </xdr:from>
    <xdr:to>
      <xdr:col>10</xdr:col>
      <xdr:colOff>155575</xdr:colOff>
      <xdr:row>99</xdr:row>
      <xdr:rowOff>56795</xdr:rowOff>
    </xdr:to>
    <xdr:sp macro="" textlink="">
      <xdr:nvSpPr>
        <xdr:cNvPr id="484" name="円/楕円 483"/>
        <xdr:cNvSpPr/>
      </xdr:nvSpPr>
      <xdr:spPr>
        <a:xfrm>
          <a:off x="6921500" y="169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47922</xdr:rowOff>
    </xdr:from>
    <xdr:ext cx="534377" cy="259045"/>
    <xdr:sp macro="" textlink="">
      <xdr:nvSpPr>
        <xdr:cNvPr id="485" name="テキスト ボックス 484"/>
        <xdr:cNvSpPr txBox="1"/>
      </xdr:nvSpPr>
      <xdr:spPr>
        <a:xfrm>
          <a:off x="6705111" y="170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76029</xdr:rowOff>
    </xdr:from>
    <xdr:to>
      <xdr:col>23</xdr:col>
      <xdr:colOff>517525</xdr:colOff>
      <xdr:row>37</xdr:row>
      <xdr:rowOff>58797</xdr:rowOff>
    </xdr:to>
    <xdr:cxnSp macro="">
      <xdr:nvCxnSpPr>
        <xdr:cNvPr id="516" name="直線コネクタ 515"/>
        <xdr:cNvCxnSpPr/>
      </xdr:nvCxnSpPr>
      <xdr:spPr>
        <a:xfrm>
          <a:off x="15481300" y="6248229"/>
          <a:ext cx="838200" cy="15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76029</xdr:rowOff>
    </xdr:from>
    <xdr:to>
      <xdr:col>22</xdr:col>
      <xdr:colOff>365125</xdr:colOff>
      <xdr:row>38</xdr:row>
      <xdr:rowOff>40270</xdr:rowOff>
    </xdr:to>
    <xdr:cxnSp macro="">
      <xdr:nvCxnSpPr>
        <xdr:cNvPr id="519" name="直線コネクタ 518"/>
        <xdr:cNvCxnSpPr/>
      </xdr:nvCxnSpPr>
      <xdr:spPr>
        <a:xfrm flipV="1">
          <a:off x="14592300" y="6248229"/>
          <a:ext cx="889000" cy="30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1" name="テキスト ボックス 520"/>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40270</xdr:rowOff>
    </xdr:from>
    <xdr:to>
      <xdr:col>21</xdr:col>
      <xdr:colOff>161925</xdr:colOff>
      <xdr:row>38</xdr:row>
      <xdr:rowOff>58634</xdr:rowOff>
    </xdr:to>
    <xdr:cxnSp macro="">
      <xdr:nvCxnSpPr>
        <xdr:cNvPr id="522" name="直線コネクタ 521"/>
        <xdr:cNvCxnSpPr/>
      </xdr:nvCxnSpPr>
      <xdr:spPr>
        <a:xfrm flipV="1">
          <a:off x="13703300" y="655537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149523</xdr:rowOff>
    </xdr:from>
    <xdr:to>
      <xdr:col>21</xdr:col>
      <xdr:colOff>212725</xdr:colOff>
      <xdr:row>38</xdr:row>
      <xdr:rowOff>79673</xdr:rowOff>
    </xdr:to>
    <xdr:sp macro="" textlink="">
      <xdr:nvSpPr>
        <xdr:cNvPr id="523" name="フローチャート : 判断 522"/>
        <xdr:cNvSpPr/>
      </xdr:nvSpPr>
      <xdr:spPr>
        <a:xfrm>
          <a:off x="14541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96200</xdr:rowOff>
    </xdr:from>
    <xdr:ext cx="534377" cy="259045"/>
    <xdr:sp macro="" textlink="">
      <xdr:nvSpPr>
        <xdr:cNvPr id="524" name="テキスト ボックス 523"/>
        <xdr:cNvSpPr txBox="1"/>
      </xdr:nvSpPr>
      <xdr:spPr>
        <a:xfrm>
          <a:off x="14325111" y="62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58634</xdr:rowOff>
    </xdr:from>
    <xdr:to>
      <xdr:col>19</xdr:col>
      <xdr:colOff>644525</xdr:colOff>
      <xdr:row>38</xdr:row>
      <xdr:rowOff>60778</xdr:rowOff>
    </xdr:to>
    <xdr:cxnSp macro="">
      <xdr:nvCxnSpPr>
        <xdr:cNvPr id="525" name="直線コネクタ 524"/>
        <xdr:cNvCxnSpPr/>
      </xdr:nvCxnSpPr>
      <xdr:spPr>
        <a:xfrm flipV="1">
          <a:off x="12814300" y="6573734"/>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161508</xdr:rowOff>
    </xdr:from>
    <xdr:to>
      <xdr:col>20</xdr:col>
      <xdr:colOff>9525</xdr:colOff>
      <xdr:row>38</xdr:row>
      <xdr:rowOff>91658</xdr:rowOff>
    </xdr:to>
    <xdr:sp macro="" textlink="">
      <xdr:nvSpPr>
        <xdr:cNvPr id="526" name="フローチャート : 判断 525"/>
        <xdr:cNvSpPr/>
      </xdr:nvSpPr>
      <xdr:spPr>
        <a:xfrm>
          <a:off x="13652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108185</xdr:rowOff>
    </xdr:from>
    <xdr:ext cx="534377" cy="259045"/>
    <xdr:sp macro="" textlink="">
      <xdr:nvSpPr>
        <xdr:cNvPr id="527" name="テキスト ボックス 526"/>
        <xdr:cNvSpPr txBox="1"/>
      </xdr:nvSpPr>
      <xdr:spPr>
        <a:xfrm>
          <a:off x="13436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138081</xdr:rowOff>
    </xdr:from>
    <xdr:to>
      <xdr:col>18</xdr:col>
      <xdr:colOff>492125</xdr:colOff>
      <xdr:row>38</xdr:row>
      <xdr:rowOff>68231</xdr:rowOff>
    </xdr:to>
    <xdr:sp macro="" textlink="">
      <xdr:nvSpPr>
        <xdr:cNvPr id="528" name="フローチャート : 判断 527"/>
        <xdr:cNvSpPr/>
      </xdr:nvSpPr>
      <xdr:spPr>
        <a:xfrm>
          <a:off x="12763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84758</xdr:rowOff>
    </xdr:from>
    <xdr:ext cx="534377" cy="259045"/>
    <xdr:sp macro="" textlink="">
      <xdr:nvSpPr>
        <xdr:cNvPr id="529" name="テキスト ボックス 528"/>
        <xdr:cNvSpPr txBox="1"/>
      </xdr:nvSpPr>
      <xdr:spPr>
        <a:xfrm>
          <a:off x="12547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7997</xdr:rowOff>
    </xdr:from>
    <xdr:to>
      <xdr:col>23</xdr:col>
      <xdr:colOff>568325</xdr:colOff>
      <xdr:row>37</xdr:row>
      <xdr:rowOff>109597</xdr:rowOff>
    </xdr:to>
    <xdr:sp macro="" textlink="">
      <xdr:nvSpPr>
        <xdr:cNvPr id="535" name="円/楕円 534"/>
        <xdr:cNvSpPr/>
      </xdr:nvSpPr>
      <xdr:spPr>
        <a:xfrm>
          <a:off x="16268700" y="63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30874</xdr:rowOff>
    </xdr:from>
    <xdr:ext cx="534377" cy="259045"/>
    <xdr:sp macro="" textlink="">
      <xdr:nvSpPr>
        <xdr:cNvPr id="536" name="消防費該当値テキスト"/>
        <xdr:cNvSpPr txBox="1"/>
      </xdr:nvSpPr>
      <xdr:spPr>
        <a:xfrm>
          <a:off x="16370300" y="620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25229</xdr:rowOff>
    </xdr:from>
    <xdr:to>
      <xdr:col>22</xdr:col>
      <xdr:colOff>415925</xdr:colOff>
      <xdr:row>36</xdr:row>
      <xdr:rowOff>126829</xdr:rowOff>
    </xdr:to>
    <xdr:sp macro="" textlink="">
      <xdr:nvSpPr>
        <xdr:cNvPr id="537" name="円/楕円 536"/>
        <xdr:cNvSpPr/>
      </xdr:nvSpPr>
      <xdr:spPr>
        <a:xfrm>
          <a:off x="15430500" y="61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143356</xdr:rowOff>
    </xdr:from>
    <xdr:ext cx="534377" cy="259045"/>
    <xdr:sp macro="" textlink="">
      <xdr:nvSpPr>
        <xdr:cNvPr id="538" name="テキスト ボックス 537"/>
        <xdr:cNvSpPr txBox="1"/>
      </xdr:nvSpPr>
      <xdr:spPr>
        <a:xfrm>
          <a:off x="15214111" y="597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160920</xdr:rowOff>
    </xdr:from>
    <xdr:to>
      <xdr:col>21</xdr:col>
      <xdr:colOff>212725</xdr:colOff>
      <xdr:row>38</xdr:row>
      <xdr:rowOff>91070</xdr:rowOff>
    </xdr:to>
    <xdr:sp macro="" textlink="">
      <xdr:nvSpPr>
        <xdr:cNvPr id="539" name="円/楕円 538"/>
        <xdr:cNvSpPr/>
      </xdr:nvSpPr>
      <xdr:spPr>
        <a:xfrm>
          <a:off x="14541500" y="65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82197</xdr:rowOff>
    </xdr:from>
    <xdr:ext cx="534377" cy="259045"/>
    <xdr:sp macro="" textlink="">
      <xdr:nvSpPr>
        <xdr:cNvPr id="540" name="テキスト ボックス 539"/>
        <xdr:cNvSpPr txBox="1"/>
      </xdr:nvSpPr>
      <xdr:spPr>
        <a:xfrm>
          <a:off x="14325111" y="65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7834</xdr:rowOff>
    </xdr:from>
    <xdr:to>
      <xdr:col>20</xdr:col>
      <xdr:colOff>9525</xdr:colOff>
      <xdr:row>38</xdr:row>
      <xdr:rowOff>109434</xdr:rowOff>
    </xdr:to>
    <xdr:sp macro="" textlink="">
      <xdr:nvSpPr>
        <xdr:cNvPr id="541" name="円/楕円 540"/>
        <xdr:cNvSpPr/>
      </xdr:nvSpPr>
      <xdr:spPr>
        <a:xfrm>
          <a:off x="13652500" y="65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100561</xdr:rowOff>
    </xdr:from>
    <xdr:ext cx="534377" cy="259045"/>
    <xdr:sp macro="" textlink="">
      <xdr:nvSpPr>
        <xdr:cNvPr id="542" name="テキスト ボックス 541"/>
        <xdr:cNvSpPr txBox="1"/>
      </xdr:nvSpPr>
      <xdr:spPr>
        <a:xfrm>
          <a:off x="13436111" y="66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9978</xdr:rowOff>
    </xdr:from>
    <xdr:to>
      <xdr:col>18</xdr:col>
      <xdr:colOff>492125</xdr:colOff>
      <xdr:row>38</xdr:row>
      <xdr:rowOff>111578</xdr:rowOff>
    </xdr:to>
    <xdr:sp macro="" textlink="">
      <xdr:nvSpPr>
        <xdr:cNvPr id="543" name="円/楕円 542"/>
        <xdr:cNvSpPr/>
      </xdr:nvSpPr>
      <xdr:spPr>
        <a:xfrm>
          <a:off x="12763500" y="65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102705</xdr:rowOff>
    </xdr:from>
    <xdr:ext cx="534377" cy="259045"/>
    <xdr:sp macro="" textlink="">
      <xdr:nvSpPr>
        <xdr:cNvPr id="544" name="テキスト ボックス 543"/>
        <xdr:cNvSpPr txBox="1"/>
      </xdr:nvSpPr>
      <xdr:spPr>
        <a:xfrm>
          <a:off x="12547111" y="66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104572</xdr:rowOff>
    </xdr:from>
    <xdr:to>
      <xdr:col>23</xdr:col>
      <xdr:colOff>517525</xdr:colOff>
      <xdr:row>57</xdr:row>
      <xdr:rowOff>137109</xdr:rowOff>
    </xdr:to>
    <xdr:cxnSp macro="">
      <xdr:nvCxnSpPr>
        <xdr:cNvPr id="574" name="直線コネクタ 573"/>
        <xdr:cNvCxnSpPr/>
      </xdr:nvCxnSpPr>
      <xdr:spPr>
        <a:xfrm>
          <a:off x="15481300" y="9362872"/>
          <a:ext cx="838200" cy="5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104572</xdr:rowOff>
    </xdr:from>
    <xdr:to>
      <xdr:col>22</xdr:col>
      <xdr:colOff>365125</xdr:colOff>
      <xdr:row>56</xdr:row>
      <xdr:rowOff>42976</xdr:rowOff>
    </xdr:to>
    <xdr:cxnSp macro="">
      <xdr:nvCxnSpPr>
        <xdr:cNvPr id="577" name="直線コネクタ 576"/>
        <xdr:cNvCxnSpPr/>
      </xdr:nvCxnSpPr>
      <xdr:spPr>
        <a:xfrm flipV="1">
          <a:off x="14592300" y="9362872"/>
          <a:ext cx="889000" cy="28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79" name="テキスト ボックス 578"/>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42976</xdr:rowOff>
    </xdr:from>
    <xdr:to>
      <xdr:col>21</xdr:col>
      <xdr:colOff>161925</xdr:colOff>
      <xdr:row>58</xdr:row>
      <xdr:rowOff>34125</xdr:rowOff>
    </xdr:to>
    <xdr:cxnSp macro="">
      <xdr:nvCxnSpPr>
        <xdr:cNvPr id="580" name="直線コネクタ 579"/>
        <xdr:cNvCxnSpPr/>
      </xdr:nvCxnSpPr>
      <xdr:spPr>
        <a:xfrm flipV="1">
          <a:off x="13703300" y="9644176"/>
          <a:ext cx="889000" cy="33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149682</xdr:rowOff>
    </xdr:from>
    <xdr:to>
      <xdr:col>21</xdr:col>
      <xdr:colOff>212725</xdr:colOff>
      <xdr:row>57</xdr:row>
      <xdr:rowOff>79832</xdr:rowOff>
    </xdr:to>
    <xdr:sp macro="" textlink="">
      <xdr:nvSpPr>
        <xdr:cNvPr id="581" name="フローチャート : 判断 580"/>
        <xdr:cNvSpPr/>
      </xdr:nvSpPr>
      <xdr:spPr>
        <a:xfrm>
          <a:off x="14541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70959</xdr:rowOff>
    </xdr:from>
    <xdr:ext cx="534377" cy="259045"/>
    <xdr:sp macro="" textlink="">
      <xdr:nvSpPr>
        <xdr:cNvPr id="582" name="テキスト ボックス 581"/>
        <xdr:cNvSpPr txBox="1"/>
      </xdr:nvSpPr>
      <xdr:spPr>
        <a:xfrm>
          <a:off x="14325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26086</xdr:rowOff>
    </xdr:from>
    <xdr:to>
      <xdr:col>19</xdr:col>
      <xdr:colOff>644525</xdr:colOff>
      <xdr:row>58</xdr:row>
      <xdr:rowOff>34125</xdr:rowOff>
    </xdr:to>
    <xdr:cxnSp macro="">
      <xdr:nvCxnSpPr>
        <xdr:cNvPr id="583" name="直線コネクタ 582"/>
        <xdr:cNvCxnSpPr/>
      </xdr:nvCxnSpPr>
      <xdr:spPr>
        <a:xfrm>
          <a:off x="12814300" y="9798736"/>
          <a:ext cx="889000" cy="1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162916</xdr:rowOff>
    </xdr:from>
    <xdr:to>
      <xdr:col>20</xdr:col>
      <xdr:colOff>9525</xdr:colOff>
      <xdr:row>57</xdr:row>
      <xdr:rowOff>93066</xdr:rowOff>
    </xdr:to>
    <xdr:sp macro="" textlink="">
      <xdr:nvSpPr>
        <xdr:cNvPr id="584" name="フローチャート : 判断 583"/>
        <xdr:cNvSpPr/>
      </xdr:nvSpPr>
      <xdr:spPr>
        <a:xfrm>
          <a:off x="13652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109593</xdr:rowOff>
    </xdr:from>
    <xdr:ext cx="534377" cy="259045"/>
    <xdr:sp macro="" textlink="">
      <xdr:nvSpPr>
        <xdr:cNvPr id="585" name="テキスト ボックス 584"/>
        <xdr:cNvSpPr txBox="1"/>
      </xdr:nvSpPr>
      <xdr:spPr>
        <a:xfrm>
          <a:off x="13436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56007</xdr:rowOff>
    </xdr:from>
    <xdr:to>
      <xdr:col>18</xdr:col>
      <xdr:colOff>492125</xdr:colOff>
      <xdr:row>57</xdr:row>
      <xdr:rowOff>157607</xdr:rowOff>
    </xdr:to>
    <xdr:sp macro="" textlink="">
      <xdr:nvSpPr>
        <xdr:cNvPr id="586" name="フローチャート : 判断 585"/>
        <xdr:cNvSpPr/>
      </xdr:nvSpPr>
      <xdr:spPr>
        <a:xfrm>
          <a:off x="12763500" y="98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148734</xdr:rowOff>
    </xdr:from>
    <xdr:ext cx="534377" cy="259045"/>
    <xdr:sp macro="" textlink="">
      <xdr:nvSpPr>
        <xdr:cNvPr id="587" name="テキスト ボックス 586"/>
        <xdr:cNvSpPr txBox="1"/>
      </xdr:nvSpPr>
      <xdr:spPr>
        <a:xfrm>
          <a:off x="12547111" y="99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86309</xdr:rowOff>
    </xdr:from>
    <xdr:to>
      <xdr:col>23</xdr:col>
      <xdr:colOff>568325</xdr:colOff>
      <xdr:row>58</xdr:row>
      <xdr:rowOff>16459</xdr:rowOff>
    </xdr:to>
    <xdr:sp macro="" textlink="">
      <xdr:nvSpPr>
        <xdr:cNvPr id="593" name="円/楕円 592"/>
        <xdr:cNvSpPr/>
      </xdr:nvSpPr>
      <xdr:spPr>
        <a:xfrm>
          <a:off x="16268700" y="9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64736</xdr:rowOff>
    </xdr:from>
    <xdr:ext cx="534377" cy="259045"/>
    <xdr:sp macro="" textlink="">
      <xdr:nvSpPr>
        <xdr:cNvPr id="594" name="教育費該当値テキスト"/>
        <xdr:cNvSpPr txBox="1"/>
      </xdr:nvSpPr>
      <xdr:spPr>
        <a:xfrm>
          <a:off x="16370300" y="98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53772</xdr:rowOff>
    </xdr:from>
    <xdr:to>
      <xdr:col>22</xdr:col>
      <xdr:colOff>415925</xdr:colOff>
      <xdr:row>54</xdr:row>
      <xdr:rowOff>155372</xdr:rowOff>
    </xdr:to>
    <xdr:sp macro="" textlink="">
      <xdr:nvSpPr>
        <xdr:cNvPr id="595" name="円/楕円 594"/>
        <xdr:cNvSpPr/>
      </xdr:nvSpPr>
      <xdr:spPr>
        <a:xfrm>
          <a:off x="15430500" y="931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449</xdr:rowOff>
    </xdr:from>
    <xdr:ext cx="534377" cy="259045"/>
    <xdr:sp macro="" textlink="">
      <xdr:nvSpPr>
        <xdr:cNvPr id="596" name="テキスト ボックス 595"/>
        <xdr:cNvSpPr txBox="1"/>
      </xdr:nvSpPr>
      <xdr:spPr>
        <a:xfrm>
          <a:off x="15214111" y="90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163626</xdr:rowOff>
    </xdr:from>
    <xdr:to>
      <xdr:col>21</xdr:col>
      <xdr:colOff>212725</xdr:colOff>
      <xdr:row>56</xdr:row>
      <xdr:rowOff>93776</xdr:rowOff>
    </xdr:to>
    <xdr:sp macro="" textlink="">
      <xdr:nvSpPr>
        <xdr:cNvPr id="597" name="円/楕円 596"/>
        <xdr:cNvSpPr/>
      </xdr:nvSpPr>
      <xdr:spPr>
        <a:xfrm>
          <a:off x="14541500" y="95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110303</xdr:rowOff>
    </xdr:from>
    <xdr:ext cx="534377" cy="259045"/>
    <xdr:sp macro="" textlink="">
      <xdr:nvSpPr>
        <xdr:cNvPr id="598" name="テキスト ボックス 597"/>
        <xdr:cNvSpPr txBox="1"/>
      </xdr:nvSpPr>
      <xdr:spPr>
        <a:xfrm>
          <a:off x="14325111" y="93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154775</xdr:rowOff>
    </xdr:from>
    <xdr:to>
      <xdr:col>20</xdr:col>
      <xdr:colOff>9525</xdr:colOff>
      <xdr:row>58</xdr:row>
      <xdr:rowOff>84925</xdr:rowOff>
    </xdr:to>
    <xdr:sp macro="" textlink="">
      <xdr:nvSpPr>
        <xdr:cNvPr id="599" name="円/楕円 598"/>
        <xdr:cNvSpPr/>
      </xdr:nvSpPr>
      <xdr:spPr>
        <a:xfrm>
          <a:off x="13652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76052</xdr:rowOff>
    </xdr:from>
    <xdr:ext cx="534377" cy="259045"/>
    <xdr:sp macro="" textlink="">
      <xdr:nvSpPr>
        <xdr:cNvPr id="600" name="テキスト ボックス 599"/>
        <xdr:cNvSpPr txBox="1"/>
      </xdr:nvSpPr>
      <xdr:spPr>
        <a:xfrm>
          <a:off x="13436111" y="100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146736</xdr:rowOff>
    </xdr:from>
    <xdr:to>
      <xdr:col>18</xdr:col>
      <xdr:colOff>492125</xdr:colOff>
      <xdr:row>57</xdr:row>
      <xdr:rowOff>76886</xdr:rowOff>
    </xdr:to>
    <xdr:sp macro="" textlink="">
      <xdr:nvSpPr>
        <xdr:cNvPr id="601" name="円/楕円 600"/>
        <xdr:cNvSpPr/>
      </xdr:nvSpPr>
      <xdr:spPr>
        <a:xfrm>
          <a:off x="12763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93413</xdr:rowOff>
    </xdr:from>
    <xdr:ext cx="534377" cy="259045"/>
    <xdr:sp macro="" textlink="">
      <xdr:nvSpPr>
        <xdr:cNvPr id="602" name="テキスト ボックス 601"/>
        <xdr:cNvSpPr txBox="1"/>
      </xdr:nvSpPr>
      <xdr:spPr>
        <a:xfrm>
          <a:off x="12547111" y="95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46169</xdr:rowOff>
    </xdr:from>
    <xdr:to>
      <xdr:col>23</xdr:col>
      <xdr:colOff>517525</xdr:colOff>
      <xdr:row>79</xdr:row>
      <xdr:rowOff>93545</xdr:rowOff>
    </xdr:to>
    <xdr:cxnSp macro="">
      <xdr:nvCxnSpPr>
        <xdr:cNvPr id="633" name="直線コネクタ 632"/>
        <xdr:cNvCxnSpPr/>
      </xdr:nvCxnSpPr>
      <xdr:spPr>
        <a:xfrm>
          <a:off x="15481300" y="13590719"/>
          <a:ext cx="838200" cy="4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46169</xdr:rowOff>
    </xdr:from>
    <xdr:to>
      <xdr:col>22</xdr:col>
      <xdr:colOff>365125</xdr:colOff>
      <xdr:row>79</xdr:row>
      <xdr:rowOff>66004</xdr:rowOff>
    </xdr:to>
    <xdr:cxnSp macro="">
      <xdr:nvCxnSpPr>
        <xdr:cNvPr id="636" name="直線コネクタ 635"/>
        <xdr:cNvCxnSpPr/>
      </xdr:nvCxnSpPr>
      <xdr:spPr>
        <a:xfrm flipV="1">
          <a:off x="14592300" y="13590719"/>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38" name="テキスト ボックス 637"/>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66004</xdr:rowOff>
    </xdr:from>
    <xdr:to>
      <xdr:col>21</xdr:col>
      <xdr:colOff>161925</xdr:colOff>
      <xdr:row>79</xdr:row>
      <xdr:rowOff>93098</xdr:rowOff>
    </xdr:to>
    <xdr:cxnSp macro="">
      <xdr:nvCxnSpPr>
        <xdr:cNvPr id="639" name="直線コネクタ 638"/>
        <xdr:cNvCxnSpPr/>
      </xdr:nvCxnSpPr>
      <xdr:spPr>
        <a:xfrm flipV="1">
          <a:off x="13703300" y="13610554"/>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149293</xdr:rowOff>
    </xdr:from>
    <xdr:to>
      <xdr:col>21</xdr:col>
      <xdr:colOff>212725</xdr:colOff>
      <xdr:row>79</xdr:row>
      <xdr:rowOff>79443</xdr:rowOff>
    </xdr:to>
    <xdr:sp macro="" textlink="">
      <xdr:nvSpPr>
        <xdr:cNvPr id="640" name="フローチャート : 判断 639"/>
        <xdr:cNvSpPr/>
      </xdr:nvSpPr>
      <xdr:spPr>
        <a:xfrm>
          <a:off x="14541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95970</xdr:rowOff>
    </xdr:from>
    <xdr:ext cx="469744" cy="259045"/>
    <xdr:sp macro="" textlink="">
      <xdr:nvSpPr>
        <xdr:cNvPr id="641" name="テキスト ボックス 640"/>
        <xdr:cNvSpPr txBox="1"/>
      </xdr:nvSpPr>
      <xdr:spPr>
        <a:xfrm>
          <a:off x="14357427"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86643</xdr:rowOff>
    </xdr:from>
    <xdr:to>
      <xdr:col>19</xdr:col>
      <xdr:colOff>644525</xdr:colOff>
      <xdr:row>79</xdr:row>
      <xdr:rowOff>93098</xdr:rowOff>
    </xdr:to>
    <xdr:cxnSp macro="">
      <xdr:nvCxnSpPr>
        <xdr:cNvPr id="642" name="直線コネクタ 641"/>
        <xdr:cNvCxnSpPr/>
      </xdr:nvCxnSpPr>
      <xdr:spPr>
        <a:xfrm>
          <a:off x="12814300" y="13631193"/>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149436</xdr:rowOff>
    </xdr:from>
    <xdr:to>
      <xdr:col>20</xdr:col>
      <xdr:colOff>9525</xdr:colOff>
      <xdr:row>79</xdr:row>
      <xdr:rowOff>79586</xdr:rowOff>
    </xdr:to>
    <xdr:sp macro="" textlink="">
      <xdr:nvSpPr>
        <xdr:cNvPr id="643" name="フローチャート : 判断 642"/>
        <xdr:cNvSpPr/>
      </xdr:nvSpPr>
      <xdr:spPr>
        <a:xfrm>
          <a:off x="13652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96113</xdr:rowOff>
    </xdr:from>
    <xdr:ext cx="469744" cy="259045"/>
    <xdr:sp macro="" textlink="">
      <xdr:nvSpPr>
        <xdr:cNvPr id="644" name="テキスト ボックス 643"/>
        <xdr:cNvSpPr txBox="1"/>
      </xdr:nvSpPr>
      <xdr:spPr>
        <a:xfrm>
          <a:off x="13468427"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93788</xdr:rowOff>
    </xdr:from>
    <xdr:to>
      <xdr:col>18</xdr:col>
      <xdr:colOff>492125</xdr:colOff>
      <xdr:row>78</xdr:row>
      <xdr:rowOff>23938</xdr:rowOff>
    </xdr:to>
    <xdr:sp macro="" textlink="">
      <xdr:nvSpPr>
        <xdr:cNvPr id="645" name="フローチャート : 判断 644"/>
        <xdr:cNvSpPr/>
      </xdr:nvSpPr>
      <xdr:spPr>
        <a:xfrm>
          <a:off x="12763500" y="13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40465</xdr:rowOff>
    </xdr:from>
    <xdr:ext cx="534377" cy="259045"/>
    <xdr:sp macro="" textlink="">
      <xdr:nvSpPr>
        <xdr:cNvPr id="646" name="テキスト ボックス 645"/>
        <xdr:cNvSpPr txBox="1"/>
      </xdr:nvSpPr>
      <xdr:spPr>
        <a:xfrm>
          <a:off x="12547111" y="1307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42745</xdr:rowOff>
    </xdr:from>
    <xdr:to>
      <xdr:col>23</xdr:col>
      <xdr:colOff>568325</xdr:colOff>
      <xdr:row>79</xdr:row>
      <xdr:rowOff>144345</xdr:rowOff>
    </xdr:to>
    <xdr:sp macro="" textlink="">
      <xdr:nvSpPr>
        <xdr:cNvPr id="652" name="円/楕円 651"/>
        <xdr:cNvSpPr/>
      </xdr:nvSpPr>
      <xdr:spPr>
        <a:xfrm>
          <a:off x="16268700" y="135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129122</xdr:rowOff>
    </xdr:from>
    <xdr:ext cx="378565" cy="259045"/>
    <xdr:sp macro="" textlink="">
      <xdr:nvSpPr>
        <xdr:cNvPr id="653" name="災害復旧費該当値テキスト"/>
        <xdr:cNvSpPr txBox="1"/>
      </xdr:nvSpPr>
      <xdr:spPr>
        <a:xfrm>
          <a:off x="16370300" y="1350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166819</xdr:rowOff>
    </xdr:from>
    <xdr:to>
      <xdr:col>22</xdr:col>
      <xdr:colOff>415925</xdr:colOff>
      <xdr:row>79</xdr:row>
      <xdr:rowOff>96969</xdr:rowOff>
    </xdr:to>
    <xdr:sp macro="" textlink="">
      <xdr:nvSpPr>
        <xdr:cNvPr id="654" name="円/楕円 653"/>
        <xdr:cNvSpPr/>
      </xdr:nvSpPr>
      <xdr:spPr>
        <a:xfrm>
          <a:off x="15430500" y="135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113496</xdr:rowOff>
    </xdr:from>
    <xdr:ext cx="469744" cy="259045"/>
    <xdr:sp macro="" textlink="">
      <xdr:nvSpPr>
        <xdr:cNvPr id="655" name="テキスト ボックス 654"/>
        <xdr:cNvSpPr txBox="1"/>
      </xdr:nvSpPr>
      <xdr:spPr>
        <a:xfrm>
          <a:off x="15246427" y="1331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15204</xdr:rowOff>
    </xdr:from>
    <xdr:to>
      <xdr:col>21</xdr:col>
      <xdr:colOff>212725</xdr:colOff>
      <xdr:row>79</xdr:row>
      <xdr:rowOff>116804</xdr:rowOff>
    </xdr:to>
    <xdr:sp macro="" textlink="">
      <xdr:nvSpPr>
        <xdr:cNvPr id="656" name="円/楕円 655"/>
        <xdr:cNvSpPr/>
      </xdr:nvSpPr>
      <xdr:spPr>
        <a:xfrm>
          <a:off x="14541500" y="135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107931</xdr:rowOff>
    </xdr:from>
    <xdr:ext cx="469744" cy="259045"/>
    <xdr:sp macro="" textlink="">
      <xdr:nvSpPr>
        <xdr:cNvPr id="657" name="テキスト ボックス 656"/>
        <xdr:cNvSpPr txBox="1"/>
      </xdr:nvSpPr>
      <xdr:spPr>
        <a:xfrm>
          <a:off x="14357427" y="136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42298</xdr:rowOff>
    </xdr:from>
    <xdr:to>
      <xdr:col>20</xdr:col>
      <xdr:colOff>9525</xdr:colOff>
      <xdr:row>79</xdr:row>
      <xdr:rowOff>143898</xdr:rowOff>
    </xdr:to>
    <xdr:sp macro="" textlink="">
      <xdr:nvSpPr>
        <xdr:cNvPr id="658" name="円/楕円 657"/>
        <xdr:cNvSpPr/>
      </xdr:nvSpPr>
      <xdr:spPr>
        <a:xfrm>
          <a:off x="136525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135025</xdr:rowOff>
    </xdr:from>
    <xdr:ext cx="378565" cy="259045"/>
    <xdr:sp macro="" textlink="">
      <xdr:nvSpPr>
        <xdr:cNvPr id="659" name="テキスト ボックス 658"/>
        <xdr:cNvSpPr txBox="1"/>
      </xdr:nvSpPr>
      <xdr:spPr>
        <a:xfrm>
          <a:off x="13514017" y="136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35843</xdr:rowOff>
    </xdr:from>
    <xdr:to>
      <xdr:col>18</xdr:col>
      <xdr:colOff>492125</xdr:colOff>
      <xdr:row>79</xdr:row>
      <xdr:rowOff>137443</xdr:rowOff>
    </xdr:to>
    <xdr:sp macro="" textlink="">
      <xdr:nvSpPr>
        <xdr:cNvPr id="660" name="円/楕円 659"/>
        <xdr:cNvSpPr/>
      </xdr:nvSpPr>
      <xdr:spPr>
        <a:xfrm>
          <a:off x="12763500" y="135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128570</xdr:rowOff>
    </xdr:from>
    <xdr:ext cx="469744" cy="259045"/>
    <xdr:sp macro="" textlink="">
      <xdr:nvSpPr>
        <xdr:cNvPr id="661" name="テキスト ボックス 660"/>
        <xdr:cNvSpPr txBox="1"/>
      </xdr:nvSpPr>
      <xdr:spPr>
        <a:xfrm>
          <a:off x="12579427" y="1367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166536</xdr:rowOff>
    </xdr:from>
    <xdr:to>
      <xdr:col>23</xdr:col>
      <xdr:colOff>517525</xdr:colOff>
      <xdr:row>99</xdr:row>
      <xdr:rowOff>20662</xdr:rowOff>
    </xdr:to>
    <xdr:cxnSp macro="">
      <xdr:nvCxnSpPr>
        <xdr:cNvPr id="691" name="直線コネクタ 690"/>
        <xdr:cNvCxnSpPr/>
      </xdr:nvCxnSpPr>
      <xdr:spPr>
        <a:xfrm flipV="1">
          <a:off x="15481300" y="16968636"/>
          <a:ext cx="838200" cy="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20662</xdr:rowOff>
    </xdr:from>
    <xdr:to>
      <xdr:col>22</xdr:col>
      <xdr:colOff>365125</xdr:colOff>
      <xdr:row>99</xdr:row>
      <xdr:rowOff>21120</xdr:rowOff>
    </xdr:to>
    <xdr:cxnSp macro="">
      <xdr:nvCxnSpPr>
        <xdr:cNvPr id="694" name="直線コネクタ 693"/>
        <xdr:cNvCxnSpPr/>
      </xdr:nvCxnSpPr>
      <xdr:spPr>
        <a:xfrm flipV="1">
          <a:off x="14592300" y="169942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20155</xdr:rowOff>
    </xdr:from>
    <xdr:to>
      <xdr:col>21</xdr:col>
      <xdr:colOff>161925</xdr:colOff>
      <xdr:row>99</xdr:row>
      <xdr:rowOff>21120</xdr:rowOff>
    </xdr:to>
    <xdr:cxnSp macro="">
      <xdr:nvCxnSpPr>
        <xdr:cNvPr id="697" name="直線コネクタ 696"/>
        <xdr:cNvCxnSpPr/>
      </xdr:nvCxnSpPr>
      <xdr:spPr>
        <a:xfrm>
          <a:off x="13703300" y="1699370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96329</xdr:rowOff>
    </xdr:from>
    <xdr:to>
      <xdr:col>21</xdr:col>
      <xdr:colOff>212725</xdr:colOff>
      <xdr:row>98</xdr:row>
      <xdr:rowOff>26479</xdr:rowOff>
    </xdr:to>
    <xdr:sp macro="" textlink="">
      <xdr:nvSpPr>
        <xdr:cNvPr id="698" name="フローチャート : 判断 697"/>
        <xdr:cNvSpPr/>
      </xdr:nvSpPr>
      <xdr:spPr>
        <a:xfrm>
          <a:off x="14541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43006</xdr:rowOff>
    </xdr:from>
    <xdr:ext cx="534377" cy="259045"/>
    <xdr:sp macro="" textlink="">
      <xdr:nvSpPr>
        <xdr:cNvPr id="699" name="テキスト ボックス 698"/>
        <xdr:cNvSpPr txBox="1"/>
      </xdr:nvSpPr>
      <xdr:spPr>
        <a:xfrm>
          <a:off x="14325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20155</xdr:rowOff>
    </xdr:from>
    <xdr:to>
      <xdr:col>19</xdr:col>
      <xdr:colOff>644525</xdr:colOff>
      <xdr:row>99</xdr:row>
      <xdr:rowOff>21819</xdr:rowOff>
    </xdr:to>
    <xdr:cxnSp macro="">
      <xdr:nvCxnSpPr>
        <xdr:cNvPr id="700" name="直線コネクタ 699"/>
        <xdr:cNvCxnSpPr/>
      </xdr:nvCxnSpPr>
      <xdr:spPr>
        <a:xfrm flipV="1">
          <a:off x="12814300" y="1699370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74473</xdr:rowOff>
    </xdr:from>
    <xdr:to>
      <xdr:col>20</xdr:col>
      <xdr:colOff>9525</xdr:colOff>
      <xdr:row>98</xdr:row>
      <xdr:rowOff>4623</xdr:rowOff>
    </xdr:to>
    <xdr:sp macro="" textlink="">
      <xdr:nvSpPr>
        <xdr:cNvPr id="701" name="フローチャート : 判断 700"/>
        <xdr:cNvSpPr/>
      </xdr:nvSpPr>
      <xdr:spPr>
        <a:xfrm>
          <a:off x="13652500" y="1670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21150</xdr:rowOff>
    </xdr:from>
    <xdr:ext cx="534377" cy="259045"/>
    <xdr:sp macro="" textlink="">
      <xdr:nvSpPr>
        <xdr:cNvPr id="702" name="テキスト ボックス 701"/>
        <xdr:cNvSpPr txBox="1"/>
      </xdr:nvSpPr>
      <xdr:spPr>
        <a:xfrm>
          <a:off x="13436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61227</xdr:rowOff>
    </xdr:from>
    <xdr:to>
      <xdr:col>18</xdr:col>
      <xdr:colOff>492125</xdr:colOff>
      <xdr:row>97</xdr:row>
      <xdr:rowOff>162827</xdr:rowOff>
    </xdr:to>
    <xdr:sp macro="" textlink="">
      <xdr:nvSpPr>
        <xdr:cNvPr id="703" name="フローチャート : 判断 702"/>
        <xdr:cNvSpPr/>
      </xdr:nvSpPr>
      <xdr:spPr>
        <a:xfrm>
          <a:off x="12763500" y="166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7904</xdr:rowOff>
    </xdr:from>
    <xdr:ext cx="534377" cy="259045"/>
    <xdr:sp macro="" textlink="">
      <xdr:nvSpPr>
        <xdr:cNvPr id="704" name="テキスト ボックス 703"/>
        <xdr:cNvSpPr txBox="1"/>
      </xdr:nvSpPr>
      <xdr:spPr>
        <a:xfrm>
          <a:off x="12547111" y="164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115736</xdr:rowOff>
    </xdr:from>
    <xdr:to>
      <xdr:col>23</xdr:col>
      <xdr:colOff>568325</xdr:colOff>
      <xdr:row>99</xdr:row>
      <xdr:rowOff>45886</xdr:rowOff>
    </xdr:to>
    <xdr:sp macro="" textlink="">
      <xdr:nvSpPr>
        <xdr:cNvPr id="710" name="円/楕円 709"/>
        <xdr:cNvSpPr/>
      </xdr:nvSpPr>
      <xdr:spPr>
        <a:xfrm>
          <a:off x="16268700" y="16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94163</xdr:rowOff>
    </xdr:from>
    <xdr:ext cx="534377" cy="259045"/>
    <xdr:sp macro="" textlink="">
      <xdr:nvSpPr>
        <xdr:cNvPr id="711" name="公債費該当値テキスト"/>
        <xdr:cNvSpPr txBox="1"/>
      </xdr:nvSpPr>
      <xdr:spPr>
        <a:xfrm>
          <a:off x="16370300" y="168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141312</xdr:rowOff>
    </xdr:from>
    <xdr:to>
      <xdr:col>22</xdr:col>
      <xdr:colOff>415925</xdr:colOff>
      <xdr:row>99</xdr:row>
      <xdr:rowOff>71462</xdr:rowOff>
    </xdr:to>
    <xdr:sp macro="" textlink="">
      <xdr:nvSpPr>
        <xdr:cNvPr id="712" name="円/楕円 711"/>
        <xdr:cNvSpPr/>
      </xdr:nvSpPr>
      <xdr:spPr>
        <a:xfrm>
          <a:off x="15430500" y="16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62589</xdr:rowOff>
    </xdr:from>
    <xdr:ext cx="534377" cy="259045"/>
    <xdr:sp macro="" textlink="">
      <xdr:nvSpPr>
        <xdr:cNvPr id="713" name="テキスト ボックス 712"/>
        <xdr:cNvSpPr txBox="1"/>
      </xdr:nvSpPr>
      <xdr:spPr>
        <a:xfrm>
          <a:off x="15214111" y="170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141770</xdr:rowOff>
    </xdr:from>
    <xdr:to>
      <xdr:col>21</xdr:col>
      <xdr:colOff>212725</xdr:colOff>
      <xdr:row>99</xdr:row>
      <xdr:rowOff>71920</xdr:rowOff>
    </xdr:to>
    <xdr:sp macro="" textlink="">
      <xdr:nvSpPr>
        <xdr:cNvPr id="714" name="円/楕円 713"/>
        <xdr:cNvSpPr/>
      </xdr:nvSpPr>
      <xdr:spPr>
        <a:xfrm>
          <a:off x="14541500" y="169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63047</xdr:rowOff>
    </xdr:from>
    <xdr:ext cx="534377" cy="259045"/>
    <xdr:sp macro="" textlink="">
      <xdr:nvSpPr>
        <xdr:cNvPr id="715" name="テキスト ボックス 714"/>
        <xdr:cNvSpPr txBox="1"/>
      </xdr:nvSpPr>
      <xdr:spPr>
        <a:xfrm>
          <a:off x="14325111" y="1703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140805</xdr:rowOff>
    </xdr:from>
    <xdr:to>
      <xdr:col>20</xdr:col>
      <xdr:colOff>9525</xdr:colOff>
      <xdr:row>99</xdr:row>
      <xdr:rowOff>70955</xdr:rowOff>
    </xdr:to>
    <xdr:sp macro="" textlink="">
      <xdr:nvSpPr>
        <xdr:cNvPr id="716" name="円/楕円 715"/>
        <xdr:cNvSpPr/>
      </xdr:nvSpPr>
      <xdr:spPr>
        <a:xfrm>
          <a:off x="13652500" y="16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62082</xdr:rowOff>
    </xdr:from>
    <xdr:ext cx="534377" cy="259045"/>
    <xdr:sp macro="" textlink="">
      <xdr:nvSpPr>
        <xdr:cNvPr id="717" name="テキスト ボックス 716"/>
        <xdr:cNvSpPr txBox="1"/>
      </xdr:nvSpPr>
      <xdr:spPr>
        <a:xfrm>
          <a:off x="13436111" y="170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142469</xdr:rowOff>
    </xdr:from>
    <xdr:to>
      <xdr:col>18</xdr:col>
      <xdr:colOff>492125</xdr:colOff>
      <xdr:row>99</xdr:row>
      <xdr:rowOff>72619</xdr:rowOff>
    </xdr:to>
    <xdr:sp macro="" textlink="">
      <xdr:nvSpPr>
        <xdr:cNvPr id="718" name="円/楕円 717"/>
        <xdr:cNvSpPr/>
      </xdr:nvSpPr>
      <xdr:spPr>
        <a:xfrm>
          <a:off x="12763500" y="169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63746</xdr:rowOff>
    </xdr:from>
    <xdr:ext cx="534377" cy="259045"/>
    <xdr:sp macro="" textlink="">
      <xdr:nvSpPr>
        <xdr:cNvPr id="719" name="テキスト ボックス 718"/>
        <xdr:cNvSpPr txBox="1"/>
      </xdr:nvSpPr>
      <xdr:spPr>
        <a:xfrm>
          <a:off x="12547111" y="170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160224</xdr:rowOff>
    </xdr:from>
    <xdr:to>
      <xdr:col>29</xdr:col>
      <xdr:colOff>568325</xdr:colOff>
      <xdr:row>39</xdr:row>
      <xdr:rowOff>90374</xdr:rowOff>
    </xdr:to>
    <xdr:sp macro="" textlink="">
      <xdr:nvSpPr>
        <xdr:cNvPr id="755" name="フローチャート : 判断 754"/>
        <xdr:cNvSpPr/>
      </xdr:nvSpPr>
      <xdr:spPr>
        <a:xfrm>
          <a:off x="20383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106900</xdr:rowOff>
    </xdr:from>
    <xdr:ext cx="313932" cy="259045"/>
    <xdr:sp macro="" textlink="">
      <xdr:nvSpPr>
        <xdr:cNvPr id="756" name="テキスト ボックス 755"/>
        <xdr:cNvSpPr txBox="1"/>
      </xdr:nvSpPr>
      <xdr:spPr>
        <a:xfrm>
          <a:off x="20277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8" name="フローチャート : 判断 75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フローチャート : 判断 759"/>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4" name="テキスト ボックス 773"/>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6" name="テキスト ボックス 775"/>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消防費において、拠点防災倉庫整備事業、行政無線デジタル化整備事業等の事業完了により、対前年度比</a:t>
          </a:r>
          <a:r>
            <a:rPr lang="en-US" altLang="ja-JP" sz="1100" b="0" i="0" u="none" strike="noStrike" baseline="0" smtClean="0">
              <a:solidFill>
                <a:schemeClr val="dk1"/>
              </a:solidFill>
              <a:latin typeface="+mn-lt"/>
              <a:ea typeface="+mn-ea"/>
              <a:cs typeface="+mn-cs"/>
            </a:rPr>
            <a:t>14,167</a:t>
          </a:r>
          <a:r>
            <a:rPr lang="ja-JP" altLang="en-US" sz="1100" b="0" i="0" u="none" strike="noStrike" baseline="0" smtClean="0">
              <a:solidFill>
                <a:schemeClr val="dk1"/>
              </a:solidFill>
              <a:latin typeface="+mn-lt"/>
              <a:ea typeface="+mn-ea"/>
              <a:cs typeface="+mn-cs"/>
            </a:rPr>
            <a:t>円の減、類似団体平均比較で</a:t>
          </a:r>
          <a:r>
            <a:rPr lang="en-US" altLang="ja-JP" sz="1100" b="0" i="0" u="none" strike="noStrike" baseline="0" smtClean="0">
              <a:solidFill>
                <a:schemeClr val="dk1"/>
              </a:solidFill>
              <a:latin typeface="+mn-lt"/>
              <a:ea typeface="+mn-ea"/>
              <a:cs typeface="+mn-cs"/>
            </a:rPr>
            <a:t>9,459</a:t>
          </a:r>
          <a:r>
            <a:rPr lang="ja-JP" altLang="en-US" sz="1100" b="0" i="0" u="none" strike="noStrike" baseline="0" smtClean="0">
              <a:solidFill>
                <a:schemeClr val="dk1"/>
              </a:solidFill>
              <a:latin typeface="+mn-lt"/>
              <a:ea typeface="+mn-ea"/>
              <a:cs typeface="+mn-cs"/>
            </a:rPr>
            <a:t>円の増加となった。</a:t>
          </a:r>
        </a:p>
        <a:p>
          <a:r>
            <a:rPr lang="ja-JP" altLang="en-US" sz="1100" b="0" i="0" u="none" strike="noStrike" baseline="0" smtClean="0">
              <a:solidFill>
                <a:schemeClr val="dk1"/>
              </a:solidFill>
              <a:latin typeface="+mn-lt"/>
              <a:ea typeface="+mn-ea"/>
              <a:cs typeface="+mn-cs"/>
            </a:rPr>
            <a:t>　教育費では体育館建設事業の完了により、対前年度比</a:t>
          </a:r>
          <a:r>
            <a:rPr lang="en-US" altLang="ja-JP" sz="1100" b="0" i="0" u="none" strike="noStrike" baseline="0" smtClean="0">
              <a:solidFill>
                <a:schemeClr val="dk1"/>
              </a:solidFill>
              <a:latin typeface="+mn-lt"/>
              <a:ea typeface="+mn-ea"/>
              <a:cs typeface="+mn-cs"/>
            </a:rPr>
            <a:t>43,062</a:t>
          </a:r>
          <a:r>
            <a:rPr lang="ja-JP" altLang="en-US" sz="1100" b="0" i="0" u="none" strike="noStrike" baseline="0" smtClean="0">
              <a:solidFill>
                <a:schemeClr val="dk1"/>
              </a:solidFill>
              <a:latin typeface="+mn-lt"/>
              <a:ea typeface="+mn-ea"/>
              <a:cs typeface="+mn-cs"/>
            </a:rPr>
            <a:t>円の減、類似団体平均比較で</a:t>
          </a:r>
          <a:r>
            <a:rPr lang="en-US" altLang="ja-JP" sz="1100" b="0" i="0" u="none" strike="noStrike" baseline="0" smtClean="0">
              <a:solidFill>
                <a:schemeClr val="dk1"/>
              </a:solidFill>
              <a:latin typeface="+mn-lt"/>
              <a:ea typeface="+mn-ea"/>
              <a:cs typeface="+mn-cs"/>
            </a:rPr>
            <a:t>8,523</a:t>
          </a:r>
          <a:r>
            <a:rPr lang="ja-JP" altLang="en-US" sz="1100" b="0" i="0" u="none" strike="noStrike" baseline="0" smtClean="0">
              <a:solidFill>
                <a:schemeClr val="dk1"/>
              </a:solidFill>
              <a:latin typeface="+mn-lt"/>
              <a:ea typeface="+mn-ea"/>
              <a:cs typeface="+mn-cs"/>
            </a:rPr>
            <a:t>円の大幅な減少となった。</a:t>
          </a:r>
        </a:p>
        <a:p>
          <a:r>
            <a:rPr lang="ja-JP" altLang="en-US" sz="1100" b="0" i="0" u="none" strike="noStrike" baseline="0" smtClean="0">
              <a:solidFill>
                <a:schemeClr val="dk1"/>
              </a:solidFill>
              <a:latin typeface="+mn-lt"/>
              <a:ea typeface="+mn-ea"/>
              <a:cs typeface="+mn-cs"/>
            </a:rPr>
            <a:t>　今後は土木費等において維持補修費、更新費用などが増加し、更にはそれらに充当した地方債の償還金が公債費を増加させることが予想される。</a:t>
          </a:r>
        </a:p>
        <a:p>
          <a:r>
            <a:rPr lang="ja-JP" altLang="en-US" sz="1100" b="0" i="0" u="none" strike="noStrike" baseline="0" smtClean="0">
              <a:solidFill>
                <a:schemeClr val="dk1"/>
              </a:solidFill>
              <a:latin typeface="+mn-lt"/>
              <a:ea typeface="+mn-ea"/>
              <a:cs typeface="+mn-cs"/>
            </a:rPr>
            <a:t>　また、民生費における保育園委託料、国民健康保険及び介護保険特別会計に対する繰出金など、義務的経常費用である社会保障費が近年増加傾向にあるため、特別会計においては保険料の適正化を図り、保育関係事業などは積極的な補助金の活用など、財源の確保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当町では当初予算において歳入は、見積もりが難しいためできる限り抑えて予算編成をしている。</a:t>
          </a:r>
        </a:p>
        <a:p>
          <a:r>
            <a:rPr lang="ja-JP" altLang="en-US" sz="1100" b="0" i="0" u="none" strike="noStrike" baseline="0" smtClean="0">
              <a:solidFill>
                <a:schemeClr val="dk1"/>
              </a:solidFill>
              <a:latin typeface="+mn-lt"/>
              <a:ea typeface="+mn-ea"/>
              <a:cs typeface="+mn-cs"/>
            </a:rPr>
            <a:t>　歳出については、予算執行時の節減により執行残を確保するように努めている。</a:t>
          </a:r>
        </a:p>
        <a:p>
          <a:r>
            <a:rPr lang="ja-JP" altLang="en-US" sz="1100" b="0" i="0" u="none" strike="noStrike" baseline="0" smtClean="0">
              <a:solidFill>
                <a:schemeClr val="dk1"/>
              </a:solidFill>
              <a:latin typeface="+mn-lt"/>
              <a:ea typeface="+mn-ea"/>
              <a:cs typeface="+mn-cs"/>
            </a:rPr>
            <a:t>　これにより、繰越金として翌年度の補正財源を確保しているため、実質収支額に対する標準財政規模比は高くなる傾向にある。</a:t>
          </a: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年度は財政調整基金を新たに</a:t>
          </a:r>
          <a:r>
            <a:rPr lang="en-US" altLang="ja-JP" sz="1100" b="0" i="0" u="none" strike="noStrike" baseline="0" smtClean="0">
              <a:solidFill>
                <a:schemeClr val="dk1"/>
              </a:solidFill>
              <a:latin typeface="+mn-lt"/>
              <a:ea typeface="+mn-ea"/>
              <a:cs typeface="+mn-cs"/>
            </a:rPr>
            <a:t>160</a:t>
          </a:r>
          <a:r>
            <a:rPr lang="ja-JP" altLang="en-US" sz="1100" b="0" i="0" u="none" strike="noStrike" baseline="0" smtClean="0">
              <a:solidFill>
                <a:schemeClr val="dk1"/>
              </a:solidFill>
              <a:latin typeface="+mn-lt"/>
              <a:ea typeface="+mn-ea"/>
              <a:cs typeface="+mn-cs"/>
            </a:rPr>
            <a:t>百万円積み立て、財政調整基金残高が標準財政規模比で対前年度</a:t>
          </a:r>
          <a:r>
            <a:rPr lang="en-US" altLang="ja-JP" sz="1100" b="0" i="0" u="none" strike="noStrike" baseline="0" smtClean="0">
              <a:solidFill>
                <a:schemeClr val="dk1"/>
              </a:solidFill>
              <a:latin typeface="+mn-lt"/>
              <a:ea typeface="+mn-ea"/>
              <a:cs typeface="+mn-cs"/>
            </a:rPr>
            <a:t>1.76</a:t>
          </a:r>
          <a:r>
            <a:rPr lang="ja-JP" altLang="en-US" sz="1100" b="0" i="0" u="none" strike="noStrike" baseline="0" smtClean="0">
              <a:solidFill>
                <a:schemeClr val="dk1"/>
              </a:solidFill>
              <a:latin typeface="+mn-lt"/>
              <a:ea typeface="+mn-ea"/>
              <a:cs typeface="+mn-cs"/>
            </a:rPr>
            <a:t>％の増加となった。</a:t>
          </a:r>
        </a:p>
        <a:p>
          <a:r>
            <a:rPr lang="ja-JP" altLang="en-US" sz="1100" b="0" i="0" u="none" strike="noStrike" baseline="0" smtClean="0">
              <a:solidFill>
                <a:schemeClr val="dk1"/>
              </a:solidFill>
              <a:latin typeface="+mn-lt"/>
              <a:ea typeface="+mn-ea"/>
              <a:cs typeface="+mn-cs"/>
            </a:rPr>
            <a:t>　今後も、国・地方ともに経済の先行きが不透明なため、予期しない収入減少や不測の支出増加などに備え財政調整基金や減債基金への積み立てを行っていく。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一般会計・公営企業会計・公営事業会計のすべての会計において黒字となっている。</a:t>
          </a:r>
        </a:p>
        <a:p>
          <a:r>
            <a:rPr lang="ja-JP" altLang="en-US" sz="1100" b="0" i="0" u="none" strike="noStrike" baseline="0" smtClean="0">
              <a:solidFill>
                <a:schemeClr val="dk1"/>
              </a:solidFill>
              <a:latin typeface="+mn-lt"/>
              <a:ea typeface="+mn-ea"/>
              <a:cs typeface="+mn-cs"/>
            </a:rPr>
            <a:t>　一般会計においては、歳入歳出予算の的確な把握の中で、一定の留保財源を確保しつつ、財政調整基金や減債基金への予算積み立てなどを行い、実質収支の圧縮を図り、実質収支比率を</a:t>
          </a:r>
          <a:r>
            <a:rPr lang="en-US" altLang="ja-JP" sz="1100" b="0" i="0" u="none" strike="noStrike" baseline="0" smtClean="0">
              <a:solidFill>
                <a:schemeClr val="dk1"/>
              </a:solidFill>
              <a:latin typeface="+mn-lt"/>
              <a:ea typeface="+mn-ea"/>
              <a:cs typeface="+mn-cs"/>
            </a:rPr>
            <a:t>10</a:t>
          </a:r>
          <a:r>
            <a:rPr lang="ja-JP" altLang="en-US" sz="1100" b="0" i="0" u="none" strike="noStrike" baseline="0" smtClean="0">
              <a:solidFill>
                <a:schemeClr val="dk1"/>
              </a:solidFill>
              <a:latin typeface="+mn-lt"/>
              <a:ea typeface="+mn-ea"/>
              <a:cs typeface="+mn-cs"/>
            </a:rPr>
            <a:t>％以内とする。</a:t>
          </a:r>
        </a:p>
        <a:p>
          <a:r>
            <a:rPr lang="ja-JP" altLang="en-US" sz="1100" b="0" i="0" u="none" strike="noStrike" baseline="0" smtClean="0">
              <a:solidFill>
                <a:schemeClr val="dk1"/>
              </a:solidFill>
              <a:latin typeface="+mn-lt"/>
              <a:ea typeface="+mn-ea"/>
              <a:cs typeface="+mn-cs"/>
            </a:rPr>
            <a:t>　病院事業については、「森町病院事業第４次経営改革プラン」に基づき、更なる地域医療の充実と経営改善を図っていく。</a:t>
          </a:r>
        </a:p>
        <a:p>
          <a:r>
            <a:rPr lang="ja-JP" altLang="en-US" sz="1100" b="0" i="0" u="none" strike="noStrike" baseline="0" smtClean="0">
              <a:solidFill>
                <a:schemeClr val="dk1"/>
              </a:solidFill>
              <a:latin typeface="+mn-lt"/>
              <a:ea typeface="+mn-ea"/>
              <a:cs typeface="+mn-cs"/>
            </a:rPr>
            <a:t>　国民健康保険などの特別会計においても保険税などの適正化を図り、普通会計の負担を減らしていくように努める。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25;&#30011;&#36001;&#25919;&#35506;/12&#36001;&#25919;&#20418;/09%20&#36001;&#25919;&#20107;&#24773;&#20844;&#34920;/&#36001;&#25919;&#29366;&#27841;&#36039;&#26009;&#38598;/H28&#24180;&#24230;&#27770;&#31639;/&#9316;&#36001;&#25919;&#29366;&#27841;&#36039;&#26009;&#38598;&#12398;&#20877;&#20998;&#26512;&#12395;&#12388;&#12356;&#12390;&#65288;&#24179;&#25104;28&#24180;&#24230;&#20998;&#65289;(H30.10.16)/01.DL&#12487;&#12540;&#12479;/&#12304;&#36001;&#25919;&#29366;&#27841;&#36039;&#26009;&#38598;&#12305;_224618_&#2686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36.299999999999997</v>
          </cell>
          <cell r="L73">
            <v>31.6</v>
          </cell>
          <cell r="M73">
            <v>44.8</v>
          </cell>
          <cell r="N73">
            <v>65.900000000000006</v>
          </cell>
          <cell r="O73">
            <v>62.6</v>
          </cell>
        </row>
        <row r="75">
          <cell r="K75">
            <v>9.3000000000000007</v>
          </cell>
          <cell r="L75">
            <v>8.9</v>
          </cell>
          <cell r="M75">
            <v>8.5</v>
          </cell>
          <cell r="N75">
            <v>8.5</v>
          </cell>
          <cell r="O75">
            <v>8.6999999999999993</v>
          </cell>
        </row>
        <row r="77">
          <cell r="G77" t="str">
            <v>類似団体内平均値</v>
          </cell>
          <cell r="K77">
            <v>49.3</v>
          </cell>
          <cell r="L77">
            <v>44.3</v>
          </cell>
          <cell r="M77">
            <v>40.299999999999997</v>
          </cell>
          <cell r="N77">
            <v>44.9</v>
          </cell>
          <cell r="O77">
            <v>44.9</v>
          </cell>
        </row>
        <row r="79">
          <cell r="K79">
            <v>11.5</v>
          </cell>
          <cell r="L79">
            <v>10.6</v>
          </cell>
          <cell r="M79">
            <v>9.8000000000000007</v>
          </cell>
          <cell r="N79">
            <v>8.5</v>
          </cell>
          <cell r="O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8535382</v>
      </c>
      <c r="BO4" s="381"/>
      <c r="BP4" s="381"/>
      <c r="BQ4" s="381"/>
      <c r="BR4" s="381"/>
      <c r="BS4" s="381"/>
      <c r="BT4" s="381"/>
      <c r="BU4" s="382"/>
      <c r="BV4" s="380">
        <v>9732088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19.7</v>
      </c>
      <c r="CU4" s="558"/>
      <c r="CV4" s="558"/>
      <c r="CW4" s="558"/>
      <c r="CX4" s="558"/>
      <c r="CY4" s="558"/>
      <c r="CZ4" s="558"/>
      <c r="DA4" s="559"/>
      <c r="DB4" s="557">
        <v>19.399999999999999</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7543848</v>
      </c>
      <c r="BO5" s="386"/>
      <c r="BP5" s="386"/>
      <c r="BQ5" s="386"/>
      <c r="BR5" s="386"/>
      <c r="BS5" s="386"/>
      <c r="BT5" s="386"/>
      <c r="BU5" s="387"/>
      <c r="BV5" s="385">
        <v>8720887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86.7</v>
      </c>
      <c r="CU5" s="356"/>
      <c r="CV5" s="356"/>
      <c r="CW5" s="356"/>
      <c r="CX5" s="356"/>
      <c r="CY5" s="356"/>
      <c r="CZ5" s="356"/>
      <c r="DA5" s="357"/>
      <c r="DB5" s="355">
        <v>89.4</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991534</v>
      </c>
      <c r="BO6" s="386"/>
      <c r="BP6" s="386"/>
      <c r="BQ6" s="386"/>
      <c r="BR6" s="386"/>
      <c r="BS6" s="386"/>
      <c r="BT6" s="386"/>
      <c r="BU6" s="387"/>
      <c r="BV6" s="385">
        <v>1011201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92.8</v>
      </c>
      <c r="CU6" s="532"/>
      <c r="CV6" s="532"/>
      <c r="CW6" s="532"/>
      <c r="CX6" s="532"/>
      <c r="CY6" s="532"/>
      <c r="CZ6" s="532"/>
      <c r="DA6" s="533"/>
      <c r="DB6" s="531">
        <v>96.5</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13282</v>
      </c>
      <c r="BO7" s="386"/>
      <c r="BP7" s="386"/>
      <c r="BQ7" s="386"/>
      <c r="BR7" s="386"/>
      <c r="BS7" s="386"/>
      <c r="BT7" s="386"/>
      <c r="BU7" s="387"/>
      <c r="BV7" s="385">
        <v>35241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4967798</v>
      </c>
      <c r="CU7" s="386"/>
      <c r="CV7" s="386"/>
      <c r="CW7" s="386"/>
      <c r="CX7" s="386"/>
      <c r="CY7" s="386"/>
      <c r="CZ7" s="386"/>
      <c r="DA7" s="387"/>
      <c r="DB7" s="385">
        <v>5034563</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978252</v>
      </c>
      <c r="BO8" s="386"/>
      <c r="BP8" s="386"/>
      <c r="BQ8" s="386"/>
      <c r="BR8" s="386"/>
      <c r="BS8" s="386"/>
      <c r="BT8" s="386"/>
      <c r="BU8" s="387"/>
      <c r="BV8" s="385">
        <v>975960</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0.61</v>
      </c>
      <c r="CU8" s="495"/>
      <c r="CV8" s="495"/>
      <c r="CW8" s="495"/>
      <c r="CX8" s="495"/>
      <c r="CY8" s="495"/>
      <c r="CZ8" s="495"/>
      <c r="DA8" s="496"/>
      <c r="DB8" s="494">
        <v>0.61</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18528</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2292</v>
      </c>
      <c r="BO9" s="386"/>
      <c r="BP9" s="386"/>
      <c r="BQ9" s="386"/>
      <c r="BR9" s="386"/>
      <c r="BS9" s="386"/>
      <c r="BT9" s="386"/>
      <c r="BU9" s="387"/>
      <c r="BV9" s="385">
        <v>57008</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9.6999999999999993</v>
      </c>
      <c r="CU9" s="356"/>
      <c r="CV9" s="356"/>
      <c r="CW9" s="356"/>
      <c r="CX9" s="356"/>
      <c r="CY9" s="356"/>
      <c r="CZ9" s="356"/>
      <c r="DA9" s="357"/>
      <c r="DB9" s="355">
        <v>8.6999999999999993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19435</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10111</v>
      </c>
      <c r="BO10" s="386"/>
      <c r="BP10" s="386"/>
      <c r="BQ10" s="386"/>
      <c r="BR10" s="386"/>
      <c r="BS10" s="386"/>
      <c r="BT10" s="386"/>
      <c r="BU10" s="387"/>
      <c r="BV10" s="385">
        <v>9893</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100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18813</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100000</v>
      </c>
      <c r="BO12" s="386"/>
      <c r="BP12" s="386"/>
      <c r="BQ12" s="386"/>
      <c r="BR12" s="386"/>
      <c r="BS12" s="386"/>
      <c r="BT12" s="386"/>
      <c r="BU12" s="387"/>
      <c r="BV12" s="385">
        <v>150000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18564</v>
      </c>
      <c r="S13" s="487"/>
      <c r="T13" s="487"/>
      <c r="U13" s="487"/>
      <c r="V13" s="488"/>
      <c r="W13" s="474" t="s">
        <v>124</v>
      </c>
      <c r="X13" s="398"/>
      <c r="Y13" s="398"/>
      <c r="Z13" s="398"/>
      <c r="AA13" s="398"/>
      <c r="AB13" s="399"/>
      <c r="AC13" s="361">
        <v>856</v>
      </c>
      <c r="AD13" s="362"/>
      <c r="AE13" s="362"/>
      <c r="AF13" s="362"/>
      <c r="AG13" s="363"/>
      <c r="AH13" s="361">
        <v>991</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-87597</v>
      </c>
      <c r="BO13" s="386"/>
      <c r="BP13" s="386"/>
      <c r="BQ13" s="386"/>
      <c r="BR13" s="386"/>
      <c r="BS13" s="386"/>
      <c r="BT13" s="386"/>
      <c r="BU13" s="387"/>
      <c r="BV13" s="385">
        <v>-83099</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8.6999999999999993</v>
      </c>
      <c r="CU13" s="356"/>
      <c r="CV13" s="356"/>
      <c r="CW13" s="356"/>
      <c r="CX13" s="356"/>
      <c r="CY13" s="356"/>
      <c r="CZ13" s="356"/>
      <c r="DA13" s="357"/>
      <c r="DB13" s="355">
        <v>8.5</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19090</v>
      </c>
      <c r="S14" s="487"/>
      <c r="T14" s="487"/>
      <c r="U14" s="487"/>
      <c r="V14" s="488"/>
      <c r="W14" s="489"/>
      <c r="X14" s="401"/>
      <c r="Y14" s="401"/>
      <c r="Z14" s="401"/>
      <c r="AA14" s="401"/>
      <c r="AB14" s="402"/>
      <c r="AC14" s="479">
        <v>8.8000000000000007</v>
      </c>
      <c r="AD14" s="480"/>
      <c r="AE14" s="480"/>
      <c r="AF14" s="480"/>
      <c r="AG14" s="481"/>
      <c r="AH14" s="479">
        <v>9.6999999999999993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62.6</v>
      </c>
      <c r="CU14" s="458"/>
      <c r="CV14" s="458"/>
      <c r="CW14" s="458"/>
      <c r="CX14" s="458"/>
      <c r="CY14" s="458"/>
      <c r="CZ14" s="458"/>
      <c r="DA14" s="459"/>
      <c r="DB14" s="490">
        <v>65.900000000000006</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18876</v>
      </c>
      <c r="S15" s="487"/>
      <c r="T15" s="487"/>
      <c r="U15" s="487"/>
      <c r="V15" s="488"/>
      <c r="W15" s="474" t="s">
        <v>131</v>
      </c>
      <c r="X15" s="398"/>
      <c r="Y15" s="398"/>
      <c r="Z15" s="398"/>
      <c r="AA15" s="398"/>
      <c r="AB15" s="399"/>
      <c r="AC15" s="361">
        <v>3814</v>
      </c>
      <c r="AD15" s="362"/>
      <c r="AE15" s="362"/>
      <c r="AF15" s="362"/>
      <c r="AG15" s="363"/>
      <c r="AH15" s="361">
        <v>4047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2402249</v>
      </c>
      <c r="BO15" s="381"/>
      <c r="BP15" s="381"/>
      <c r="BQ15" s="381"/>
      <c r="BR15" s="381"/>
      <c r="BS15" s="381"/>
      <c r="BT15" s="381"/>
      <c r="BU15" s="382"/>
      <c r="BV15" s="380">
        <v>2440482</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39.4</v>
      </c>
      <c r="AD16" s="480"/>
      <c r="AE16" s="480"/>
      <c r="AF16" s="480"/>
      <c r="AG16" s="481"/>
      <c r="AH16" s="479">
        <v>39.700000000000003</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3997434</v>
      </c>
      <c r="BO16" s="386"/>
      <c r="BP16" s="386"/>
      <c r="BQ16" s="386"/>
      <c r="BR16" s="386"/>
      <c r="BS16" s="386"/>
      <c r="BT16" s="386"/>
      <c r="BU16" s="387"/>
      <c r="BV16" s="385">
        <v>4000787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5008</v>
      </c>
      <c r="AD17" s="362"/>
      <c r="AE17" s="362"/>
      <c r="AF17" s="362"/>
      <c r="AG17" s="363"/>
      <c r="AH17" s="361">
        <v>5156</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3035521</v>
      </c>
      <c r="BO17" s="386"/>
      <c r="BP17" s="386"/>
      <c r="BQ17" s="386"/>
      <c r="BR17" s="386"/>
      <c r="BS17" s="386"/>
      <c r="BT17" s="386"/>
      <c r="BU17" s="387"/>
      <c r="BV17" s="385">
        <v>3087332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133.91</v>
      </c>
      <c r="M18" s="450"/>
      <c r="N18" s="450"/>
      <c r="O18" s="450"/>
      <c r="P18" s="450"/>
      <c r="Q18" s="450"/>
      <c r="R18" s="451"/>
      <c r="S18" s="451"/>
      <c r="T18" s="451"/>
      <c r="U18" s="451"/>
      <c r="V18" s="452"/>
      <c r="W18" s="466"/>
      <c r="X18" s="467"/>
      <c r="Y18" s="467"/>
      <c r="Z18" s="467"/>
      <c r="AA18" s="467"/>
      <c r="AB18" s="475"/>
      <c r="AC18" s="349">
        <v>51.7</v>
      </c>
      <c r="AD18" s="350"/>
      <c r="AE18" s="350"/>
      <c r="AF18" s="350"/>
      <c r="AG18" s="453"/>
      <c r="AH18" s="349">
        <v>50.6</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4273860</v>
      </c>
      <c r="BO18" s="386"/>
      <c r="BP18" s="386"/>
      <c r="BQ18" s="386"/>
      <c r="BR18" s="386"/>
      <c r="BS18" s="386"/>
      <c r="BT18" s="386"/>
      <c r="BU18" s="387"/>
      <c r="BV18" s="385">
        <v>4471067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138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6319508</v>
      </c>
      <c r="BO19" s="386"/>
      <c r="BP19" s="386"/>
      <c r="BQ19" s="386"/>
      <c r="BR19" s="386"/>
      <c r="BS19" s="386"/>
      <c r="BT19" s="386"/>
      <c r="BU19" s="387"/>
      <c r="BV19" s="385">
        <v>6465258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6133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8880075</v>
      </c>
      <c r="BO23" s="386"/>
      <c r="BP23" s="386"/>
      <c r="BQ23" s="386"/>
      <c r="BR23" s="386"/>
      <c r="BS23" s="386"/>
      <c r="BT23" s="386"/>
      <c r="BU23" s="387"/>
      <c r="BV23" s="385">
        <v>8413725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6246</v>
      </c>
      <c r="R24" s="362"/>
      <c r="S24" s="362"/>
      <c r="T24" s="362"/>
      <c r="U24" s="362"/>
      <c r="V24" s="363"/>
      <c r="W24" s="427"/>
      <c r="X24" s="418"/>
      <c r="Y24" s="419"/>
      <c r="Z24" s="358" t="s">
        <v>155</v>
      </c>
      <c r="AA24" s="359"/>
      <c r="AB24" s="359"/>
      <c r="AC24" s="359"/>
      <c r="AD24" s="359"/>
      <c r="AE24" s="359"/>
      <c r="AF24" s="359"/>
      <c r="AG24" s="360"/>
      <c r="AH24" s="361">
        <v>123</v>
      </c>
      <c r="AI24" s="362"/>
      <c r="AJ24" s="362"/>
      <c r="AK24" s="362"/>
      <c r="AL24" s="363"/>
      <c r="AM24" s="361">
        <v>375765</v>
      </c>
      <c r="AN24" s="362"/>
      <c r="AO24" s="362"/>
      <c r="AP24" s="362"/>
      <c r="AQ24" s="362"/>
      <c r="AR24" s="363"/>
      <c r="AS24" s="361">
        <v>3055</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7199789</v>
      </c>
      <c r="BO24" s="386"/>
      <c r="BP24" s="386"/>
      <c r="BQ24" s="386"/>
      <c r="BR24" s="386"/>
      <c r="BS24" s="386"/>
      <c r="BT24" s="386"/>
      <c r="BU24" s="387"/>
      <c r="BV24" s="385">
        <v>6723845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5760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102946</v>
      </c>
      <c r="BO25" s="381"/>
      <c r="BP25" s="381"/>
      <c r="BQ25" s="381"/>
      <c r="BR25" s="381"/>
      <c r="BS25" s="381"/>
      <c r="BT25" s="381"/>
      <c r="BU25" s="382"/>
      <c r="BV25" s="380">
        <v>110287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5140</v>
      </c>
      <c r="R26" s="362"/>
      <c r="S26" s="362"/>
      <c r="T26" s="362"/>
      <c r="U26" s="362"/>
      <c r="V26" s="363"/>
      <c r="W26" s="427"/>
      <c r="X26" s="418"/>
      <c r="Y26" s="419"/>
      <c r="Z26" s="358" t="s">
        <v>161</v>
      </c>
      <c r="AA26" s="440"/>
      <c r="AB26" s="440"/>
      <c r="AC26" s="440"/>
      <c r="AD26" s="440"/>
      <c r="AE26" s="440"/>
      <c r="AF26" s="440"/>
      <c r="AG26" s="441"/>
      <c r="AH26" s="361">
        <v>9</v>
      </c>
      <c r="AI26" s="362"/>
      <c r="AJ26" s="362"/>
      <c r="AK26" s="362"/>
      <c r="AL26" s="363"/>
      <c r="AM26" s="361">
        <v>26091</v>
      </c>
      <c r="AN26" s="362"/>
      <c r="AO26" s="362"/>
      <c r="AP26" s="362"/>
      <c r="AQ26" s="362"/>
      <c r="AR26" s="363"/>
      <c r="AS26" s="361">
        <v>2899</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2900</v>
      </c>
      <c r="R27" s="362"/>
      <c r="S27" s="362"/>
      <c r="T27" s="362"/>
      <c r="U27" s="362"/>
      <c r="V27" s="363"/>
      <c r="W27" s="427"/>
      <c r="X27" s="418"/>
      <c r="Y27" s="419"/>
      <c r="Z27" s="358" t="s">
        <v>164</v>
      </c>
      <c r="AA27" s="359"/>
      <c r="AB27" s="359"/>
      <c r="AC27" s="359"/>
      <c r="AD27" s="359"/>
      <c r="AE27" s="359"/>
      <c r="AF27" s="359"/>
      <c r="AG27" s="360"/>
      <c r="AH27" s="361">
        <v>20</v>
      </c>
      <c r="AI27" s="362"/>
      <c r="AJ27" s="362"/>
      <c r="AK27" s="362"/>
      <c r="AL27" s="363"/>
      <c r="AM27" s="361">
        <v>57860</v>
      </c>
      <c r="AN27" s="362"/>
      <c r="AO27" s="362"/>
      <c r="AP27" s="362"/>
      <c r="AQ27" s="362"/>
      <c r="AR27" s="363"/>
      <c r="AS27" s="361">
        <v>2893</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2270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2113864</v>
      </c>
      <c r="BO28" s="381"/>
      <c r="BP28" s="381"/>
      <c r="BQ28" s="381"/>
      <c r="BR28" s="381"/>
      <c r="BS28" s="381"/>
      <c r="BT28" s="381"/>
      <c r="BU28" s="382"/>
      <c r="BV28" s="380">
        <v>2053753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10</v>
      </c>
      <c r="M29" s="362"/>
      <c r="N29" s="362"/>
      <c r="O29" s="362"/>
      <c r="P29" s="363"/>
      <c r="Q29" s="361">
        <v>2030</v>
      </c>
      <c r="R29" s="362"/>
      <c r="S29" s="362"/>
      <c r="T29" s="362"/>
      <c r="U29" s="362"/>
      <c r="V29" s="363"/>
      <c r="W29" s="428"/>
      <c r="X29" s="429"/>
      <c r="Y29" s="430"/>
      <c r="Z29" s="358" t="s">
        <v>171</v>
      </c>
      <c r="AA29" s="359"/>
      <c r="AB29" s="359"/>
      <c r="AC29" s="359"/>
      <c r="AD29" s="359"/>
      <c r="AE29" s="359"/>
      <c r="AF29" s="359"/>
      <c r="AG29" s="360"/>
      <c r="AH29" s="361">
        <v>143</v>
      </c>
      <c r="AI29" s="362"/>
      <c r="AJ29" s="362"/>
      <c r="AK29" s="362"/>
      <c r="AL29" s="363"/>
      <c r="AM29" s="361">
        <v>433625</v>
      </c>
      <c r="AN29" s="362"/>
      <c r="AO29" s="362"/>
      <c r="AP29" s="362"/>
      <c r="AQ29" s="362"/>
      <c r="AR29" s="363"/>
      <c r="AS29" s="361">
        <v>3032</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200288</v>
      </c>
      <c r="BO29" s="386"/>
      <c r="BP29" s="386"/>
      <c r="BQ29" s="386"/>
      <c r="BR29" s="386"/>
      <c r="BS29" s="386"/>
      <c r="BT29" s="386"/>
      <c r="BU29" s="387"/>
      <c r="BV29" s="385">
        <v>200162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567606</v>
      </c>
      <c r="BO30" s="389"/>
      <c r="BP30" s="389"/>
      <c r="BQ30" s="389"/>
      <c r="BR30" s="389"/>
      <c r="BS30" s="389"/>
      <c r="BT30" s="389"/>
      <c r="BU30" s="390"/>
      <c r="BV30" s="388">
        <v>588290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大久保簡易水道事業特別会計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中遠広域事務組合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周智郡土地開発公社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病院事業会計</v>
      </c>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IF('各会計、関係団体の財政状況及び健全化判断比率'!B34="","",'各会計、関係団体の財政状況及び健全化判断比率'!B34)</f>
        <v>三倉簡易水道事業特別会計</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養護老人ホームとよおか管理組合</v>
      </c>
      <c r="BZ35" s="344"/>
      <c r="CA35" s="344"/>
      <c r="CB35" s="344"/>
      <c r="CC35" s="344"/>
      <c r="CD35" s="344"/>
      <c r="CE35" s="344"/>
      <c r="CF35" s="344"/>
      <c r="CG35" s="344"/>
      <c r="CH35" s="344"/>
      <c r="CI35" s="344"/>
      <c r="CJ35" s="344"/>
      <c r="CK35" s="344"/>
      <c r="CL35" s="344"/>
      <c r="CM35" s="344"/>
      <c r="CN35" s="167"/>
      <c r="CO35" s="345">
        <f t="shared" ref="CO35:CO43" si="3">IF(CQ35="","",CO34+1)</f>
        <v>22</v>
      </c>
      <c r="CP35" s="345"/>
      <c r="CQ35" s="344" t="str">
        <f>IF('各会計、関係団体の財政状況及び健全化判断比率'!BS8="","",'各会計、関係団体の財政状況及び健全化判断比率'!BS8)</f>
        <v>株式会社アクティ森</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9</v>
      </c>
      <c r="BF36" s="345"/>
      <c r="BG36" s="344" t="str">
        <f>IF('各会計、関係団体の財政状況及び健全化判断比率'!B35="","",'各会計、関係団体の財政状況及び健全化判断比率'!B35)</f>
        <v>大河内簡易水道事業特別会計</v>
      </c>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袋井市森町広域行政組合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10</v>
      </c>
      <c r="BF37" s="345"/>
      <c r="BG37" s="344" t="str">
        <f>IF('各会計、関係団体の財政状況及び健全化判断比率'!B36="","",'各会計、関係団体の財政状況及び健全化判断比率'!B36)</f>
        <v>公共下水道事業特別会計</v>
      </c>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中東遠看護専門学校組合一般会計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中東遠看護専門学校組合奨学金貸与特別会計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16</v>
      </c>
      <c r="BX39" s="345"/>
      <c r="BY39" s="344" t="str">
        <f>IF('各会計、関係団体の財政状況及び健全化判断比率'!B73="","",'各会計、関係団体の財政状況及び健全化判断比率'!B73)</f>
        <v>東遠学園組合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17</v>
      </c>
      <c r="BX40" s="345"/>
      <c r="BY40" s="344" t="str">
        <f>IF('各会計、関係団体の財政状況及び健全化判断比率'!B74="","",'各会計、関係団体の財政状況及び健全化判断比率'!B74)</f>
        <v>太田川原野谷川治水水防組合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18</v>
      </c>
      <c r="BX41" s="345"/>
      <c r="BY41" s="344" t="str">
        <f>IF('各会計、関係団体の財政状況及び健全化判断比率'!B75="","",'各会計、関係団体の財政状況及び健全化判断比率'!B75)</f>
        <v>静岡地方税滞納整理機構</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19</v>
      </c>
      <c r="BX42" s="345"/>
      <c r="BY42" s="344" t="str">
        <f>IF('各会計、関係団体の財政状況及び健全化判断比率'!B76="","",'各会計、関係団体の財政状況及び健全化判断比率'!B76)</f>
        <v>静岡県後期高齢者医療広域連合一般会計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20</v>
      </c>
      <c r="BX43" s="345"/>
      <c r="BY43" s="344" t="str">
        <f>IF('各会計、関係団体の財政状況及び健全化判断比率'!B77="","",'各会計、関係団体の財政状況及び健全化判断比率'!B77)</f>
        <v>静岡県後期高齢者医療広域連合後期高齢者医療事業特別会計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530</v>
      </c>
      <c r="D34" s="1154"/>
      <c r="E34" s="1155"/>
      <c r="F34" s="32">
        <v>19.43</v>
      </c>
      <c r="G34" s="33">
        <v>17.010000000000002</v>
      </c>
      <c r="H34" s="33">
        <v>18.489999999999998</v>
      </c>
      <c r="I34" s="33">
        <v>19.38</v>
      </c>
      <c r="J34" s="34">
        <v>19.690000000000001</v>
      </c>
      <c r="K34" s="22"/>
      <c r="L34" s="22"/>
      <c r="M34" s="22"/>
      <c r="N34" s="22"/>
      <c r="O34" s="22"/>
      <c r="P34" s="22"/>
    </row>
    <row r="35" spans="1:16" ht="39" customHeight="1">
      <c r="A35" s="22"/>
      <c r="B35" s="35"/>
      <c r="C35" s="1148" t="s">
        <v>531</v>
      </c>
      <c r="D35" s="1149"/>
      <c r="E35" s="1150"/>
      <c r="F35" s="36">
        <v>8.42</v>
      </c>
      <c r="G35" s="37">
        <v>7.61</v>
      </c>
      <c r="H35" s="37">
        <v>7.96</v>
      </c>
      <c r="I35" s="37">
        <v>7.84</v>
      </c>
      <c r="J35" s="38">
        <v>8.25</v>
      </c>
      <c r="K35" s="22"/>
      <c r="L35" s="22"/>
      <c r="M35" s="22"/>
      <c r="N35" s="22"/>
      <c r="O35" s="22"/>
      <c r="P35" s="22"/>
    </row>
    <row r="36" spans="1:16" ht="39" customHeight="1">
      <c r="A36" s="22"/>
      <c r="B36" s="35"/>
      <c r="C36" s="1148" t="s">
        <v>532</v>
      </c>
      <c r="D36" s="1149"/>
      <c r="E36" s="1150"/>
      <c r="F36" s="36">
        <v>0.27</v>
      </c>
      <c r="G36" s="37">
        <v>0.8</v>
      </c>
      <c r="H36" s="37">
        <v>1.96</v>
      </c>
      <c r="I36" s="37">
        <v>3.29</v>
      </c>
      <c r="J36" s="38">
        <v>4.95</v>
      </c>
      <c r="K36" s="22"/>
      <c r="L36" s="22"/>
      <c r="M36" s="22"/>
      <c r="N36" s="22"/>
      <c r="O36" s="22"/>
      <c r="P36" s="22"/>
    </row>
    <row r="37" spans="1:16" ht="39" customHeight="1">
      <c r="A37" s="22"/>
      <c r="B37" s="35"/>
      <c r="C37" s="1148" t="s">
        <v>533</v>
      </c>
      <c r="D37" s="1149"/>
      <c r="E37" s="1150"/>
      <c r="F37" s="36">
        <v>8.41</v>
      </c>
      <c r="G37" s="37">
        <v>9.02</v>
      </c>
      <c r="H37" s="37">
        <v>6.55</v>
      </c>
      <c r="I37" s="37">
        <v>3.69</v>
      </c>
      <c r="J37" s="38">
        <v>4.6399999999999997</v>
      </c>
      <c r="K37" s="22"/>
      <c r="L37" s="22"/>
      <c r="M37" s="22"/>
      <c r="N37" s="22"/>
      <c r="O37" s="22"/>
      <c r="P37" s="22"/>
    </row>
    <row r="38" spans="1:16" ht="39" customHeight="1">
      <c r="A38" s="22"/>
      <c r="B38" s="35"/>
      <c r="C38" s="1148" t="s">
        <v>534</v>
      </c>
      <c r="D38" s="1149"/>
      <c r="E38" s="1150"/>
      <c r="F38" s="36">
        <v>0.85</v>
      </c>
      <c r="G38" s="37">
        <v>1.01</v>
      </c>
      <c r="H38" s="37">
        <v>1.28</v>
      </c>
      <c r="I38" s="37">
        <v>2.1800000000000002</v>
      </c>
      <c r="J38" s="38">
        <v>1.7</v>
      </c>
      <c r="K38" s="22"/>
      <c r="L38" s="22"/>
      <c r="M38" s="22"/>
      <c r="N38" s="22"/>
      <c r="O38" s="22"/>
      <c r="P38" s="22"/>
    </row>
    <row r="39" spans="1:16" ht="39" customHeight="1">
      <c r="A39" s="22"/>
      <c r="B39" s="35"/>
      <c r="C39" s="1148" t="s">
        <v>535</v>
      </c>
      <c r="D39" s="1149"/>
      <c r="E39" s="1150"/>
      <c r="F39" s="36">
        <v>3.01</v>
      </c>
      <c r="G39" s="37">
        <v>2.98</v>
      </c>
      <c r="H39" s="37">
        <v>1.56</v>
      </c>
      <c r="I39" s="37">
        <v>1.76</v>
      </c>
      <c r="J39" s="38">
        <v>1.38</v>
      </c>
      <c r="K39" s="22"/>
      <c r="L39" s="22"/>
      <c r="M39" s="22"/>
      <c r="N39" s="22"/>
      <c r="O39" s="22"/>
      <c r="P39" s="22"/>
    </row>
    <row r="40" spans="1:16" ht="39" customHeight="1">
      <c r="A40" s="22"/>
      <c r="B40" s="35"/>
      <c r="C40" s="1148" t="s">
        <v>536</v>
      </c>
      <c r="D40" s="1149"/>
      <c r="E40" s="1150"/>
      <c r="F40" s="36">
        <v>0.01</v>
      </c>
      <c r="G40" s="37">
        <v>0.01</v>
      </c>
      <c r="H40" s="37">
        <v>0</v>
      </c>
      <c r="I40" s="37">
        <v>0.01</v>
      </c>
      <c r="J40" s="38">
        <v>0</v>
      </c>
      <c r="K40" s="22"/>
      <c r="L40" s="22"/>
      <c r="M40" s="22"/>
      <c r="N40" s="22"/>
      <c r="O40" s="22"/>
      <c r="P40" s="22"/>
    </row>
    <row r="41" spans="1:16" ht="39" customHeight="1">
      <c r="A41" s="22"/>
      <c r="B41" s="35"/>
      <c r="C41" s="1148" t="s">
        <v>537</v>
      </c>
      <c r="D41" s="1149"/>
      <c r="E41" s="1150"/>
      <c r="F41" s="36">
        <v>0.01</v>
      </c>
      <c r="G41" s="37">
        <v>0</v>
      </c>
      <c r="H41" s="37">
        <v>0</v>
      </c>
      <c r="I41" s="37">
        <v>0</v>
      </c>
      <c r="J41" s="38">
        <v>0</v>
      </c>
      <c r="K41" s="22"/>
      <c r="L41" s="22"/>
      <c r="M41" s="22"/>
      <c r="N41" s="22"/>
      <c r="O41" s="22"/>
      <c r="P41" s="22"/>
    </row>
    <row r="42" spans="1:16" ht="39" customHeight="1">
      <c r="A42" s="22"/>
      <c r="B42" s="39"/>
      <c r="C42" s="1148" t="s">
        <v>538</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539</v>
      </c>
      <c r="D43" s="1152"/>
      <c r="E43" s="1153"/>
      <c r="F43" s="41">
        <v>0.06</v>
      </c>
      <c r="G43" s="42">
        <v>0</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10</v>
      </c>
      <c r="C45" s="1165"/>
      <c r="D45" s="58"/>
      <c r="E45" s="1170" t="s">
        <v>11</v>
      </c>
      <c r="F45" s="1170"/>
      <c r="G45" s="1170"/>
      <c r="H45" s="1170"/>
      <c r="I45" s="1170"/>
      <c r="J45" s="1171"/>
      <c r="K45" s="59">
        <v>632</v>
      </c>
      <c r="L45" s="60">
        <v>628</v>
      </c>
      <c r="M45" s="60">
        <v>620</v>
      </c>
      <c r="N45" s="60">
        <v>613</v>
      </c>
      <c r="O45" s="61">
        <v>642</v>
      </c>
      <c r="P45" s="48"/>
      <c r="Q45" s="48"/>
      <c r="R45" s="48"/>
      <c r="S45" s="48"/>
      <c r="T45" s="48"/>
      <c r="U45" s="48"/>
    </row>
    <row r="46" spans="1:21" ht="30.75" customHeight="1">
      <c r="A46" s="48"/>
      <c r="B46" s="1166"/>
      <c r="C46" s="1167"/>
      <c r="D46" s="62"/>
      <c r="E46" s="1158" t="s">
        <v>12</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13</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14</v>
      </c>
      <c r="F48" s="1158"/>
      <c r="G48" s="1158"/>
      <c r="H48" s="1158"/>
      <c r="I48" s="1158"/>
      <c r="J48" s="1159"/>
      <c r="K48" s="63">
        <v>286</v>
      </c>
      <c r="L48" s="64">
        <v>312</v>
      </c>
      <c r="M48" s="64">
        <v>346</v>
      </c>
      <c r="N48" s="64">
        <v>374</v>
      </c>
      <c r="O48" s="65">
        <v>365</v>
      </c>
      <c r="P48" s="48"/>
      <c r="Q48" s="48"/>
      <c r="R48" s="48"/>
      <c r="S48" s="48"/>
      <c r="T48" s="48"/>
      <c r="U48" s="48"/>
    </row>
    <row r="49" spans="1:21" ht="30.75" customHeight="1">
      <c r="A49" s="48"/>
      <c r="B49" s="1166"/>
      <c r="C49" s="1167"/>
      <c r="D49" s="62"/>
      <c r="E49" s="1158" t="s">
        <v>15</v>
      </c>
      <c r="F49" s="1158"/>
      <c r="G49" s="1158"/>
      <c r="H49" s="1158"/>
      <c r="I49" s="1158"/>
      <c r="J49" s="1159"/>
      <c r="K49" s="63">
        <v>114</v>
      </c>
      <c r="L49" s="64">
        <v>95</v>
      </c>
      <c r="M49" s="64">
        <v>99</v>
      </c>
      <c r="N49" s="64">
        <v>102</v>
      </c>
      <c r="O49" s="65">
        <v>95</v>
      </c>
      <c r="P49" s="48"/>
      <c r="Q49" s="48"/>
      <c r="R49" s="48"/>
      <c r="S49" s="48"/>
      <c r="T49" s="48"/>
      <c r="U49" s="48"/>
    </row>
    <row r="50" spans="1:21" ht="30.75" customHeight="1">
      <c r="A50" s="48"/>
      <c r="B50" s="1166"/>
      <c r="C50" s="1167"/>
      <c r="D50" s="62"/>
      <c r="E50" s="1158" t="s">
        <v>16</v>
      </c>
      <c r="F50" s="1158"/>
      <c r="G50" s="1158"/>
      <c r="H50" s="1158"/>
      <c r="I50" s="1158"/>
      <c r="J50" s="1159"/>
      <c r="K50" s="63" t="s">
        <v>482</v>
      </c>
      <c r="L50" s="64" t="s">
        <v>482</v>
      </c>
      <c r="M50" s="64" t="s">
        <v>482</v>
      </c>
      <c r="N50" s="64" t="s">
        <v>482</v>
      </c>
      <c r="O50" s="65" t="s">
        <v>482</v>
      </c>
      <c r="P50" s="48"/>
      <c r="Q50" s="48"/>
      <c r="R50" s="48"/>
      <c r="S50" s="48"/>
      <c r="T50" s="48"/>
      <c r="U50" s="48"/>
    </row>
    <row r="51" spans="1:21" ht="30.75" customHeight="1">
      <c r="A51" s="48"/>
      <c r="B51" s="1168"/>
      <c r="C51" s="1169"/>
      <c r="D51" s="66"/>
      <c r="E51" s="1158" t="s">
        <v>17</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18</v>
      </c>
      <c r="C52" s="1157"/>
      <c r="D52" s="66"/>
      <c r="E52" s="1158" t="s">
        <v>19</v>
      </c>
      <c r="F52" s="1158"/>
      <c r="G52" s="1158"/>
      <c r="H52" s="1158"/>
      <c r="I52" s="1158"/>
      <c r="J52" s="1159"/>
      <c r="K52" s="63">
        <v>647</v>
      </c>
      <c r="L52" s="64">
        <v>667</v>
      </c>
      <c r="M52" s="64">
        <v>701</v>
      </c>
      <c r="N52" s="64">
        <v>707</v>
      </c>
      <c r="O52" s="65">
        <v>703</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385</v>
      </c>
      <c r="L53" s="69">
        <v>368</v>
      </c>
      <c r="M53" s="69">
        <v>364</v>
      </c>
      <c r="N53" s="69">
        <v>382</v>
      </c>
      <c r="O53" s="70">
        <v>399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4" t="s">
        <v>23</v>
      </c>
      <c r="C41" s="1185"/>
      <c r="D41" s="81"/>
      <c r="E41" s="1186" t="s">
        <v>24</v>
      </c>
      <c r="F41" s="1186"/>
      <c r="G41" s="1186"/>
      <c r="H41" s="1187"/>
      <c r="I41" s="82">
        <v>6209</v>
      </c>
      <c r="J41" s="83">
        <v>6467</v>
      </c>
      <c r="K41" s="83">
        <v>7221</v>
      </c>
      <c r="L41" s="83">
        <v>8419</v>
      </c>
      <c r="M41" s="84">
        <v>8880</v>
      </c>
    </row>
    <row r="42" spans="2:13" ht="27.75" customHeight="1">
      <c r="B42" s="1174"/>
      <c r="C42" s="1175"/>
      <c r="D42" s="85"/>
      <c r="E42" s="1178" t="s">
        <v>25</v>
      </c>
      <c r="F42" s="1178"/>
      <c r="G42" s="1178"/>
      <c r="H42" s="1179"/>
      <c r="I42" s="86" t="s">
        <v>482</v>
      </c>
      <c r="J42" s="87" t="s">
        <v>482</v>
      </c>
      <c r="K42" s="87" t="s">
        <v>482</v>
      </c>
      <c r="L42" s="87" t="s">
        <v>482</v>
      </c>
      <c r="M42" s="88" t="s">
        <v>482</v>
      </c>
    </row>
    <row r="43" spans="2:13" ht="27.75" customHeight="1">
      <c r="B43" s="1174"/>
      <c r="C43" s="1175"/>
      <c r="D43" s="85"/>
      <c r="E43" s="1178" t="s">
        <v>26</v>
      </c>
      <c r="F43" s="1178"/>
      <c r="G43" s="1178"/>
      <c r="H43" s="1179"/>
      <c r="I43" s="86">
        <v>4795</v>
      </c>
      <c r="J43" s="87">
        <v>4886</v>
      </c>
      <c r="K43" s="87">
        <v>4905</v>
      </c>
      <c r="L43" s="87">
        <v>4864</v>
      </c>
      <c r="M43" s="88">
        <v>4519</v>
      </c>
    </row>
    <row r="44" spans="2:13" ht="27.75" customHeight="1">
      <c r="B44" s="1174"/>
      <c r="C44" s="1175"/>
      <c r="D44" s="85"/>
      <c r="E44" s="1178" t="s">
        <v>27</v>
      </c>
      <c r="F44" s="1178"/>
      <c r="G44" s="1178"/>
      <c r="H44" s="1179"/>
      <c r="I44" s="86">
        <v>892</v>
      </c>
      <c r="J44" s="87">
        <v>789</v>
      </c>
      <c r="K44" s="87">
        <v>694</v>
      </c>
      <c r="L44" s="87">
        <v>654</v>
      </c>
      <c r="M44" s="88">
        <v>614</v>
      </c>
    </row>
    <row r="45" spans="2:13" ht="27.75" customHeight="1">
      <c r="B45" s="1174"/>
      <c r="C45" s="1175"/>
      <c r="D45" s="85"/>
      <c r="E45" s="1178" t="s">
        <v>28</v>
      </c>
      <c r="F45" s="1178"/>
      <c r="G45" s="1178"/>
      <c r="H45" s="1179"/>
      <c r="I45" s="86">
        <v>779</v>
      </c>
      <c r="J45" s="87">
        <v>862</v>
      </c>
      <c r="K45" s="87">
        <v>761</v>
      </c>
      <c r="L45" s="87">
        <v>637</v>
      </c>
      <c r="M45" s="88">
        <v>599</v>
      </c>
    </row>
    <row r="46" spans="2:13" ht="27.75" customHeight="1">
      <c r="B46" s="1174"/>
      <c r="C46" s="1175"/>
      <c r="D46" s="89"/>
      <c r="E46" s="1178" t="s">
        <v>29</v>
      </c>
      <c r="F46" s="1178"/>
      <c r="G46" s="1178"/>
      <c r="H46" s="1179"/>
      <c r="I46" s="86" t="s">
        <v>482</v>
      </c>
      <c r="J46" s="87" t="s">
        <v>482</v>
      </c>
      <c r="K46" s="87" t="s">
        <v>482</v>
      </c>
      <c r="L46" s="87" t="s">
        <v>482</v>
      </c>
      <c r="M46" s="88" t="s">
        <v>482</v>
      </c>
    </row>
    <row r="47" spans="2:13" ht="27.75" customHeight="1">
      <c r="B47" s="1174"/>
      <c r="C47" s="1175"/>
      <c r="D47" s="90"/>
      <c r="E47" s="1188" t="s">
        <v>30</v>
      </c>
      <c r="F47" s="1189"/>
      <c r="G47" s="1189"/>
      <c r="H47" s="1190"/>
      <c r="I47" s="86" t="s">
        <v>482</v>
      </c>
      <c r="J47" s="87" t="s">
        <v>482</v>
      </c>
      <c r="K47" s="87" t="s">
        <v>482</v>
      </c>
      <c r="L47" s="87" t="s">
        <v>482</v>
      </c>
      <c r="M47" s="88" t="s">
        <v>482</v>
      </c>
    </row>
    <row r="48" spans="2:13" ht="27.75" customHeight="1">
      <c r="B48" s="1174"/>
      <c r="C48" s="1175"/>
      <c r="D48" s="85"/>
      <c r="E48" s="1178" t="s">
        <v>31</v>
      </c>
      <c r="F48" s="1178"/>
      <c r="G48" s="1178"/>
      <c r="H48" s="1179"/>
      <c r="I48" s="86" t="s">
        <v>482</v>
      </c>
      <c r="J48" s="87" t="s">
        <v>482</v>
      </c>
      <c r="K48" s="87" t="s">
        <v>482</v>
      </c>
      <c r="L48" s="87" t="s">
        <v>482</v>
      </c>
      <c r="M48" s="88" t="s">
        <v>482</v>
      </c>
    </row>
    <row r="49" spans="2:13" ht="27.75" customHeight="1">
      <c r="B49" s="1176"/>
      <c r="C49" s="1177"/>
      <c r="D49" s="85"/>
      <c r="E49" s="1178" t="s">
        <v>32</v>
      </c>
      <c r="F49" s="1178"/>
      <c r="G49" s="1178"/>
      <c r="H49" s="1179"/>
      <c r="I49" s="86" t="s">
        <v>482</v>
      </c>
      <c r="J49" s="87" t="s">
        <v>482</v>
      </c>
      <c r="K49" s="87" t="s">
        <v>482</v>
      </c>
      <c r="L49" s="87" t="s">
        <v>482</v>
      </c>
      <c r="M49" s="88" t="s">
        <v>482</v>
      </c>
    </row>
    <row r="50" spans="2:13" ht="27.75" customHeight="1">
      <c r="B50" s="1172" t="s">
        <v>33</v>
      </c>
      <c r="C50" s="1173"/>
      <c r="D50" s="91"/>
      <c r="E50" s="1178" t="s">
        <v>34</v>
      </c>
      <c r="F50" s="1178"/>
      <c r="G50" s="1178"/>
      <c r="H50" s="1179"/>
      <c r="I50" s="86">
        <v>2892</v>
      </c>
      <c r="J50" s="87">
        <v>3166</v>
      </c>
      <c r="K50" s="87">
        <v>3141</v>
      </c>
      <c r="L50" s="87">
        <v>2842</v>
      </c>
      <c r="M50" s="88">
        <v>2932</v>
      </c>
    </row>
    <row r="51" spans="2:13" ht="27.75" customHeight="1">
      <c r="B51" s="1174"/>
      <c r="C51" s="1175"/>
      <c r="D51" s="85"/>
      <c r="E51" s="1178" t="s">
        <v>35</v>
      </c>
      <c r="F51" s="1178"/>
      <c r="G51" s="1178"/>
      <c r="H51" s="1179"/>
      <c r="I51" s="86">
        <v>964</v>
      </c>
      <c r="J51" s="87">
        <v>865</v>
      </c>
      <c r="K51" s="87">
        <v>811</v>
      </c>
      <c r="L51" s="87">
        <v>754</v>
      </c>
      <c r="M51" s="88">
        <v>730</v>
      </c>
    </row>
    <row r="52" spans="2:13" ht="27.75" customHeight="1">
      <c r="B52" s="1176"/>
      <c r="C52" s="1177"/>
      <c r="D52" s="85"/>
      <c r="E52" s="1178" t="s">
        <v>36</v>
      </c>
      <c r="F52" s="1178"/>
      <c r="G52" s="1178"/>
      <c r="H52" s="1179"/>
      <c r="I52" s="86">
        <v>7243</v>
      </c>
      <c r="J52" s="87">
        <v>7588</v>
      </c>
      <c r="K52" s="87">
        <v>7693</v>
      </c>
      <c r="L52" s="87">
        <v>8080</v>
      </c>
      <c r="M52" s="88">
        <v>8246</v>
      </c>
    </row>
    <row r="53" spans="2:13" ht="27.75" customHeight="1" thickBot="1">
      <c r="B53" s="1180" t="s">
        <v>37</v>
      </c>
      <c r="C53" s="1181"/>
      <c r="D53" s="92"/>
      <c r="E53" s="1182" t="s">
        <v>38</v>
      </c>
      <c r="F53" s="1182"/>
      <c r="G53" s="1182"/>
      <c r="H53" s="1183"/>
      <c r="I53" s="93">
        <v>1575</v>
      </c>
      <c r="J53" s="94">
        <v>1385</v>
      </c>
      <c r="K53" s="94">
        <v>1935</v>
      </c>
      <c r="L53" s="94">
        <v>2897</v>
      </c>
      <c r="M53" s="95">
        <v>2705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556</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556</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1200" t="s">
        <v>558</v>
      </c>
      <c r="I42" s="1201"/>
      <c r="J42" s="1201"/>
      <c r="K42" s="1201"/>
      <c r="L42" s="246"/>
      <c r="M42" s="246"/>
      <c r="N42" s="246"/>
      <c r="O42" s="246"/>
    </row>
    <row r="43" spans="2:17">
      <c r="B43" s="250"/>
      <c r="C43" s="246"/>
      <c r="D43" s="246"/>
      <c r="E43" s="246"/>
      <c r="F43" s="246"/>
      <c r="G43" s="1202"/>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559</v>
      </c>
    </row>
    <row r="50" spans="1:17">
      <c r="B50" s="250"/>
      <c r="C50" s="246"/>
      <c r="D50" s="246"/>
      <c r="E50" s="246"/>
      <c r="F50" s="246"/>
      <c r="G50" s="1212"/>
      <c r="H50" s="1213"/>
      <c r="I50" s="1213"/>
      <c r="J50" s="1214"/>
      <c r="K50" s="1215" t="s">
        <v>521</v>
      </c>
      <c r="L50" s="1215" t="s">
        <v>522</v>
      </c>
      <c r="M50" s="1215" t="s">
        <v>523</v>
      </c>
      <c r="N50" s="1215" t="s">
        <v>524</v>
      </c>
      <c r="O50" s="1215" t="s">
        <v>525</v>
      </c>
    </row>
    <row r="51" spans="1:17">
      <c r="B51" s="250"/>
      <c r="C51" s="246"/>
      <c r="D51" s="246"/>
      <c r="E51" s="246"/>
      <c r="F51" s="246"/>
      <c r="G51" s="1216" t="s">
        <v>560</v>
      </c>
      <c r="H51" s="1217"/>
      <c r="I51" s="1218" t="s">
        <v>561</v>
      </c>
      <c r="J51" s="1218"/>
      <c r="K51" s="1219"/>
      <c r="L51" s="1219"/>
      <c r="M51" s="1219"/>
      <c r="N51" s="1219"/>
      <c r="O51" s="1219"/>
    </row>
    <row r="52" spans="1:17">
      <c r="B52" s="250"/>
      <c r="C52" s="246"/>
      <c r="D52" s="246"/>
      <c r="E52" s="246"/>
      <c r="F52" s="246"/>
      <c r="G52" s="1220"/>
      <c r="H52" s="1221"/>
      <c r="I52" s="1222"/>
      <c r="J52" s="1222"/>
      <c r="K52" s="1223"/>
      <c r="L52" s="1223"/>
      <c r="M52" s="1223"/>
      <c r="N52" s="1223"/>
      <c r="O52" s="1223"/>
    </row>
    <row r="53" spans="1:17">
      <c r="A53" s="1224"/>
      <c r="B53" s="250"/>
      <c r="C53" s="246"/>
      <c r="D53" s="246"/>
      <c r="E53" s="246"/>
      <c r="F53" s="246"/>
      <c r="G53" s="1220"/>
      <c r="H53" s="1221"/>
      <c r="I53" s="1225" t="s">
        <v>562</v>
      </c>
      <c r="J53" s="1225"/>
      <c r="K53" s="1226"/>
      <c r="L53" s="1226"/>
      <c r="M53" s="1226"/>
      <c r="N53" s="1226"/>
      <c r="O53" s="1226"/>
    </row>
    <row r="54" spans="1:17">
      <c r="A54" s="1224"/>
      <c r="B54" s="250"/>
      <c r="C54" s="246"/>
      <c r="D54" s="246"/>
      <c r="E54" s="246"/>
      <c r="F54" s="246"/>
      <c r="G54" s="1227"/>
      <c r="H54" s="1228"/>
      <c r="I54" s="1225"/>
      <c r="J54" s="1225"/>
      <c r="K54" s="1229"/>
      <c r="L54" s="1229"/>
      <c r="M54" s="1229"/>
      <c r="N54" s="1229"/>
      <c r="O54" s="1229"/>
    </row>
    <row r="55" spans="1:17">
      <c r="A55" s="1224"/>
      <c r="B55" s="250"/>
      <c r="C55" s="246"/>
      <c r="D55" s="246"/>
      <c r="E55" s="246"/>
      <c r="F55" s="246"/>
      <c r="G55" s="1230" t="s">
        <v>563</v>
      </c>
      <c r="H55" s="1231"/>
      <c r="I55" s="1225" t="s">
        <v>561</v>
      </c>
      <c r="J55" s="1225"/>
      <c r="K55" s="1219"/>
      <c r="L55" s="1219"/>
      <c r="M55" s="1219"/>
      <c r="N55" s="1219"/>
      <c r="O55" s="1219"/>
    </row>
    <row r="56" spans="1:17">
      <c r="A56" s="1224"/>
      <c r="B56" s="250"/>
      <c r="C56" s="246"/>
      <c r="D56" s="246"/>
      <c r="E56" s="246"/>
      <c r="F56" s="246"/>
      <c r="G56" s="1232"/>
      <c r="H56" s="1233"/>
      <c r="I56" s="1225"/>
      <c r="J56" s="1225"/>
      <c r="K56" s="1223"/>
      <c r="L56" s="1223"/>
      <c r="M56" s="1223"/>
      <c r="N56" s="1223"/>
      <c r="O56" s="1223"/>
    </row>
    <row r="57" spans="1:17" s="1224" customFormat="1">
      <c r="B57" s="1234"/>
      <c r="C57" s="1201"/>
      <c r="D57" s="1201"/>
      <c r="E57" s="1201"/>
      <c r="F57" s="1201"/>
      <c r="G57" s="1232"/>
      <c r="H57" s="1233"/>
      <c r="I57" s="1235" t="s">
        <v>564</v>
      </c>
      <c r="J57" s="1235"/>
      <c r="K57" s="1226"/>
      <c r="L57" s="1226"/>
      <c r="M57" s="1226"/>
      <c r="N57" s="1226"/>
      <c r="O57" s="1226"/>
      <c r="P57" s="1236"/>
      <c r="Q57" s="1234"/>
    </row>
    <row r="58" spans="1:17" s="1224" customFormat="1">
      <c r="A58" s="245"/>
      <c r="B58" s="1234"/>
      <c r="C58" s="1201"/>
      <c r="D58" s="1201"/>
      <c r="E58" s="1201"/>
      <c r="F58" s="1201"/>
      <c r="G58" s="1237"/>
      <c r="H58" s="1238"/>
      <c r="I58" s="1235"/>
      <c r="J58" s="1235"/>
      <c r="K58" s="1229"/>
      <c r="L58" s="1229"/>
      <c r="M58" s="1229"/>
      <c r="N58" s="1229"/>
      <c r="O58" s="1229"/>
      <c r="P58" s="1236"/>
      <c r="Q58" s="1234"/>
    </row>
    <row r="59" spans="1:17" s="1224" customFormat="1">
      <c r="A59" s="245"/>
      <c r="B59" s="1234"/>
      <c r="C59" s="1201"/>
      <c r="D59" s="1201"/>
      <c r="E59" s="1201"/>
      <c r="F59" s="1201"/>
      <c r="G59" s="1201"/>
      <c r="H59" s="1201"/>
      <c r="I59" s="1201"/>
      <c r="J59" s="1201"/>
      <c r="K59" s="1239"/>
      <c r="L59" s="1239"/>
      <c r="M59" s="1239"/>
      <c r="N59" s="1239"/>
      <c r="O59" s="1239"/>
      <c r="P59" s="1236"/>
      <c r="Q59" s="1234"/>
    </row>
    <row r="60" spans="1:17" s="1224" customFormat="1">
      <c r="A60" s="245"/>
      <c r="B60" s="1234"/>
      <c r="C60" s="1201"/>
      <c r="D60" s="1201"/>
      <c r="E60" s="1201"/>
      <c r="F60" s="1201"/>
      <c r="G60" s="1201"/>
      <c r="H60" s="1201"/>
      <c r="I60" s="1201"/>
      <c r="J60" s="1201"/>
      <c r="K60" s="1239"/>
      <c r="L60" s="1239"/>
      <c r="M60" s="1239"/>
      <c r="N60" s="1239"/>
      <c r="O60" s="1239"/>
      <c r="P60" s="1236"/>
      <c r="Q60" s="1234"/>
    </row>
    <row r="61" spans="1:17" s="1224" customFormat="1">
      <c r="A61" s="245"/>
      <c r="B61" s="1240"/>
      <c r="C61" s="1241"/>
      <c r="D61" s="1241"/>
      <c r="E61" s="1241"/>
      <c r="F61" s="1241"/>
      <c r="G61" s="1241"/>
      <c r="H61" s="1241"/>
      <c r="I61" s="1241"/>
      <c r="J61" s="1241"/>
      <c r="K61" s="1241"/>
      <c r="L61" s="1241"/>
      <c r="M61" s="1242"/>
      <c r="N61" s="1242"/>
      <c r="O61" s="1242"/>
      <c r="P61" s="1243"/>
      <c r="Q61" s="1234"/>
    </row>
    <row r="62" spans="1:17">
      <c r="B62" s="1199"/>
      <c r="C62" s="1199"/>
      <c r="D62" s="1199"/>
      <c r="E62" s="1199"/>
      <c r="F62" s="1199"/>
      <c r="G62" s="1199"/>
      <c r="H62" s="1199"/>
      <c r="I62" s="1199"/>
      <c r="J62" s="1199"/>
      <c r="K62" s="1199"/>
      <c r="L62" s="1199"/>
      <c r="M62" s="1199"/>
      <c r="N62" s="1199"/>
      <c r="O62" s="1199"/>
      <c r="P62" s="1199"/>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1200" t="s">
        <v>558</v>
      </c>
      <c r="I64" s="1201"/>
      <c r="J64" s="1201"/>
      <c r="K64" s="1201"/>
      <c r="L64" s="246"/>
      <c r="M64" s="246"/>
      <c r="N64" s="246"/>
      <c r="O64" s="246"/>
    </row>
    <row r="65" spans="2:30">
      <c r="B65" s="250"/>
      <c r="C65" s="246"/>
      <c r="D65" s="246"/>
      <c r="E65" s="246"/>
      <c r="F65" s="246"/>
      <c r="G65" s="1202" t="s">
        <v>566</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4"/>
      <c r="I70" s="1244"/>
      <c r="J70" s="1245"/>
      <c r="K70" s="1245"/>
      <c r="L70" s="1246"/>
      <c r="M70" s="1245"/>
      <c r="N70" s="1246"/>
      <c r="O70" s="1247"/>
    </row>
    <row r="71" spans="2:30">
      <c r="B71" s="250"/>
      <c r="C71" s="246"/>
      <c r="D71" s="246"/>
      <c r="E71" s="246"/>
      <c r="F71" s="246"/>
      <c r="G71" s="1248" t="s">
        <v>567</v>
      </c>
      <c r="I71" s="1249"/>
      <c r="J71" s="1245"/>
      <c r="K71" s="1245"/>
      <c r="L71" s="1246"/>
      <c r="M71" s="1245"/>
      <c r="N71" s="1246"/>
      <c r="O71" s="1247"/>
    </row>
    <row r="72" spans="2:30">
      <c r="B72" s="250"/>
      <c r="C72" s="246"/>
      <c r="D72" s="246"/>
      <c r="E72" s="246"/>
      <c r="F72" s="246"/>
      <c r="G72" s="1212"/>
      <c r="H72" s="1213"/>
      <c r="I72" s="1213"/>
      <c r="J72" s="1214"/>
      <c r="K72" s="1215" t="s">
        <v>521</v>
      </c>
      <c r="L72" s="1215" t="s">
        <v>522</v>
      </c>
      <c r="M72" s="1215" t="s">
        <v>523</v>
      </c>
      <c r="N72" s="1215" t="s">
        <v>524</v>
      </c>
      <c r="O72" s="1215" t="s">
        <v>525</v>
      </c>
    </row>
    <row r="73" spans="2:30">
      <c r="B73" s="250"/>
      <c r="C73" s="246"/>
      <c r="D73" s="246"/>
      <c r="E73" s="246"/>
      <c r="F73" s="246"/>
      <c r="G73" s="1216" t="s">
        <v>560</v>
      </c>
      <c r="H73" s="1217"/>
      <c r="I73" s="1218" t="s">
        <v>561</v>
      </c>
      <c r="J73" s="1218"/>
      <c r="K73" s="1250">
        <v>36.299999999999997</v>
      </c>
      <c r="L73" s="1250">
        <v>31.6</v>
      </c>
      <c r="M73" s="1223">
        <v>44.8</v>
      </c>
      <c r="N73" s="1223">
        <v>65.900000000000006</v>
      </c>
      <c r="O73" s="1223">
        <v>62.6</v>
      </c>
      <c r="S73" s="245">
        <v>9.9</v>
      </c>
    </row>
    <row r="74" spans="2:30">
      <c r="B74" s="250"/>
      <c r="C74" s="246"/>
      <c r="D74" s="246"/>
      <c r="E74" s="246"/>
      <c r="F74" s="246"/>
      <c r="G74" s="1220"/>
      <c r="H74" s="1221"/>
      <c r="I74" s="1222"/>
      <c r="J74" s="1222"/>
      <c r="K74" s="1250"/>
      <c r="L74" s="1250"/>
      <c r="M74" s="1223"/>
      <c r="N74" s="1223"/>
      <c r="O74" s="1223"/>
    </row>
    <row r="75" spans="2:30">
      <c r="B75" s="250"/>
      <c r="C75" s="246"/>
      <c r="D75" s="246"/>
      <c r="E75" s="246"/>
      <c r="F75" s="246"/>
      <c r="G75" s="1220"/>
      <c r="H75" s="1221"/>
      <c r="I75" s="1225" t="s">
        <v>568</v>
      </c>
      <c r="J75" s="1225"/>
      <c r="K75" s="1251">
        <v>9.3000000000000007</v>
      </c>
      <c r="L75" s="1251">
        <v>8.9</v>
      </c>
      <c r="M75" s="1251">
        <v>8.5</v>
      </c>
      <c r="N75" s="1251">
        <v>8.5</v>
      </c>
      <c r="O75" s="1251">
        <v>8.6999999999999993</v>
      </c>
      <c r="U75" s="245">
        <v>81.2</v>
      </c>
      <c r="W75" s="245">
        <v>87.2</v>
      </c>
      <c r="Y75" s="245">
        <v>99.8</v>
      </c>
      <c r="AA75" s="245">
        <v>109.5</v>
      </c>
      <c r="AC75" s="245">
        <v>115.2</v>
      </c>
    </row>
    <row r="76" spans="2:30">
      <c r="B76" s="250"/>
      <c r="C76" s="246"/>
      <c r="D76" s="246"/>
      <c r="E76" s="246"/>
      <c r="F76" s="246"/>
      <c r="G76" s="1227"/>
      <c r="H76" s="1228"/>
      <c r="I76" s="1225"/>
      <c r="J76" s="1225"/>
      <c r="K76" s="1229"/>
      <c r="L76" s="1229"/>
      <c r="M76" s="1229"/>
      <c r="N76" s="1229"/>
      <c r="O76" s="1229"/>
    </row>
    <row r="77" spans="2:30">
      <c r="B77" s="250"/>
      <c r="C77" s="246"/>
      <c r="D77" s="246"/>
      <c r="E77" s="246"/>
      <c r="F77" s="246"/>
      <c r="G77" s="1230" t="s">
        <v>563</v>
      </c>
      <c r="H77" s="1231"/>
      <c r="I77" s="1225" t="s">
        <v>561</v>
      </c>
      <c r="J77" s="1225"/>
      <c r="K77" s="1250">
        <v>49.3</v>
      </c>
      <c r="L77" s="1250">
        <v>44.3</v>
      </c>
      <c r="M77" s="1223">
        <v>40.299999999999997</v>
      </c>
      <c r="N77" s="1223">
        <v>44.9</v>
      </c>
      <c r="O77" s="1223">
        <v>44.9</v>
      </c>
      <c r="R77" s="245">
        <v>12.3</v>
      </c>
      <c r="T77" s="245">
        <v>11.1</v>
      </c>
    </row>
    <row r="78" spans="2:30">
      <c r="B78" s="250"/>
      <c r="C78" s="246"/>
      <c r="D78" s="246"/>
      <c r="E78" s="246"/>
      <c r="F78" s="246"/>
      <c r="G78" s="1232"/>
      <c r="H78" s="1233"/>
      <c r="I78" s="1225"/>
      <c r="J78" s="1225"/>
      <c r="K78" s="1250"/>
      <c r="L78" s="1250"/>
      <c r="M78" s="1223"/>
      <c r="N78" s="1223"/>
      <c r="O78" s="1223"/>
    </row>
    <row r="79" spans="2:30">
      <c r="B79" s="250"/>
      <c r="C79" s="246"/>
      <c r="D79" s="246"/>
      <c r="E79" s="246"/>
      <c r="F79" s="246"/>
      <c r="G79" s="1232"/>
      <c r="H79" s="1233"/>
      <c r="I79" s="1252" t="s">
        <v>568</v>
      </c>
      <c r="J79" s="1235"/>
      <c r="K79" s="1253">
        <v>11.5</v>
      </c>
      <c r="L79" s="1253">
        <v>10.6</v>
      </c>
      <c r="M79" s="1253">
        <v>9.8000000000000007</v>
      </c>
      <c r="N79" s="1253">
        <v>8.5</v>
      </c>
      <c r="O79" s="1253">
        <v>9.1</v>
      </c>
      <c r="V79" s="245">
        <v>53.5</v>
      </c>
      <c r="X79" s="245">
        <v>48.2</v>
      </c>
      <c r="Z79" s="245">
        <v>34.200000000000003</v>
      </c>
      <c r="AB79" s="245">
        <v>30.3</v>
      </c>
      <c r="AD79" s="245">
        <v>28.9</v>
      </c>
    </row>
    <row r="80" spans="2:30">
      <c r="B80" s="250"/>
      <c r="C80" s="246"/>
      <c r="D80" s="246"/>
      <c r="E80" s="246"/>
      <c r="F80" s="246"/>
      <c r="G80" s="1237"/>
      <c r="H80" s="1238"/>
      <c r="I80" s="1235"/>
      <c r="J80" s="1235"/>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35545</v>
      </c>
      <c r="E3" s="118"/>
      <c r="F3" s="119">
        <v>70582</v>
      </c>
      <c r="G3" s="120"/>
      <c r="H3" s="121"/>
    </row>
    <row r="4" spans="1:8">
      <c r="A4" s="122"/>
      <c r="B4" s="123"/>
      <c r="C4" s="124"/>
      <c r="D4" s="125">
        <v>18647</v>
      </c>
      <c r="E4" s="126"/>
      <c r="F4" s="127">
        <v>36117</v>
      </c>
      <c r="G4" s="128"/>
      <c r="H4" s="129"/>
    </row>
    <row r="5" spans="1:8">
      <c r="A5" s="110" t="s">
        <v>515</v>
      </c>
      <c r="B5" s="115"/>
      <c r="C5" s="116"/>
      <c r="D5" s="117">
        <v>55006</v>
      </c>
      <c r="E5" s="118"/>
      <c r="F5" s="119">
        <v>81990</v>
      </c>
      <c r="G5" s="120"/>
      <c r="H5" s="121"/>
    </row>
    <row r="6" spans="1:8">
      <c r="A6" s="122"/>
      <c r="B6" s="123"/>
      <c r="C6" s="124"/>
      <c r="D6" s="125">
        <v>28430</v>
      </c>
      <c r="E6" s="126"/>
      <c r="F6" s="127">
        <v>34482</v>
      </c>
      <c r="G6" s="128"/>
      <c r="H6" s="129"/>
    </row>
    <row r="7" spans="1:8">
      <c r="A7" s="110" t="s">
        <v>516</v>
      </c>
      <c r="B7" s="115"/>
      <c r="C7" s="116"/>
      <c r="D7" s="117">
        <v>79902</v>
      </c>
      <c r="E7" s="118"/>
      <c r="F7" s="119">
        <v>87551</v>
      </c>
      <c r="G7" s="120"/>
      <c r="H7" s="121"/>
    </row>
    <row r="8" spans="1:8">
      <c r="A8" s="122"/>
      <c r="B8" s="123"/>
      <c r="C8" s="124"/>
      <c r="D8" s="125">
        <v>53683</v>
      </c>
      <c r="E8" s="126"/>
      <c r="F8" s="127">
        <v>43994</v>
      </c>
      <c r="G8" s="128"/>
      <c r="H8" s="129"/>
    </row>
    <row r="9" spans="1:8">
      <c r="A9" s="110" t="s">
        <v>517</v>
      </c>
      <c r="B9" s="115"/>
      <c r="C9" s="116"/>
      <c r="D9" s="117">
        <v>107995</v>
      </c>
      <c r="E9" s="118"/>
      <c r="F9" s="119">
        <v>77577</v>
      </c>
      <c r="G9" s="120"/>
      <c r="H9" s="121"/>
    </row>
    <row r="10" spans="1:8">
      <c r="A10" s="122"/>
      <c r="B10" s="123"/>
      <c r="C10" s="124"/>
      <c r="D10" s="125">
        <v>48715</v>
      </c>
      <c r="E10" s="126"/>
      <c r="F10" s="127">
        <v>40870</v>
      </c>
      <c r="G10" s="128"/>
      <c r="H10" s="129"/>
    </row>
    <row r="11" spans="1:8">
      <c r="A11" s="110" t="s">
        <v>518</v>
      </c>
      <c r="B11" s="115"/>
      <c r="C11" s="116"/>
      <c r="D11" s="117">
        <v>48429</v>
      </c>
      <c r="E11" s="118"/>
      <c r="F11" s="119">
        <v>115123</v>
      </c>
      <c r="G11" s="120"/>
      <c r="H11" s="121"/>
    </row>
    <row r="12" spans="1:8">
      <c r="A12" s="122"/>
      <c r="B12" s="123"/>
      <c r="C12" s="130"/>
      <c r="D12" s="125">
        <v>39547</v>
      </c>
      <c r="E12" s="126"/>
      <c r="F12" s="127">
        <v>46026</v>
      </c>
      <c r="G12" s="128"/>
      <c r="H12" s="129"/>
    </row>
    <row r="13" spans="1:8">
      <c r="A13" s="110"/>
      <c r="B13" s="115"/>
      <c r="C13" s="131"/>
      <c r="D13" s="132">
        <v>65375</v>
      </c>
      <c r="E13" s="133"/>
      <c r="F13" s="134">
        <v>86565</v>
      </c>
      <c r="G13" s="135"/>
      <c r="H13" s="121"/>
    </row>
    <row r="14" spans="1:8">
      <c r="A14" s="122"/>
      <c r="B14" s="123"/>
      <c r="C14" s="124"/>
      <c r="D14" s="125">
        <v>37804</v>
      </c>
      <c r="E14" s="126"/>
      <c r="F14" s="127">
        <v>40298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19.43</v>
      </c>
      <c r="C19" s="136">
        <f>ROUND(VALUE(SUBSTITUTE(実質収支比率等に係る経年分析!G$48,"▲","-")),2)</f>
        <v>17.02</v>
      </c>
      <c r="D19" s="136">
        <f>ROUND(VALUE(SUBSTITUTE(実質収支比率等に係る経年分析!H$48,"▲","-")),2)</f>
        <v>18.5</v>
      </c>
      <c r="E19" s="136">
        <f>ROUND(VALUE(SUBSTITUTE(実質収支比率等に係る経年分析!I$48,"▲","-")),2)</f>
        <v>19.39</v>
      </c>
      <c r="F19" s="136">
        <f>ROUND(VALUE(SUBSTITUTE(実質収支比率等に係る経年分析!J$48,"▲","-")),2)</f>
        <v>19.690000000000001</v>
      </c>
    </row>
    <row r="20" spans="1:11">
      <c r="A20" s="136" t="s">
        <v>43</v>
      </c>
      <c r="B20" s="136">
        <f>ROUND(VALUE(SUBSTITUTE(実質収支比率等に係る経年分析!F$47,"▲","-")),2)</f>
        <v>40.1</v>
      </c>
      <c r="C20" s="136">
        <f>ROUND(VALUE(SUBSTITUTE(実質収支比率等に係る経年分析!G$47,"▲","-")),2)</f>
        <v>43.73</v>
      </c>
      <c r="D20" s="136">
        <f>ROUND(VALUE(SUBSTITUTE(実質収支比率等に係る経年分析!H$47,"▲","-")),2)</f>
        <v>42.15</v>
      </c>
      <c r="E20" s="136">
        <f>ROUND(VALUE(SUBSTITUTE(実質収支比率等に係る経年分析!I$47,"▲","-")),2)</f>
        <v>40.79</v>
      </c>
      <c r="F20" s="136">
        <f>ROUND(VALUE(SUBSTITUTE(実質収支比率等に係る経年分析!J$47,"▲","-")),2)</f>
        <v>42.55</v>
      </c>
    </row>
    <row r="21" spans="1:11">
      <c r="A21" s="136" t="s">
        <v>44</v>
      </c>
      <c r="B21" s="136">
        <f>IF(ISNUMBER(VALUE(SUBSTITUTE(実質収支比率等に係る経年分析!F$49,"▲","-"))),ROUND(VALUE(SUBSTITUTE(実質収支比率等に係る経年分析!F$49,"▲","-")),2),NA())</f>
        <v>2.59</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-0.45</v>
      </c>
      <c r="E21" s="136">
        <f>IF(ISNUMBER(VALUE(SUBSTITUTE(実質収支比率等に係る経年分析!I$49,"▲","-"))),ROUND(VALUE(SUBSTITUTE(実質収支比率等に係る経年分析!I$49,"▲","-")),2),NA())</f>
        <v>-1.65</v>
      </c>
      <c r="F21" s="136">
        <f>IF(ISNUMBER(VALUE(SUBSTITUTE(実質収支比率等に係る経年分析!J$49,"▲","-"))),ROUND(VALUE(SUBSTITUTE(実質収支比率等に係る経年分析!J$49,"▲","-")),2),NA())</f>
        <v>-1.76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大久保簡易水道事業特別会計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三倉簡易水道事業特別会計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3.01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1.56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1.38</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2.1800000000000002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9.02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6.55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4.6399999999999997</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8.25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17.010000000000002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18.489999999999998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19.38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19.690000000000001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647</v>
      </c>
      <c r="E42" s="138"/>
      <c r="F42" s="138"/>
      <c r="G42" s="138">
        <f>'実質公債費比率（分子）の構造'!L$52</f>
        <v>667</v>
      </c>
      <c r="H42" s="138"/>
      <c r="I42" s="138"/>
      <c r="J42" s="138">
        <f>'実質公債費比率（分子）の構造'!M$52</f>
        <v>701</v>
      </c>
      <c r="K42" s="138"/>
      <c r="L42" s="138"/>
      <c r="M42" s="138">
        <f>'実質公債費比率（分子）の構造'!N$52</f>
        <v>707</v>
      </c>
      <c r="N42" s="138"/>
      <c r="O42" s="138"/>
      <c r="P42" s="138">
        <f>'実質公債費比率（分子）の構造'!O$52</f>
        <v>703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114</v>
      </c>
      <c r="C45" s="138"/>
      <c r="D45" s="138"/>
      <c r="E45" s="138">
        <f>'実質公債費比率（分子）の構造'!L$49</f>
        <v>95</v>
      </c>
      <c r="F45" s="138"/>
      <c r="G45" s="138"/>
      <c r="H45" s="138">
        <f>'実質公債費比率（分子）の構造'!M$49</f>
        <v>99</v>
      </c>
      <c r="I45" s="138"/>
      <c r="J45" s="138"/>
      <c r="K45" s="138">
        <f>'実質公債費比率（分子）の構造'!N$49</f>
        <v>102</v>
      </c>
      <c r="L45" s="138"/>
      <c r="M45" s="138"/>
      <c r="N45" s="138">
        <f>'実質公債費比率（分子）の構造'!O$49</f>
        <v>95</v>
      </c>
      <c r="O45" s="138"/>
      <c r="P45" s="138"/>
    </row>
    <row r="46" spans="1:16">
      <c r="A46" s="138" t="s">
        <v>55</v>
      </c>
      <c r="B46" s="138">
        <f>'実質公債費比率（分子）の構造'!K$48</f>
        <v>286</v>
      </c>
      <c r="C46" s="138"/>
      <c r="D46" s="138"/>
      <c r="E46" s="138">
        <f>'実質公債費比率（分子）の構造'!L$48</f>
        <v>312</v>
      </c>
      <c r="F46" s="138"/>
      <c r="G46" s="138"/>
      <c r="H46" s="138">
        <f>'実質公債費比率（分子）の構造'!M$48</f>
        <v>346</v>
      </c>
      <c r="I46" s="138"/>
      <c r="J46" s="138"/>
      <c r="K46" s="138">
        <f>'実質公債費比率（分子）の構造'!N$48</f>
        <v>374</v>
      </c>
      <c r="L46" s="138"/>
      <c r="M46" s="138"/>
      <c r="N46" s="138">
        <f>'実質公債費比率（分子）の構造'!O$48</f>
        <v>365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632</v>
      </c>
      <c r="C49" s="138"/>
      <c r="D49" s="138"/>
      <c r="E49" s="138">
        <f>'実質公債費比率（分子）の構造'!L$45</f>
        <v>628</v>
      </c>
      <c r="F49" s="138"/>
      <c r="G49" s="138"/>
      <c r="H49" s="138">
        <f>'実質公債費比率（分子）の構造'!M$45</f>
        <v>620</v>
      </c>
      <c r="I49" s="138"/>
      <c r="J49" s="138"/>
      <c r="K49" s="138">
        <f>'実質公債費比率（分子）の構造'!N$45</f>
        <v>613</v>
      </c>
      <c r="L49" s="138"/>
      <c r="M49" s="138"/>
      <c r="N49" s="138">
        <f>'実質公債費比率（分子）の構造'!O$45</f>
        <v>642</v>
      </c>
      <c r="O49" s="138"/>
      <c r="P49" s="138"/>
    </row>
    <row r="50" spans="1:16">
      <c r="A50" s="138" t="s">
        <v>59</v>
      </c>
      <c r="B50" s="138" t="e">
        <f>NA()</f>
        <v>#N/A</v>
      </c>
      <c r="C50" s="138">
        <f>IF(ISNUMBER('実質公債費比率（分子）の構造'!K$53),'実質公債費比率（分子）の構造'!K$53,NA())</f>
        <v>385</v>
      </c>
      <c r="D50" s="138" t="e">
        <f>NA()</f>
        <v>#N/A</v>
      </c>
      <c r="E50" s="138" t="e">
        <f>NA()</f>
        <v>#N/A</v>
      </c>
      <c r="F50" s="138">
        <f>IF(ISNUMBER('実質公債費比率（分子）の構造'!L$53),'実質公債費比率（分子）の構造'!L$53,NA())</f>
        <v>368</v>
      </c>
      <c r="G50" s="138" t="e">
        <f>NA()</f>
        <v>#N/A</v>
      </c>
      <c r="H50" s="138" t="e">
        <f>NA()</f>
        <v>#N/A</v>
      </c>
      <c r="I50" s="138">
        <f>IF(ISNUMBER('実質公債費比率（分子）の構造'!M$53),'実質公債費比率（分子）の構造'!M$53,NA())</f>
        <v>364</v>
      </c>
      <c r="J50" s="138" t="e">
        <f>NA()</f>
        <v>#N/A</v>
      </c>
      <c r="K50" s="138" t="e">
        <f>NA()</f>
        <v>#N/A</v>
      </c>
      <c r="L50" s="138">
        <f>IF(ISNUMBER('実質公債費比率（分子）の構造'!N$53),'実質公債費比率（分子）の構造'!N$53,NA())</f>
        <v>382</v>
      </c>
      <c r="M50" s="138" t="e">
        <f>NA()</f>
        <v>#N/A</v>
      </c>
      <c r="N50" s="138" t="e">
        <f>NA()</f>
        <v>#N/A</v>
      </c>
      <c r="O50" s="138">
        <f>IF(ISNUMBER('実質公債費比率（分子）の構造'!O$53),'実質公債費比率（分子）の構造'!O$53,NA())</f>
        <v>399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7243</v>
      </c>
      <c r="E56" s="137"/>
      <c r="F56" s="137"/>
      <c r="G56" s="137">
        <f>'将来負担比率（分子）の構造'!J$52</f>
        <v>7588</v>
      </c>
      <c r="H56" s="137"/>
      <c r="I56" s="137"/>
      <c r="J56" s="137">
        <f>'将来負担比率（分子）の構造'!K$52</f>
        <v>7693</v>
      </c>
      <c r="K56" s="137"/>
      <c r="L56" s="137"/>
      <c r="M56" s="137">
        <f>'将来負担比率（分子）の構造'!L$52</f>
        <v>8080</v>
      </c>
      <c r="N56" s="137"/>
      <c r="O56" s="137"/>
      <c r="P56" s="137">
        <f>'将来負担比率（分子）の構造'!M$52</f>
        <v>8246</v>
      </c>
    </row>
    <row r="57" spans="1:16">
      <c r="A57" s="137" t="s">
        <v>35</v>
      </c>
      <c r="B57" s="137"/>
      <c r="C57" s="137"/>
      <c r="D57" s="137">
        <f>'将来負担比率（分子）の構造'!I$51</f>
        <v>964</v>
      </c>
      <c r="E57" s="137"/>
      <c r="F57" s="137"/>
      <c r="G57" s="137">
        <f>'将来負担比率（分子）の構造'!J$51</f>
        <v>865</v>
      </c>
      <c r="H57" s="137"/>
      <c r="I57" s="137"/>
      <c r="J57" s="137">
        <f>'将来負担比率（分子）の構造'!K$51</f>
        <v>811</v>
      </c>
      <c r="K57" s="137"/>
      <c r="L57" s="137"/>
      <c r="M57" s="137">
        <f>'将来負担比率（分子）の構造'!L$51</f>
        <v>754</v>
      </c>
      <c r="N57" s="137"/>
      <c r="O57" s="137"/>
      <c r="P57" s="137">
        <f>'将来負担比率（分子）の構造'!M$51</f>
        <v>730</v>
      </c>
    </row>
    <row r="58" spans="1:16">
      <c r="A58" s="137" t="s">
        <v>34</v>
      </c>
      <c r="B58" s="137"/>
      <c r="C58" s="137"/>
      <c r="D58" s="137">
        <f>'将来負担比率（分子）の構造'!I$50</f>
        <v>2892</v>
      </c>
      <c r="E58" s="137"/>
      <c r="F58" s="137"/>
      <c r="G58" s="137">
        <f>'将来負担比率（分子）の構造'!J$50</f>
        <v>3166</v>
      </c>
      <c r="H58" s="137"/>
      <c r="I58" s="137"/>
      <c r="J58" s="137">
        <f>'将来負担比率（分子）の構造'!K$50</f>
        <v>3141</v>
      </c>
      <c r="K58" s="137"/>
      <c r="L58" s="137"/>
      <c r="M58" s="137">
        <f>'将来負担比率（分子）の構造'!L$50</f>
        <v>2842</v>
      </c>
      <c r="N58" s="137"/>
      <c r="O58" s="137"/>
      <c r="P58" s="137">
        <f>'将来負担比率（分子）の構造'!M$50</f>
        <v>2932</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779</v>
      </c>
      <c r="C62" s="137"/>
      <c r="D62" s="137"/>
      <c r="E62" s="137">
        <f>'将来負担比率（分子）の構造'!J$45</f>
        <v>862</v>
      </c>
      <c r="F62" s="137"/>
      <c r="G62" s="137"/>
      <c r="H62" s="137">
        <f>'将来負担比率（分子）の構造'!K$45</f>
        <v>761</v>
      </c>
      <c r="I62" s="137"/>
      <c r="J62" s="137"/>
      <c r="K62" s="137">
        <f>'将来負担比率（分子）の構造'!L$45</f>
        <v>637</v>
      </c>
      <c r="L62" s="137"/>
      <c r="M62" s="137"/>
      <c r="N62" s="137">
        <f>'将来負担比率（分子）の構造'!M$45</f>
        <v>599</v>
      </c>
      <c r="O62" s="137"/>
      <c r="P62" s="137"/>
    </row>
    <row r="63" spans="1:16">
      <c r="A63" s="137" t="s">
        <v>27</v>
      </c>
      <c r="B63" s="137">
        <f>'将来負担比率（分子）の構造'!I$44</f>
        <v>892</v>
      </c>
      <c r="C63" s="137"/>
      <c r="D63" s="137"/>
      <c r="E63" s="137">
        <f>'将来負担比率（分子）の構造'!J$44</f>
        <v>789</v>
      </c>
      <c r="F63" s="137"/>
      <c r="G63" s="137"/>
      <c r="H63" s="137">
        <f>'将来負担比率（分子）の構造'!K$44</f>
        <v>694</v>
      </c>
      <c r="I63" s="137"/>
      <c r="J63" s="137"/>
      <c r="K63" s="137">
        <f>'将来負担比率（分子）の構造'!L$44</f>
        <v>654</v>
      </c>
      <c r="L63" s="137"/>
      <c r="M63" s="137"/>
      <c r="N63" s="137">
        <f>'将来負担比率（分子）の構造'!M$44</f>
        <v>614</v>
      </c>
      <c r="O63" s="137"/>
      <c r="P63" s="137"/>
    </row>
    <row r="64" spans="1:16">
      <c r="A64" s="137" t="s">
        <v>26</v>
      </c>
      <c r="B64" s="137">
        <f>'将来負担比率（分子）の構造'!I$43</f>
        <v>4795</v>
      </c>
      <c r="C64" s="137"/>
      <c r="D64" s="137"/>
      <c r="E64" s="137">
        <f>'将来負担比率（分子）の構造'!J$43</f>
        <v>4886</v>
      </c>
      <c r="F64" s="137"/>
      <c r="G64" s="137"/>
      <c r="H64" s="137">
        <f>'将来負担比率（分子）の構造'!K$43</f>
        <v>4905</v>
      </c>
      <c r="I64" s="137"/>
      <c r="J64" s="137"/>
      <c r="K64" s="137">
        <f>'将来負担比率（分子）の構造'!L$43</f>
        <v>4864</v>
      </c>
      <c r="L64" s="137"/>
      <c r="M64" s="137"/>
      <c r="N64" s="137">
        <f>'将来負担比率（分子）の構造'!M$43</f>
        <v>4519</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6209</v>
      </c>
      <c r="C66" s="137"/>
      <c r="D66" s="137"/>
      <c r="E66" s="137">
        <f>'将来負担比率（分子）の構造'!J$41</f>
        <v>6467</v>
      </c>
      <c r="F66" s="137"/>
      <c r="G66" s="137"/>
      <c r="H66" s="137">
        <f>'将来負担比率（分子）の構造'!K$41</f>
        <v>7221</v>
      </c>
      <c r="I66" s="137"/>
      <c r="J66" s="137"/>
      <c r="K66" s="137">
        <f>'将来負担比率（分子）の構造'!L$41</f>
        <v>8419</v>
      </c>
      <c r="L66" s="137"/>
      <c r="M66" s="137"/>
      <c r="N66" s="137">
        <f>'将来負担比率（分子）の構造'!M$41</f>
        <v>8880</v>
      </c>
      <c r="O66" s="137"/>
      <c r="P66" s="137"/>
    </row>
    <row r="67" spans="1:16">
      <c r="A67" s="137" t="s">
        <v>63</v>
      </c>
      <c r="B67" s="137" t="e">
        <f>NA()</f>
        <v>#N/A</v>
      </c>
      <c r="C67" s="137">
        <f>IF(ISNUMBER('将来負担比率（分子）の構造'!I$53), IF('将来負担比率（分子）の構造'!I$53 &lt; 0, 0, '将来負担比率（分子）の構造'!I$53), NA())</f>
        <v>1575</v>
      </c>
      <c r="D67" s="137" t="e">
        <f>NA()</f>
        <v>#N/A</v>
      </c>
      <c r="E67" s="137" t="e">
        <f>NA()</f>
        <v>#N/A</v>
      </c>
      <c r="F67" s="137">
        <f>IF(ISNUMBER('将来負担比率（分子）の構造'!J$53), IF('将来負担比率（分子）の構造'!J$53 &lt; 0, 0, '将来負担比率（分子）の構造'!J$53), NA())</f>
        <v>1385</v>
      </c>
      <c r="G67" s="137" t="e">
        <f>NA()</f>
        <v>#N/A</v>
      </c>
      <c r="H67" s="137" t="e">
        <f>NA()</f>
        <v>#N/A</v>
      </c>
      <c r="I67" s="137">
        <f>IF(ISNUMBER('将来負担比率（分子）の構造'!K$53), IF('将来負担比率（分子）の構造'!K$53 &lt; 0, 0, '将来負担比率（分子）の構造'!K$53), NA())</f>
        <v>1935</v>
      </c>
      <c r="J67" s="137" t="e">
        <f>NA()</f>
        <v>#N/A</v>
      </c>
      <c r="K67" s="137" t="e">
        <f>NA()</f>
        <v>#N/A</v>
      </c>
      <c r="L67" s="137">
        <f>IF(ISNUMBER('将来負担比率（分子）の構造'!L$53), IF('将来負担比率（分子）の構造'!L$53 &lt; 0, 0, '将来負担比率（分子）の構造'!L$53), NA())</f>
        <v>2897</v>
      </c>
      <c r="M67" s="137" t="e">
        <f>NA()</f>
        <v>#N/A</v>
      </c>
      <c r="N67" s="137" t="e">
        <f>NA()</f>
        <v>#N/A</v>
      </c>
      <c r="O67" s="137">
        <f>IF(ISNUMBER('将来負担比率（分子）の構造'!M$53), IF('将来負担比率（分子）の構造'!M$53 &lt; 0, 0, '将来負担比率（分子）の構造'!M$53), NA())</f>
        <v>2705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2454834</v>
      </c>
      <c r="S5" s="641"/>
      <c r="T5" s="641"/>
      <c r="U5" s="641"/>
      <c r="V5" s="641"/>
      <c r="W5" s="641"/>
      <c r="X5" s="641"/>
      <c r="Y5" s="688"/>
      <c r="Z5" s="701">
        <v>28.8</v>
      </c>
      <c r="AA5" s="701"/>
      <c r="AB5" s="701"/>
      <c r="AC5" s="701"/>
      <c r="AD5" s="702">
        <v>2407698</v>
      </c>
      <c r="AE5" s="702"/>
      <c r="AF5" s="702"/>
      <c r="AG5" s="702"/>
      <c r="AH5" s="702"/>
      <c r="AI5" s="702"/>
      <c r="AJ5" s="702"/>
      <c r="AK5" s="702"/>
      <c r="AL5" s="689">
        <v>52.3</v>
      </c>
      <c r="AM5" s="658"/>
      <c r="AN5" s="658"/>
      <c r="AO5" s="690"/>
      <c r="AP5" s="677" t="s">
        <v>210</v>
      </c>
      <c r="AQ5" s="678"/>
      <c r="AR5" s="678"/>
      <c r="AS5" s="678"/>
      <c r="AT5" s="678"/>
      <c r="AU5" s="678"/>
      <c r="AV5" s="678"/>
      <c r="AW5" s="678"/>
      <c r="AX5" s="678"/>
      <c r="AY5" s="678"/>
      <c r="AZ5" s="678"/>
      <c r="BA5" s="678"/>
      <c r="BB5" s="678"/>
      <c r="BC5" s="678"/>
      <c r="BD5" s="678"/>
      <c r="BE5" s="678"/>
      <c r="BF5" s="679"/>
      <c r="BG5" s="590">
        <v>2407698</v>
      </c>
      <c r="BH5" s="591"/>
      <c r="BI5" s="591"/>
      <c r="BJ5" s="591"/>
      <c r="BK5" s="591"/>
      <c r="BL5" s="591"/>
      <c r="BM5" s="591"/>
      <c r="BN5" s="592"/>
      <c r="BO5" s="643">
        <v>98.1</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114277</v>
      </c>
      <c r="S6" s="591"/>
      <c r="T6" s="591"/>
      <c r="U6" s="591"/>
      <c r="V6" s="591"/>
      <c r="W6" s="591"/>
      <c r="X6" s="591"/>
      <c r="Y6" s="592"/>
      <c r="Z6" s="643">
        <v>1.3</v>
      </c>
      <c r="AA6" s="643"/>
      <c r="AB6" s="643"/>
      <c r="AC6" s="643"/>
      <c r="AD6" s="644">
        <v>114277</v>
      </c>
      <c r="AE6" s="644"/>
      <c r="AF6" s="644"/>
      <c r="AG6" s="644"/>
      <c r="AH6" s="644"/>
      <c r="AI6" s="644"/>
      <c r="AJ6" s="644"/>
      <c r="AK6" s="644"/>
      <c r="AL6" s="613">
        <v>2.5</v>
      </c>
      <c r="AM6" s="645"/>
      <c r="AN6" s="645"/>
      <c r="AO6" s="646"/>
      <c r="AP6" s="587" t="s">
        <v>216</v>
      </c>
      <c r="AQ6" s="588"/>
      <c r="AR6" s="588"/>
      <c r="AS6" s="588"/>
      <c r="AT6" s="588"/>
      <c r="AU6" s="588"/>
      <c r="AV6" s="588"/>
      <c r="AW6" s="588"/>
      <c r="AX6" s="588"/>
      <c r="AY6" s="588"/>
      <c r="AZ6" s="588"/>
      <c r="BA6" s="588"/>
      <c r="BB6" s="588"/>
      <c r="BC6" s="588"/>
      <c r="BD6" s="588"/>
      <c r="BE6" s="588"/>
      <c r="BF6" s="589"/>
      <c r="BG6" s="590">
        <v>2407698</v>
      </c>
      <c r="BH6" s="591"/>
      <c r="BI6" s="591"/>
      <c r="BJ6" s="591"/>
      <c r="BK6" s="591"/>
      <c r="BL6" s="591"/>
      <c r="BM6" s="591"/>
      <c r="BN6" s="592"/>
      <c r="BO6" s="643">
        <v>98.1</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79344</v>
      </c>
      <c r="CS6" s="591"/>
      <c r="CT6" s="591"/>
      <c r="CU6" s="591"/>
      <c r="CV6" s="591"/>
      <c r="CW6" s="591"/>
      <c r="CX6" s="591"/>
      <c r="CY6" s="592"/>
      <c r="CZ6" s="643">
        <v>1.1000000000000001</v>
      </c>
      <c r="DA6" s="643"/>
      <c r="DB6" s="643"/>
      <c r="DC6" s="643"/>
      <c r="DD6" s="596" t="s">
        <v>211</v>
      </c>
      <c r="DE6" s="591"/>
      <c r="DF6" s="591"/>
      <c r="DG6" s="591"/>
      <c r="DH6" s="591"/>
      <c r="DI6" s="591"/>
      <c r="DJ6" s="591"/>
      <c r="DK6" s="591"/>
      <c r="DL6" s="591"/>
      <c r="DM6" s="591"/>
      <c r="DN6" s="591"/>
      <c r="DO6" s="591"/>
      <c r="DP6" s="592"/>
      <c r="DQ6" s="596">
        <v>79344</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2666</v>
      </c>
      <c r="S7" s="591"/>
      <c r="T7" s="591"/>
      <c r="U7" s="591"/>
      <c r="V7" s="591"/>
      <c r="W7" s="591"/>
      <c r="X7" s="591"/>
      <c r="Y7" s="592"/>
      <c r="Z7" s="643">
        <v>0</v>
      </c>
      <c r="AA7" s="643"/>
      <c r="AB7" s="643"/>
      <c r="AC7" s="643"/>
      <c r="AD7" s="644">
        <v>2666</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980855</v>
      </c>
      <c r="BH7" s="591"/>
      <c r="BI7" s="591"/>
      <c r="BJ7" s="591"/>
      <c r="BK7" s="591"/>
      <c r="BL7" s="591"/>
      <c r="BM7" s="591"/>
      <c r="BN7" s="592"/>
      <c r="BO7" s="643">
        <v>40</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857626</v>
      </c>
      <c r="CS7" s="591"/>
      <c r="CT7" s="591"/>
      <c r="CU7" s="591"/>
      <c r="CV7" s="591"/>
      <c r="CW7" s="591"/>
      <c r="CX7" s="591"/>
      <c r="CY7" s="592"/>
      <c r="CZ7" s="643">
        <v>11.4</v>
      </c>
      <c r="DA7" s="643"/>
      <c r="DB7" s="643"/>
      <c r="DC7" s="643"/>
      <c r="DD7" s="596">
        <v>2436</v>
      </c>
      <c r="DE7" s="591"/>
      <c r="DF7" s="591"/>
      <c r="DG7" s="591"/>
      <c r="DH7" s="591"/>
      <c r="DI7" s="591"/>
      <c r="DJ7" s="591"/>
      <c r="DK7" s="591"/>
      <c r="DL7" s="591"/>
      <c r="DM7" s="591"/>
      <c r="DN7" s="591"/>
      <c r="DO7" s="591"/>
      <c r="DP7" s="592"/>
      <c r="DQ7" s="596">
        <v>716307</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7957</v>
      </c>
      <c r="S8" s="591"/>
      <c r="T8" s="591"/>
      <c r="U8" s="591"/>
      <c r="V8" s="591"/>
      <c r="W8" s="591"/>
      <c r="X8" s="591"/>
      <c r="Y8" s="592"/>
      <c r="Z8" s="643">
        <v>0.1</v>
      </c>
      <c r="AA8" s="643"/>
      <c r="AB8" s="643"/>
      <c r="AC8" s="643"/>
      <c r="AD8" s="644">
        <v>7957</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34105</v>
      </c>
      <c r="BH8" s="591"/>
      <c r="BI8" s="591"/>
      <c r="BJ8" s="591"/>
      <c r="BK8" s="591"/>
      <c r="BL8" s="591"/>
      <c r="BM8" s="591"/>
      <c r="BN8" s="592"/>
      <c r="BO8" s="643">
        <v>1.4</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2041473</v>
      </c>
      <c r="CS8" s="591"/>
      <c r="CT8" s="591"/>
      <c r="CU8" s="591"/>
      <c r="CV8" s="591"/>
      <c r="CW8" s="591"/>
      <c r="CX8" s="591"/>
      <c r="CY8" s="592"/>
      <c r="CZ8" s="643">
        <v>27.1</v>
      </c>
      <c r="DA8" s="643"/>
      <c r="DB8" s="643"/>
      <c r="DC8" s="643"/>
      <c r="DD8" s="596">
        <v>843</v>
      </c>
      <c r="DE8" s="591"/>
      <c r="DF8" s="591"/>
      <c r="DG8" s="591"/>
      <c r="DH8" s="591"/>
      <c r="DI8" s="591"/>
      <c r="DJ8" s="591"/>
      <c r="DK8" s="591"/>
      <c r="DL8" s="591"/>
      <c r="DM8" s="591"/>
      <c r="DN8" s="591"/>
      <c r="DO8" s="591"/>
      <c r="DP8" s="592"/>
      <c r="DQ8" s="596">
        <v>1142508</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6039</v>
      </c>
      <c r="S9" s="591"/>
      <c r="T9" s="591"/>
      <c r="U9" s="591"/>
      <c r="V9" s="591"/>
      <c r="W9" s="591"/>
      <c r="X9" s="591"/>
      <c r="Y9" s="592"/>
      <c r="Z9" s="643">
        <v>0.1</v>
      </c>
      <c r="AA9" s="643"/>
      <c r="AB9" s="643"/>
      <c r="AC9" s="643"/>
      <c r="AD9" s="644">
        <v>6039</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834962</v>
      </c>
      <c r="BH9" s="591"/>
      <c r="BI9" s="591"/>
      <c r="BJ9" s="591"/>
      <c r="BK9" s="591"/>
      <c r="BL9" s="591"/>
      <c r="BM9" s="591"/>
      <c r="BN9" s="592"/>
      <c r="BO9" s="643">
        <v>34</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1136818</v>
      </c>
      <c r="CS9" s="591"/>
      <c r="CT9" s="591"/>
      <c r="CU9" s="591"/>
      <c r="CV9" s="591"/>
      <c r="CW9" s="591"/>
      <c r="CX9" s="591"/>
      <c r="CY9" s="592"/>
      <c r="CZ9" s="643">
        <v>15.1</v>
      </c>
      <c r="DA9" s="643"/>
      <c r="DB9" s="643"/>
      <c r="DC9" s="643"/>
      <c r="DD9" s="596">
        <v>16777</v>
      </c>
      <c r="DE9" s="591"/>
      <c r="DF9" s="591"/>
      <c r="DG9" s="591"/>
      <c r="DH9" s="591"/>
      <c r="DI9" s="591"/>
      <c r="DJ9" s="591"/>
      <c r="DK9" s="591"/>
      <c r="DL9" s="591"/>
      <c r="DM9" s="591"/>
      <c r="DN9" s="591"/>
      <c r="DO9" s="591"/>
      <c r="DP9" s="592"/>
      <c r="DQ9" s="596">
        <v>1091387</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345342</v>
      </c>
      <c r="S10" s="591"/>
      <c r="T10" s="591"/>
      <c r="U10" s="591"/>
      <c r="V10" s="591"/>
      <c r="W10" s="591"/>
      <c r="X10" s="591"/>
      <c r="Y10" s="592"/>
      <c r="Z10" s="643">
        <v>4</v>
      </c>
      <c r="AA10" s="643"/>
      <c r="AB10" s="643"/>
      <c r="AC10" s="643"/>
      <c r="AD10" s="644">
        <v>345342</v>
      </c>
      <c r="AE10" s="644"/>
      <c r="AF10" s="644"/>
      <c r="AG10" s="644"/>
      <c r="AH10" s="644"/>
      <c r="AI10" s="644"/>
      <c r="AJ10" s="644"/>
      <c r="AK10" s="644"/>
      <c r="AL10" s="613">
        <v>7.5</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46814</v>
      </c>
      <c r="BH10" s="591"/>
      <c r="BI10" s="591"/>
      <c r="BJ10" s="591"/>
      <c r="BK10" s="591"/>
      <c r="BL10" s="591"/>
      <c r="BM10" s="591"/>
      <c r="BN10" s="592"/>
      <c r="BO10" s="643">
        <v>1.9</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5174</v>
      </c>
      <c r="CS10" s="591"/>
      <c r="CT10" s="591"/>
      <c r="CU10" s="591"/>
      <c r="CV10" s="591"/>
      <c r="CW10" s="591"/>
      <c r="CX10" s="591"/>
      <c r="CY10" s="592"/>
      <c r="CZ10" s="643">
        <v>0.1</v>
      </c>
      <c r="DA10" s="643"/>
      <c r="DB10" s="643"/>
      <c r="DC10" s="643"/>
      <c r="DD10" s="596" t="s">
        <v>112</v>
      </c>
      <c r="DE10" s="591"/>
      <c r="DF10" s="591"/>
      <c r="DG10" s="591"/>
      <c r="DH10" s="591"/>
      <c r="DI10" s="591"/>
      <c r="DJ10" s="591"/>
      <c r="DK10" s="591"/>
      <c r="DL10" s="591"/>
      <c r="DM10" s="591"/>
      <c r="DN10" s="591"/>
      <c r="DO10" s="591"/>
      <c r="DP10" s="592"/>
      <c r="DQ10" s="596">
        <v>5174</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v>76975</v>
      </c>
      <c r="S11" s="591"/>
      <c r="T11" s="591"/>
      <c r="U11" s="591"/>
      <c r="V11" s="591"/>
      <c r="W11" s="591"/>
      <c r="X11" s="591"/>
      <c r="Y11" s="592"/>
      <c r="Z11" s="643">
        <v>0.9</v>
      </c>
      <c r="AA11" s="643"/>
      <c r="AB11" s="643"/>
      <c r="AC11" s="643"/>
      <c r="AD11" s="644">
        <v>76975</v>
      </c>
      <c r="AE11" s="644"/>
      <c r="AF11" s="644"/>
      <c r="AG11" s="644"/>
      <c r="AH11" s="644"/>
      <c r="AI11" s="644"/>
      <c r="AJ11" s="644"/>
      <c r="AK11" s="644"/>
      <c r="AL11" s="613">
        <v>1.7</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64974</v>
      </c>
      <c r="BH11" s="591"/>
      <c r="BI11" s="591"/>
      <c r="BJ11" s="591"/>
      <c r="BK11" s="591"/>
      <c r="BL11" s="591"/>
      <c r="BM11" s="591"/>
      <c r="BN11" s="592"/>
      <c r="BO11" s="643">
        <v>2.6</v>
      </c>
      <c r="BP11" s="643"/>
      <c r="BQ11" s="643"/>
      <c r="BR11" s="643"/>
      <c r="BS11" s="596" t="s">
        <v>112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233026</v>
      </c>
      <c r="CS11" s="591"/>
      <c r="CT11" s="591"/>
      <c r="CU11" s="591"/>
      <c r="CV11" s="591"/>
      <c r="CW11" s="591"/>
      <c r="CX11" s="591"/>
      <c r="CY11" s="592"/>
      <c r="CZ11" s="643">
        <v>3.1</v>
      </c>
      <c r="DA11" s="643"/>
      <c r="DB11" s="643"/>
      <c r="DC11" s="643"/>
      <c r="DD11" s="596">
        <v>74233</v>
      </c>
      <c r="DE11" s="591"/>
      <c r="DF11" s="591"/>
      <c r="DG11" s="591"/>
      <c r="DH11" s="591"/>
      <c r="DI11" s="591"/>
      <c r="DJ11" s="591"/>
      <c r="DK11" s="591"/>
      <c r="DL11" s="591"/>
      <c r="DM11" s="591"/>
      <c r="DN11" s="591"/>
      <c r="DO11" s="591"/>
      <c r="DP11" s="592"/>
      <c r="DQ11" s="596">
        <v>134107</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1262168</v>
      </c>
      <c r="BH12" s="591"/>
      <c r="BI12" s="591"/>
      <c r="BJ12" s="591"/>
      <c r="BK12" s="591"/>
      <c r="BL12" s="591"/>
      <c r="BM12" s="591"/>
      <c r="BN12" s="592"/>
      <c r="BO12" s="643">
        <v>51.4</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158552</v>
      </c>
      <c r="CS12" s="591"/>
      <c r="CT12" s="591"/>
      <c r="CU12" s="591"/>
      <c r="CV12" s="591"/>
      <c r="CW12" s="591"/>
      <c r="CX12" s="591"/>
      <c r="CY12" s="592"/>
      <c r="CZ12" s="643">
        <v>2.1</v>
      </c>
      <c r="DA12" s="643"/>
      <c r="DB12" s="643"/>
      <c r="DC12" s="643"/>
      <c r="DD12" s="596">
        <v>300</v>
      </c>
      <c r="DE12" s="591"/>
      <c r="DF12" s="591"/>
      <c r="DG12" s="591"/>
      <c r="DH12" s="591"/>
      <c r="DI12" s="591"/>
      <c r="DJ12" s="591"/>
      <c r="DK12" s="591"/>
      <c r="DL12" s="591"/>
      <c r="DM12" s="591"/>
      <c r="DN12" s="591"/>
      <c r="DO12" s="591"/>
      <c r="DP12" s="592"/>
      <c r="DQ12" s="596">
        <v>90922</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31066</v>
      </c>
      <c r="S13" s="591"/>
      <c r="T13" s="591"/>
      <c r="U13" s="591"/>
      <c r="V13" s="591"/>
      <c r="W13" s="591"/>
      <c r="X13" s="591"/>
      <c r="Y13" s="592"/>
      <c r="Z13" s="643">
        <v>0.4</v>
      </c>
      <c r="AA13" s="643"/>
      <c r="AB13" s="643"/>
      <c r="AC13" s="643"/>
      <c r="AD13" s="644">
        <v>31066</v>
      </c>
      <c r="AE13" s="644"/>
      <c r="AF13" s="644"/>
      <c r="AG13" s="644"/>
      <c r="AH13" s="644"/>
      <c r="AI13" s="644"/>
      <c r="AJ13" s="644"/>
      <c r="AK13" s="644"/>
      <c r="AL13" s="613">
        <v>0.7</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1243370</v>
      </c>
      <c r="BH13" s="591"/>
      <c r="BI13" s="591"/>
      <c r="BJ13" s="591"/>
      <c r="BK13" s="591"/>
      <c r="BL13" s="591"/>
      <c r="BM13" s="591"/>
      <c r="BN13" s="592"/>
      <c r="BO13" s="643">
        <v>50.6</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788141</v>
      </c>
      <c r="CS13" s="591"/>
      <c r="CT13" s="591"/>
      <c r="CU13" s="591"/>
      <c r="CV13" s="591"/>
      <c r="CW13" s="591"/>
      <c r="CX13" s="591"/>
      <c r="CY13" s="592"/>
      <c r="CZ13" s="643">
        <v>10.4</v>
      </c>
      <c r="DA13" s="643"/>
      <c r="DB13" s="643"/>
      <c r="DC13" s="643"/>
      <c r="DD13" s="596">
        <v>440504</v>
      </c>
      <c r="DE13" s="591"/>
      <c r="DF13" s="591"/>
      <c r="DG13" s="591"/>
      <c r="DH13" s="591"/>
      <c r="DI13" s="591"/>
      <c r="DJ13" s="591"/>
      <c r="DK13" s="591"/>
      <c r="DL13" s="591"/>
      <c r="DM13" s="591"/>
      <c r="DN13" s="591"/>
      <c r="DO13" s="591"/>
      <c r="DP13" s="592"/>
      <c r="DQ13" s="596">
        <v>437614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59532</v>
      </c>
      <c r="BH14" s="591"/>
      <c r="BI14" s="591"/>
      <c r="BJ14" s="591"/>
      <c r="BK14" s="591"/>
      <c r="BL14" s="591"/>
      <c r="BM14" s="591"/>
      <c r="BN14" s="592"/>
      <c r="BO14" s="643">
        <v>2.4</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661876</v>
      </c>
      <c r="CS14" s="591"/>
      <c r="CT14" s="591"/>
      <c r="CU14" s="591"/>
      <c r="CV14" s="591"/>
      <c r="CW14" s="591"/>
      <c r="CX14" s="591"/>
      <c r="CY14" s="592"/>
      <c r="CZ14" s="643">
        <v>8.8000000000000007</v>
      </c>
      <c r="DA14" s="643"/>
      <c r="DB14" s="643"/>
      <c r="DC14" s="643"/>
      <c r="DD14" s="596">
        <v>181142</v>
      </c>
      <c r="DE14" s="591"/>
      <c r="DF14" s="591"/>
      <c r="DG14" s="591"/>
      <c r="DH14" s="591"/>
      <c r="DI14" s="591"/>
      <c r="DJ14" s="591"/>
      <c r="DK14" s="591"/>
      <c r="DL14" s="591"/>
      <c r="DM14" s="591"/>
      <c r="DN14" s="591"/>
      <c r="DO14" s="591"/>
      <c r="DP14" s="592"/>
      <c r="DQ14" s="596">
        <v>326943</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11753</v>
      </c>
      <c r="S15" s="591"/>
      <c r="T15" s="591"/>
      <c r="U15" s="591"/>
      <c r="V15" s="591"/>
      <c r="W15" s="591"/>
      <c r="X15" s="591"/>
      <c r="Y15" s="592"/>
      <c r="Z15" s="643">
        <v>0.1</v>
      </c>
      <c r="AA15" s="643"/>
      <c r="AB15" s="643"/>
      <c r="AC15" s="643"/>
      <c r="AD15" s="644">
        <v>11753</v>
      </c>
      <c r="AE15" s="644"/>
      <c r="AF15" s="644"/>
      <c r="AG15" s="644"/>
      <c r="AH15" s="644"/>
      <c r="AI15" s="644"/>
      <c r="AJ15" s="644"/>
      <c r="AK15" s="644"/>
      <c r="AL15" s="613">
        <v>0.3</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105143</v>
      </c>
      <c r="BH15" s="591"/>
      <c r="BI15" s="591"/>
      <c r="BJ15" s="591"/>
      <c r="BK15" s="591"/>
      <c r="BL15" s="591"/>
      <c r="BM15" s="591"/>
      <c r="BN15" s="592"/>
      <c r="BO15" s="643">
        <v>4.3</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935088</v>
      </c>
      <c r="CS15" s="591"/>
      <c r="CT15" s="591"/>
      <c r="CU15" s="591"/>
      <c r="CV15" s="591"/>
      <c r="CW15" s="591"/>
      <c r="CX15" s="591"/>
      <c r="CY15" s="592"/>
      <c r="CZ15" s="643">
        <v>12.4</v>
      </c>
      <c r="DA15" s="643"/>
      <c r="DB15" s="643"/>
      <c r="DC15" s="643"/>
      <c r="DD15" s="596">
        <v>194861</v>
      </c>
      <c r="DE15" s="591"/>
      <c r="DF15" s="591"/>
      <c r="DG15" s="591"/>
      <c r="DH15" s="591"/>
      <c r="DI15" s="591"/>
      <c r="DJ15" s="591"/>
      <c r="DK15" s="591"/>
      <c r="DL15" s="591"/>
      <c r="DM15" s="591"/>
      <c r="DN15" s="591"/>
      <c r="DO15" s="591"/>
      <c r="DP15" s="592"/>
      <c r="DQ15" s="596">
        <v>684018</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1896001</v>
      </c>
      <c r="S16" s="591"/>
      <c r="T16" s="591"/>
      <c r="U16" s="591"/>
      <c r="V16" s="591"/>
      <c r="W16" s="591"/>
      <c r="X16" s="591"/>
      <c r="Y16" s="592"/>
      <c r="Z16" s="643">
        <v>22.2</v>
      </c>
      <c r="AA16" s="643"/>
      <c r="AB16" s="643"/>
      <c r="AC16" s="643"/>
      <c r="AD16" s="644">
        <v>1591896</v>
      </c>
      <c r="AE16" s="644"/>
      <c r="AF16" s="644"/>
      <c r="AG16" s="644"/>
      <c r="AH16" s="644"/>
      <c r="AI16" s="644"/>
      <c r="AJ16" s="644"/>
      <c r="AK16" s="644"/>
      <c r="AL16" s="613">
        <v>34.6</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9219</v>
      </c>
      <c r="CS16" s="591"/>
      <c r="CT16" s="591"/>
      <c r="CU16" s="591"/>
      <c r="CV16" s="591"/>
      <c r="CW16" s="591"/>
      <c r="CX16" s="591"/>
      <c r="CY16" s="592"/>
      <c r="CZ16" s="643">
        <v>0.1</v>
      </c>
      <c r="DA16" s="643"/>
      <c r="DB16" s="643"/>
      <c r="DC16" s="643"/>
      <c r="DD16" s="596" t="s">
        <v>112</v>
      </c>
      <c r="DE16" s="591"/>
      <c r="DF16" s="591"/>
      <c r="DG16" s="591"/>
      <c r="DH16" s="591"/>
      <c r="DI16" s="591"/>
      <c r="DJ16" s="591"/>
      <c r="DK16" s="591"/>
      <c r="DL16" s="591"/>
      <c r="DM16" s="591"/>
      <c r="DN16" s="591"/>
      <c r="DO16" s="591"/>
      <c r="DP16" s="592"/>
      <c r="DQ16" s="596">
        <v>4721</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1591896</v>
      </c>
      <c r="S17" s="591"/>
      <c r="T17" s="591"/>
      <c r="U17" s="591"/>
      <c r="V17" s="591"/>
      <c r="W17" s="591"/>
      <c r="X17" s="591"/>
      <c r="Y17" s="592"/>
      <c r="Z17" s="643">
        <v>18.7</v>
      </c>
      <c r="AA17" s="643"/>
      <c r="AB17" s="643"/>
      <c r="AC17" s="643"/>
      <c r="AD17" s="644">
        <v>1591896</v>
      </c>
      <c r="AE17" s="644"/>
      <c r="AF17" s="644"/>
      <c r="AG17" s="644"/>
      <c r="AH17" s="644"/>
      <c r="AI17" s="644"/>
      <c r="AJ17" s="644"/>
      <c r="AK17" s="644"/>
      <c r="AL17" s="613">
        <v>34.6</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637511</v>
      </c>
      <c r="CS17" s="591"/>
      <c r="CT17" s="591"/>
      <c r="CU17" s="591"/>
      <c r="CV17" s="591"/>
      <c r="CW17" s="591"/>
      <c r="CX17" s="591"/>
      <c r="CY17" s="592"/>
      <c r="CZ17" s="643">
        <v>8.5</v>
      </c>
      <c r="DA17" s="643"/>
      <c r="DB17" s="643"/>
      <c r="DC17" s="643"/>
      <c r="DD17" s="596" t="s">
        <v>112</v>
      </c>
      <c r="DE17" s="591"/>
      <c r="DF17" s="591"/>
      <c r="DG17" s="591"/>
      <c r="DH17" s="591"/>
      <c r="DI17" s="591"/>
      <c r="DJ17" s="591"/>
      <c r="DK17" s="591"/>
      <c r="DL17" s="591"/>
      <c r="DM17" s="591"/>
      <c r="DN17" s="591"/>
      <c r="DO17" s="591"/>
      <c r="DP17" s="592"/>
      <c r="DQ17" s="596">
        <v>614929</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304105</v>
      </c>
      <c r="S18" s="591"/>
      <c r="T18" s="591"/>
      <c r="U18" s="591"/>
      <c r="V18" s="591"/>
      <c r="W18" s="591"/>
      <c r="X18" s="591"/>
      <c r="Y18" s="592"/>
      <c r="Z18" s="643">
        <v>3.6</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47136</v>
      </c>
      <c r="BH19" s="591"/>
      <c r="BI19" s="591"/>
      <c r="BJ19" s="591"/>
      <c r="BK19" s="591"/>
      <c r="BL19" s="591"/>
      <c r="BM19" s="591"/>
      <c r="BN19" s="592"/>
      <c r="BO19" s="643">
        <v>1.9</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4946910</v>
      </c>
      <c r="S20" s="591"/>
      <c r="T20" s="591"/>
      <c r="U20" s="591"/>
      <c r="V20" s="591"/>
      <c r="W20" s="591"/>
      <c r="X20" s="591"/>
      <c r="Y20" s="592"/>
      <c r="Z20" s="643">
        <v>58</v>
      </c>
      <c r="AA20" s="643"/>
      <c r="AB20" s="643"/>
      <c r="AC20" s="643"/>
      <c r="AD20" s="644">
        <v>4595669</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47136</v>
      </c>
      <c r="BH20" s="591"/>
      <c r="BI20" s="591"/>
      <c r="BJ20" s="591"/>
      <c r="BK20" s="591"/>
      <c r="BL20" s="591"/>
      <c r="BM20" s="591"/>
      <c r="BN20" s="592"/>
      <c r="BO20" s="643">
        <v>1.9</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7543848</v>
      </c>
      <c r="CS20" s="591"/>
      <c r="CT20" s="591"/>
      <c r="CU20" s="591"/>
      <c r="CV20" s="591"/>
      <c r="CW20" s="591"/>
      <c r="CX20" s="591"/>
      <c r="CY20" s="592"/>
      <c r="CZ20" s="643">
        <v>100</v>
      </c>
      <c r="DA20" s="643"/>
      <c r="DB20" s="643"/>
      <c r="DC20" s="643"/>
      <c r="DD20" s="596">
        <v>911096</v>
      </c>
      <c r="DE20" s="591"/>
      <c r="DF20" s="591"/>
      <c r="DG20" s="591"/>
      <c r="DH20" s="591"/>
      <c r="DI20" s="591"/>
      <c r="DJ20" s="591"/>
      <c r="DK20" s="591"/>
      <c r="DL20" s="591"/>
      <c r="DM20" s="591"/>
      <c r="DN20" s="591"/>
      <c r="DO20" s="591"/>
      <c r="DP20" s="592"/>
      <c r="DQ20" s="596">
        <v>5327974</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2516</v>
      </c>
      <c r="S21" s="591"/>
      <c r="T21" s="591"/>
      <c r="U21" s="591"/>
      <c r="V21" s="591"/>
      <c r="W21" s="591"/>
      <c r="X21" s="591"/>
      <c r="Y21" s="592"/>
      <c r="Z21" s="643">
        <v>0</v>
      </c>
      <c r="AA21" s="643"/>
      <c r="AB21" s="643"/>
      <c r="AC21" s="643"/>
      <c r="AD21" s="644">
        <v>2516</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88709</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69575</v>
      </c>
      <c r="S23" s="591"/>
      <c r="T23" s="591"/>
      <c r="U23" s="591"/>
      <c r="V23" s="591"/>
      <c r="W23" s="591"/>
      <c r="X23" s="591"/>
      <c r="Y23" s="592"/>
      <c r="Z23" s="643">
        <v>0.8</v>
      </c>
      <c r="AA23" s="643"/>
      <c r="AB23" s="643"/>
      <c r="AC23" s="643"/>
      <c r="AD23" s="644">
        <v>6831</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v>47136</v>
      </c>
      <c r="BH23" s="591"/>
      <c r="BI23" s="591"/>
      <c r="BJ23" s="591"/>
      <c r="BK23" s="591"/>
      <c r="BL23" s="591"/>
      <c r="BM23" s="591"/>
      <c r="BN23" s="592"/>
      <c r="BO23" s="643">
        <v>1.9</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10830</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2784582</v>
      </c>
      <c r="CS24" s="641"/>
      <c r="CT24" s="641"/>
      <c r="CU24" s="641"/>
      <c r="CV24" s="641"/>
      <c r="CW24" s="641"/>
      <c r="CX24" s="641"/>
      <c r="CY24" s="688"/>
      <c r="CZ24" s="692">
        <v>36.9</v>
      </c>
      <c r="DA24" s="693"/>
      <c r="DB24" s="693"/>
      <c r="DC24" s="694"/>
      <c r="DD24" s="687">
        <v>1960050</v>
      </c>
      <c r="DE24" s="641"/>
      <c r="DF24" s="641"/>
      <c r="DG24" s="641"/>
      <c r="DH24" s="641"/>
      <c r="DI24" s="641"/>
      <c r="DJ24" s="641"/>
      <c r="DK24" s="688"/>
      <c r="DL24" s="687">
        <v>1926052</v>
      </c>
      <c r="DM24" s="641"/>
      <c r="DN24" s="641"/>
      <c r="DO24" s="641"/>
      <c r="DP24" s="641"/>
      <c r="DQ24" s="641"/>
      <c r="DR24" s="641"/>
      <c r="DS24" s="641"/>
      <c r="DT24" s="641"/>
      <c r="DU24" s="641"/>
      <c r="DV24" s="688"/>
      <c r="DW24" s="689">
        <v>39.1</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648021</v>
      </c>
      <c r="S25" s="591"/>
      <c r="T25" s="591"/>
      <c r="U25" s="591"/>
      <c r="V25" s="591"/>
      <c r="W25" s="591"/>
      <c r="X25" s="591"/>
      <c r="Y25" s="592"/>
      <c r="Z25" s="643">
        <v>7.6</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1134902</v>
      </c>
      <c r="CS25" s="609"/>
      <c r="CT25" s="609"/>
      <c r="CU25" s="609"/>
      <c r="CV25" s="609"/>
      <c r="CW25" s="609"/>
      <c r="CX25" s="609"/>
      <c r="CY25" s="610"/>
      <c r="CZ25" s="593">
        <v>15</v>
      </c>
      <c r="DA25" s="611"/>
      <c r="DB25" s="611"/>
      <c r="DC25" s="612"/>
      <c r="DD25" s="596">
        <v>1088360</v>
      </c>
      <c r="DE25" s="609"/>
      <c r="DF25" s="609"/>
      <c r="DG25" s="609"/>
      <c r="DH25" s="609"/>
      <c r="DI25" s="609"/>
      <c r="DJ25" s="609"/>
      <c r="DK25" s="610"/>
      <c r="DL25" s="596">
        <v>1086934</v>
      </c>
      <c r="DM25" s="609"/>
      <c r="DN25" s="609"/>
      <c r="DO25" s="609"/>
      <c r="DP25" s="609"/>
      <c r="DQ25" s="609"/>
      <c r="DR25" s="609"/>
      <c r="DS25" s="609"/>
      <c r="DT25" s="609"/>
      <c r="DU25" s="609"/>
      <c r="DV25" s="610"/>
      <c r="DW25" s="613">
        <v>22</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774073</v>
      </c>
      <c r="CS26" s="591"/>
      <c r="CT26" s="591"/>
      <c r="CU26" s="591"/>
      <c r="CV26" s="591"/>
      <c r="CW26" s="591"/>
      <c r="CX26" s="591"/>
      <c r="CY26" s="592"/>
      <c r="CZ26" s="593">
        <v>10.3</v>
      </c>
      <c r="DA26" s="611"/>
      <c r="DB26" s="611"/>
      <c r="DC26" s="612"/>
      <c r="DD26" s="596">
        <v>732305</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484022</v>
      </c>
      <c r="S27" s="591"/>
      <c r="T27" s="591"/>
      <c r="U27" s="591"/>
      <c r="V27" s="591"/>
      <c r="W27" s="591"/>
      <c r="X27" s="591"/>
      <c r="Y27" s="592"/>
      <c r="Z27" s="643">
        <v>5.7</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2454834</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1012177</v>
      </c>
      <c r="CS27" s="609"/>
      <c r="CT27" s="609"/>
      <c r="CU27" s="609"/>
      <c r="CV27" s="609"/>
      <c r="CW27" s="609"/>
      <c r="CX27" s="609"/>
      <c r="CY27" s="610"/>
      <c r="CZ27" s="593">
        <v>13.4</v>
      </c>
      <c r="DA27" s="611"/>
      <c r="DB27" s="611"/>
      <c r="DC27" s="612"/>
      <c r="DD27" s="596">
        <v>256769</v>
      </c>
      <c r="DE27" s="609"/>
      <c r="DF27" s="609"/>
      <c r="DG27" s="609"/>
      <c r="DH27" s="609"/>
      <c r="DI27" s="609"/>
      <c r="DJ27" s="609"/>
      <c r="DK27" s="610"/>
      <c r="DL27" s="596">
        <v>224197</v>
      </c>
      <c r="DM27" s="609"/>
      <c r="DN27" s="609"/>
      <c r="DO27" s="609"/>
      <c r="DP27" s="609"/>
      <c r="DQ27" s="609"/>
      <c r="DR27" s="609"/>
      <c r="DS27" s="609"/>
      <c r="DT27" s="609"/>
      <c r="DU27" s="609"/>
      <c r="DV27" s="610"/>
      <c r="DW27" s="613">
        <v>4.5</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12887</v>
      </c>
      <c r="S28" s="591"/>
      <c r="T28" s="591"/>
      <c r="U28" s="591"/>
      <c r="V28" s="591"/>
      <c r="W28" s="591"/>
      <c r="X28" s="591"/>
      <c r="Y28" s="592"/>
      <c r="Z28" s="643">
        <v>0.2</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637503</v>
      </c>
      <c r="CS28" s="591"/>
      <c r="CT28" s="591"/>
      <c r="CU28" s="591"/>
      <c r="CV28" s="591"/>
      <c r="CW28" s="591"/>
      <c r="CX28" s="591"/>
      <c r="CY28" s="592"/>
      <c r="CZ28" s="593">
        <v>8.5</v>
      </c>
      <c r="DA28" s="611"/>
      <c r="DB28" s="611"/>
      <c r="DC28" s="612"/>
      <c r="DD28" s="596">
        <v>614921</v>
      </c>
      <c r="DE28" s="591"/>
      <c r="DF28" s="591"/>
      <c r="DG28" s="591"/>
      <c r="DH28" s="591"/>
      <c r="DI28" s="591"/>
      <c r="DJ28" s="591"/>
      <c r="DK28" s="592"/>
      <c r="DL28" s="596">
        <v>614921</v>
      </c>
      <c r="DM28" s="591"/>
      <c r="DN28" s="591"/>
      <c r="DO28" s="591"/>
      <c r="DP28" s="591"/>
      <c r="DQ28" s="591"/>
      <c r="DR28" s="591"/>
      <c r="DS28" s="591"/>
      <c r="DT28" s="591"/>
      <c r="DU28" s="591"/>
      <c r="DV28" s="592"/>
      <c r="DW28" s="613">
        <v>12.5</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55406</v>
      </c>
      <c r="S29" s="591"/>
      <c r="T29" s="591"/>
      <c r="U29" s="591"/>
      <c r="V29" s="591"/>
      <c r="W29" s="591"/>
      <c r="X29" s="591"/>
      <c r="Y29" s="592"/>
      <c r="Z29" s="643">
        <v>0.6</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637503</v>
      </c>
      <c r="CS29" s="609"/>
      <c r="CT29" s="609"/>
      <c r="CU29" s="609"/>
      <c r="CV29" s="609"/>
      <c r="CW29" s="609"/>
      <c r="CX29" s="609"/>
      <c r="CY29" s="610"/>
      <c r="CZ29" s="593">
        <v>8.5</v>
      </c>
      <c r="DA29" s="611"/>
      <c r="DB29" s="611"/>
      <c r="DC29" s="612"/>
      <c r="DD29" s="596">
        <v>614921</v>
      </c>
      <c r="DE29" s="609"/>
      <c r="DF29" s="609"/>
      <c r="DG29" s="609"/>
      <c r="DH29" s="609"/>
      <c r="DI29" s="609"/>
      <c r="DJ29" s="609"/>
      <c r="DK29" s="610"/>
      <c r="DL29" s="596">
        <v>614921</v>
      </c>
      <c r="DM29" s="609"/>
      <c r="DN29" s="609"/>
      <c r="DO29" s="609"/>
      <c r="DP29" s="609"/>
      <c r="DQ29" s="609"/>
      <c r="DR29" s="609"/>
      <c r="DS29" s="609"/>
      <c r="DT29" s="609"/>
      <c r="DU29" s="609"/>
      <c r="DV29" s="610"/>
      <c r="DW29" s="613">
        <v>12.5</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167331</v>
      </c>
      <c r="S30" s="591"/>
      <c r="T30" s="591"/>
      <c r="U30" s="591"/>
      <c r="V30" s="591"/>
      <c r="W30" s="591"/>
      <c r="X30" s="591"/>
      <c r="Y30" s="592"/>
      <c r="Z30" s="643">
        <v>2</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99.2</v>
      </c>
      <c r="BH30" s="657"/>
      <c r="BI30" s="657"/>
      <c r="BJ30" s="657"/>
      <c r="BK30" s="657"/>
      <c r="BL30" s="657"/>
      <c r="BM30" s="658">
        <v>96.1</v>
      </c>
      <c r="BN30" s="657"/>
      <c r="BO30" s="657"/>
      <c r="BP30" s="657"/>
      <c r="BQ30" s="659"/>
      <c r="BR30" s="656">
        <v>99.1</v>
      </c>
      <c r="BS30" s="657"/>
      <c r="BT30" s="657"/>
      <c r="BU30" s="657"/>
      <c r="BV30" s="657"/>
      <c r="BW30" s="657"/>
      <c r="BX30" s="658">
        <v>95.9</v>
      </c>
      <c r="BY30" s="657"/>
      <c r="BZ30" s="657"/>
      <c r="CA30" s="657"/>
      <c r="CB30" s="659"/>
      <c r="CD30" s="662"/>
      <c r="CE30" s="663"/>
      <c r="CF30" s="627" t="s">
        <v>293</v>
      </c>
      <c r="CG30" s="624"/>
      <c r="CH30" s="624"/>
      <c r="CI30" s="624"/>
      <c r="CJ30" s="624"/>
      <c r="CK30" s="624"/>
      <c r="CL30" s="624"/>
      <c r="CM30" s="624"/>
      <c r="CN30" s="624"/>
      <c r="CO30" s="624"/>
      <c r="CP30" s="624"/>
      <c r="CQ30" s="625"/>
      <c r="CR30" s="590">
        <v>570250</v>
      </c>
      <c r="CS30" s="591"/>
      <c r="CT30" s="591"/>
      <c r="CU30" s="591"/>
      <c r="CV30" s="591"/>
      <c r="CW30" s="591"/>
      <c r="CX30" s="591"/>
      <c r="CY30" s="592"/>
      <c r="CZ30" s="593">
        <v>7.6</v>
      </c>
      <c r="DA30" s="611"/>
      <c r="DB30" s="611"/>
      <c r="DC30" s="612"/>
      <c r="DD30" s="596">
        <v>548814</v>
      </c>
      <c r="DE30" s="591"/>
      <c r="DF30" s="591"/>
      <c r="DG30" s="591"/>
      <c r="DH30" s="591"/>
      <c r="DI30" s="591"/>
      <c r="DJ30" s="591"/>
      <c r="DK30" s="592"/>
      <c r="DL30" s="596">
        <v>548814</v>
      </c>
      <c r="DM30" s="591"/>
      <c r="DN30" s="591"/>
      <c r="DO30" s="591"/>
      <c r="DP30" s="591"/>
      <c r="DQ30" s="591"/>
      <c r="DR30" s="591"/>
      <c r="DS30" s="591"/>
      <c r="DT30" s="591"/>
      <c r="DU30" s="591"/>
      <c r="DV30" s="592"/>
      <c r="DW30" s="613">
        <v>11.1</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861201</v>
      </c>
      <c r="S31" s="591"/>
      <c r="T31" s="591"/>
      <c r="U31" s="591"/>
      <c r="V31" s="591"/>
      <c r="W31" s="591"/>
      <c r="X31" s="591"/>
      <c r="Y31" s="592"/>
      <c r="Z31" s="643">
        <v>10.1</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99.1</v>
      </c>
      <c r="BH31" s="609"/>
      <c r="BI31" s="609"/>
      <c r="BJ31" s="609"/>
      <c r="BK31" s="609"/>
      <c r="BL31" s="609"/>
      <c r="BM31" s="645">
        <v>95.6</v>
      </c>
      <c r="BN31" s="655"/>
      <c r="BO31" s="655"/>
      <c r="BP31" s="655"/>
      <c r="BQ31" s="619"/>
      <c r="BR31" s="654">
        <v>98.9</v>
      </c>
      <c r="BS31" s="609"/>
      <c r="BT31" s="609"/>
      <c r="BU31" s="609"/>
      <c r="BV31" s="609"/>
      <c r="BW31" s="609"/>
      <c r="BX31" s="645">
        <v>95.3</v>
      </c>
      <c r="BY31" s="655"/>
      <c r="BZ31" s="655"/>
      <c r="CA31" s="655"/>
      <c r="CB31" s="619"/>
      <c r="CD31" s="662"/>
      <c r="CE31" s="663"/>
      <c r="CF31" s="627" t="s">
        <v>297</v>
      </c>
      <c r="CG31" s="624"/>
      <c r="CH31" s="624"/>
      <c r="CI31" s="624"/>
      <c r="CJ31" s="624"/>
      <c r="CK31" s="624"/>
      <c r="CL31" s="624"/>
      <c r="CM31" s="624"/>
      <c r="CN31" s="624"/>
      <c r="CO31" s="624"/>
      <c r="CP31" s="624"/>
      <c r="CQ31" s="625"/>
      <c r="CR31" s="590">
        <v>67253</v>
      </c>
      <c r="CS31" s="609"/>
      <c r="CT31" s="609"/>
      <c r="CU31" s="609"/>
      <c r="CV31" s="609"/>
      <c r="CW31" s="609"/>
      <c r="CX31" s="609"/>
      <c r="CY31" s="610"/>
      <c r="CZ31" s="593">
        <v>0.9</v>
      </c>
      <c r="DA31" s="611"/>
      <c r="DB31" s="611"/>
      <c r="DC31" s="612"/>
      <c r="DD31" s="596">
        <v>66107</v>
      </c>
      <c r="DE31" s="609"/>
      <c r="DF31" s="609"/>
      <c r="DG31" s="609"/>
      <c r="DH31" s="609"/>
      <c r="DI31" s="609"/>
      <c r="DJ31" s="609"/>
      <c r="DK31" s="610"/>
      <c r="DL31" s="596">
        <v>66107</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151374</v>
      </c>
      <c r="S32" s="591"/>
      <c r="T32" s="591"/>
      <c r="U32" s="591"/>
      <c r="V32" s="591"/>
      <c r="W32" s="591"/>
      <c r="X32" s="591"/>
      <c r="Y32" s="592"/>
      <c r="Z32" s="643">
        <v>1.8</v>
      </c>
      <c r="AA32" s="643"/>
      <c r="AB32" s="643"/>
      <c r="AC32" s="643"/>
      <c r="AD32" s="644">
        <v>584</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99.1</v>
      </c>
      <c r="BH32" s="575"/>
      <c r="BI32" s="575"/>
      <c r="BJ32" s="575"/>
      <c r="BK32" s="575"/>
      <c r="BL32" s="575"/>
      <c r="BM32" s="638">
        <v>96.1</v>
      </c>
      <c r="BN32" s="575"/>
      <c r="BO32" s="575"/>
      <c r="BP32" s="575"/>
      <c r="BQ32" s="632"/>
      <c r="BR32" s="653">
        <v>99.1</v>
      </c>
      <c r="BS32" s="575"/>
      <c r="BT32" s="575"/>
      <c r="BU32" s="575"/>
      <c r="BV32" s="575"/>
      <c r="BW32" s="575"/>
      <c r="BX32" s="638">
        <v>95.9</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1036600</v>
      </c>
      <c r="S33" s="591"/>
      <c r="T33" s="591"/>
      <c r="U33" s="591"/>
      <c r="V33" s="591"/>
      <c r="W33" s="591"/>
      <c r="X33" s="591"/>
      <c r="Y33" s="592"/>
      <c r="Z33" s="643">
        <v>12.1</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3838951</v>
      </c>
      <c r="CS33" s="609"/>
      <c r="CT33" s="609"/>
      <c r="CU33" s="609"/>
      <c r="CV33" s="609"/>
      <c r="CW33" s="609"/>
      <c r="CX33" s="609"/>
      <c r="CY33" s="610"/>
      <c r="CZ33" s="593">
        <v>50.9</v>
      </c>
      <c r="DA33" s="611"/>
      <c r="DB33" s="611"/>
      <c r="DC33" s="612"/>
      <c r="DD33" s="596">
        <v>3191257</v>
      </c>
      <c r="DE33" s="609"/>
      <c r="DF33" s="609"/>
      <c r="DG33" s="609"/>
      <c r="DH33" s="609"/>
      <c r="DI33" s="609"/>
      <c r="DJ33" s="609"/>
      <c r="DK33" s="610"/>
      <c r="DL33" s="596">
        <v>2347808</v>
      </c>
      <c r="DM33" s="609"/>
      <c r="DN33" s="609"/>
      <c r="DO33" s="609"/>
      <c r="DP33" s="609"/>
      <c r="DQ33" s="609"/>
      <c r="DR33" s="609"/>
      <c r="DS33" s="609"/>
      <c r="DT33" s="609"/>
      <c r="DU33" s="609"/>
      <c r="DV33" s="610"/>
      <c r="DW33" s="613">
        <v>47.6</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1221182</v>
      </c>
      <c r="CS34" s="591"/>
      <c r="CT34" s="591"/>
      <c r="CU34" s="591"/>
      <c r="CV34" s="591"/>
      <c r="CW34" s="591"/>
      <c r="CX34" s="591"/>
      <c r="CY34" s="592"/>
      <c r="CZ34" s="593">
        <v>16.2</v>
      </c>
      <c r="DA34" s="611"/>
      <c r="DB34" s="611"/>
      <c r="DC34" s="612"/>
      <c r="DD34" s="596">
        <v>859585</v>
      </c>
      <c r="DE34" s="591"/>
      <c r="DF34" s="591"/>
      <c r="DG34" s="591"/>
      <c r="DH34" s="591"/>
      <c r="DI34" s="591"/>
      <c r="DJ34" s="591"/>
      <c r="DK34" s="592"/>
      <c r="DL34" s="596">
        <v>404381</v>
      </c>
      <c r="DM34" s="591"/>
      <c r="DN34" s="591"/>
      <c r="DO34" s="591"/>
      <c r="DP34" s="591"/>
      <c r="DQ34" s="591"/>
      <c r="DR34" s="591"/>
      <c r="DS34" s="591"/>
      <c r="DT34" s="591"/>
      <c r="DU34" s="591"/>
      <c r="DV34" s="592"/>
      <c r="DW34" s="613">
        <v>8.1999999999999993</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324000</v>
      </c>
      <c r="S35" s="591"/>
      <c r="T35" s="591"/>
      <c r="U35" s="591"/>
      <c r="V35" s="591"/>
      <c r="W35" s="591"/>
      <c r="X35" s="591"/>
      <c r="Y35" s="592"/>
      <c r="Z35" s="643">
        <v>3.8</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1522340</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68921</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103290</v>
      </c>
      <c r="CS35" s="609"/>
      <c r="CT35" s="609"/>
      <c r="CU35" s="609"/>
      <c r="CV35" s="609"/>
      <c r="CW35" s="609"/>
      <c r="CX35" s="609"/>
      <c r="CY35" s="610"/>
      <c r="CZ35" s="593">
        <v>1.4</v>
      </c>
      <c r="DA35" s="611"/>
      <c r="DB35" s="611"/>
      <c r="DC35" s="612"/>
      <c r="DD35" s="596">
        <v>91817</v>
      </c>
      <c r="DE35" s="609"/>
      <c r="DF35" s="609"/>
      <c r="DG35" s="609"/>
      <c r="DH35" s="609"/>
      <c r="DI35" s="609"/>
      <c r="DJ35" s="609"/>
      <c r="DK35" s="610"/>
      <c r="DL35" s="596">
        <v>91817</v>
      </c>
      <c r="DM35" s="609"/>
      <c r="DN35" s="609"/>
      <c r="DO35" s="609"/>
      <c r="DP35" s="609"/>
      <c r="DQ35" s="609"/>
      <c r="DR35" s="609"/>
      <c r="DS35" s="609"/>
      <c r="DT35" s="609"/>
      <c r="DU35" s="609"/>
      <c r="DV35" s="610"/>
      <c r="DW35" s="613">
        <v>1.9</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8535382</v>
      </c>
      <c r="S36" s="631"/>
      <c r="T36" s="631"/>
      <c r="U36" s="631"/>
      <c r="V36" s="631"/>
      <c r="W36" s="631"/>
      <c r="X36" s="631"/>
      <c r="Y36" s="634"/>
      <c r="Z36" s="635">
        <v>100</v>
      </c>
      <c r="AA36" s="635"/>
      <c r="AB36" s="635"/>
      <c r="AC36" s="635"/>
      <c r="AD36" s="636">
        <v>4605600</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510000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13862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1503760</v>
      </c>
      <c r="CS36" s="591"/>
      <c r="CT36" s="591"/>
      <c r="CU36" s="591"/>
      <c r="CV36" s="591"/>
      <c r="CW36" s="591"/>
      <c r="CX36" s="591"/>
      <c r="CY36" s="592"/>
      <c r="CZ36" s="593">
        <v>19.899999999999999</v>
      </c>
      <c r="DA36" s="611"/>
      <c r="DB36" s="611"/>
      <c r="DC36" s="612"/>
      <c r="DD36" s="596">
        <v>1363599</v>
      </c>
      <c r="DE36" s="591"/>
      <c r="DF36" s="591"/>
      <c r="DG36" s="591"/>
      <c r="DH36" s="591"/>
      <c r="DI36" s="591"/>
      <c r="DJ36" s="591"/>
      <c r="DK36" s="592"/>
      <c r="DL36" s="596">
        <v>1121311</v>
      </c>
      <c r="DM36" s="591"/>
      <c r="DN36" s="591"/>
      <c r="DO36" s="591"/>
      <c r="DP36" s="591"/>
      <c r="DQ36" s="591"/>
      <c r="DR36" s="591"/>
      <c r="DS36" s="591"/>
      <c r="DT36" s="591"/>
      <c r="DU36" s="591"/>
      <c r="DV36" s="592"/>
      <c r="DW36" s="613">
        <v>22.7</v>
      </c>
      <c r="DX36" s="614"/>
      <c r="DY36" s="614"/>
      <c r="DZ36" s="614"/>
      <c r="EA36" s="614"/>
      <c r="EB36" s="614"/>
      <c r="EC36" s="615"/>
    </row>
    <row r="37" spans="2:133" ht="11.25" customHeight="1">
      <c r="AQ37" s="616" t="s">
        <v>315</v>
      </c>
      <c r="AR37" s="617"/>
      <c r="AS37" s="617"/>
      <c r="AT37" s="617"/>
      <c r="AU37" s="617"/>
      <c r="AV37" s="617"/>
      <c r="AW37" s="617"/>
      <c r="AX37" s="617"/>
      <c r="AY37" s="618"/>
      <c r="AZ37" s="590">
        <v>148926</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2649</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567597</v>
      </c>
      <c r="CS37" s="609"/>
      <c r="CT37" s="609"/>
      <c r="CU37" s="609"/>
      <c r="CV37" s="609"/>
      <c r="CW37" s="609"/>
      <c r="CX37" s="609"/>
      <c r="CY37" s="610"/>
      <c r="CZ37" s="593">
        <v>7.5</v>
      </c>
      <c r="DA37" s="611"/>
      <c r="DB37" s="611"/>
      <c r="DC37" s="612"/>
      <c r="DD37" s="596">
        <v>567560</v>
      </c>
      <c r="DE37" s="609"/>
      <c r="DF37" s="609"/>
      <c r="DG37" s="609"/>
      <c r="DH37" s="609"/>
      <c r="DI37" s="609"/>
      <c r="DJ37" s="609"/>
      <c r="DK37" s="610"/>
      <c r="DL37" s="596">
        <v>528310</v>
      </c>
      <c r="DM37" s="609"/>
      <c r="DN37" s="609"/>
      <c r="DO37" s="609"/>
      <c r="DP37" s="609"/>
      <c r="DQ37" s="609"/>
      <c r="DR37" s="609"/>
      <c r="DS37" s="609"/>
      <c r="DT37" s="609"/>
      <c r="DU37" s="609"/>
      <c r="DV37" s="610"/>
      <c r="DW37" s="613">
        <v>10.7</v>
      </c>
      <c r="DX37" s="614"/>
      <c r="DY37" s="614"/>
      <c r="DZ37" s="614"/>
      <c r="EA37" s="614"/>
      <c r="EB37" s="614"/>
      <c r="EC37" s="615"/>
    </row>
    <row r="38" spans="2:133" ht="11.25" customHeight="1">
      <c r="AQ38" s="616" t="s">
        <v>318</v>
      </c>
      <c r="AR38" s="617"/>
      <c r="AS38" s="617"/>
      <c r="AT38" s="617"/>
      <c r="AU38" s="617"/>
      <c r="AV38" s="617"/>
      <c r="AW38" s="617"/>
      <c r="AX38" s="617"/>
      <c r="AY38" s="618"/>
      <c r="AZ38" s="590">
        <v>32176</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4759</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980164</v>
      </c>
      <c r="CS38" s="591"/>
      <c r="CT38" s="591"/>
      <c r="CU38" s="591"/>
      <c r="CV38" s="591"/>
      <c r="CW38" s="591"/>
      <c r="CX38" s="591"/>
      <c r="CY38" s="592"/>
      <c r="CZ38" s="593">
        <v>13</v>
      </c>
      <c r="DA38" s="611"/>
      <c r="DB38" s="611"/>
      <c r="DC38" s="612"/>
      <c r="DD38" s="596">
        <v>876256</v>
      </c>
      <c r="DE38" s="591"/>
      <c r="DF38" s="591"/>
      <c r="DG38" s="591"/>
      <c r="DH38" s="591"/>
      <c r="DI38" s="591"/>
      <c r="DJ38" s="591"/>
      <c r="DK38" s="592"/>
      <c r="DL38" s="596">
        <v>730299</v>
      </c>
      <c r="DM38" s="591"/>
      <c r="DN38" s="591"/>
      <c r="DO38" s="591"/>
      <c r="DP38" s="591"/>
      <c r="DQ38" s="591"/>
      <c r="DR38" s="591"/>
      <c r="DS38" s="591"/>
      <c r="DT38" s="591"/>
      <c r="DU38" s="591"/>
      <c r="DV38" s="592"/>
      <c r="DW38" s="613">
        <v>14.8</v>
      </c>
      <c r="DX38" s="614"/>
      <c r="DY38" s="614"/>
      <c r="DZ38" s="614"/>
      <c r="EA38" s="614"/>
      <c r="EB38" s="614"/>
      <c r="EC38" s="615"/>
    </row>
    <row r="39" spans="2:133" ht="11.25" customHeight="1">
      <c r="AQ39" s="616" t="s">
        <v>321</v>
      </c>
      <c r="AR39" s="617"/>
      <c r="AS39" s="617"/>
      <c r="AT39" s="617"/>
      <c r="AU39" s="617"/>
      <c r="AV39" s="617"/>
      <c r="AW39" s="617"/>
      <c r="AX39" s="617"/>
      <c r="AY39" s="618"/>
      <c r="AZ39" s="590">
        <v>542</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101</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30555</v>
      </c>
      <c r="CS39" s="609"/>
      <c r="CT39" s="609"/>
      <c r="CU39" s="609"/>
      <c r="CV39" s="609"/>
      <c r="CW39" s="609"/>
      <c r="CX39" s="609"/>
      <c r="CY39" s="610"/>
      <c r="CZ39" s="593">
        <v>0.4</v>
      </c>
      <c r="DA39" s="611"/>
      <c r="DB39" s="611"/>
      <c r="DC39" s="612"/>
      <c r="DD39" s="596" t="s">
        <v>325</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189949</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85</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t="s">
        <v>325</v>
      </c>
      <c r="CS40" s="591"/>
      <c r="CT40" s="591"/>
      <c r="CU40" s="591"/>
      <c r="CV40" s="591"/>
      <c r="CW40" s="591"/>
      <c r="CX40" s="591"/>
      <c r="CY40" s="592"/>
      <c r="CZ40" s="593" t="s">
        <v>325</v>
      </c>
      <c r="DA40" s="611"/>
      <c r="DB40" s="611"/>
      <c r="DC40" s="612"/>
      <c r="DD40" s="596" t="s">
        <v>325</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640747</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289</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920315</v>
      </c>
      <c r="CS42" s="591"/>
      <c r="CT42" s="591"/>
      <c r="CU42" s="591"/>
      <c r="CV42" s="591"/>
      <c r="CW42" s="591"/>
      <c r="CX42" s="591"/>
      <c r="CY42" s="592"/>
      <c r="CZ42" s="593">
        <v>12.2</v>
      </c>
      <c r="DA42" s="594"/>
      <c r="DB42" s="594"/>
      <c r="DC42" s="595"/>
      <c r="DD42" s="596">
        <v>176667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15230</v>
      </c>
      <c r="CS43" s="609"/>
      <c r="CT43" s="609"/>
      <c r="CU43" s="609"/>
      <c r="CV43" s="609"/>
      <c r="CW43" s="609"/>
      <c r="CX43" s="609"/>
      <c r="CY43" s="610"/>
      <c r="CZ43" s="593">
        <v>0.2</v>
      </c>
      <c r="DA43" s="611"/>
      <c r="DB43" s="611"/>
      <c r="DC43" s="612"/>
      <c r="DD43" s="596">
        <v>15230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911096</v>
      </c>
      <c r="CS44" s="591"/>
      <c r="CT44" s="591"/>
      <c r="CU44" s="591"/>
      <c r="CV44" s="591"/>
      <c r="CW44" s="591"/>
      <c r="CX44" s="591"/>
      <c r="CY44" s="592"/>
      <c r="CZ44" s="593">
        <v>12.1</v>
      </c>
      <c r="DA44" s="594"/>
      <c r="DB44" s="594"/>
      <c r="DC44" s="595"/>
      <c r="DD44" s="596">
        <v>171946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105962</v>
      </c>
      <c r="CS45" s="609"/>
      <c r="CT45" s="609"/>
      <c r="CU45" s="609"/>
      <c r="CV45" s="609"/>
      <c r="CW45" s="609"/>
      <c r="CX45" s="609"/>
      <c r="CY45" s="610"/>
      <c r="CZ45" s="593">
        <v>1.4</v>
      </c>
      <c r="DA45" s="611"/>
      <c r="DB45" s="611"/>
      <c r="DC45" s="612"/>
      <c r="DD45" s="596">
        <v>9024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744002</v>
      </c>
      <c r="CS46" s="591"/>
      <c r="CT46" s="591"/>
      <c r="CU46" s="591"/>
      <c r="CV46" s="591"/>
      <c r="CW46" s="591"/>
      <c r="CX46" s="591"/>
      <c r="CY46" s="592"/>
      <c r="CZ46" s="593">
        <v>9.9</v>
      </c>
      <c r="DA46" s="594"/>
      <c r="DB46" s="594"/>
      <c r="DC46" s="595"/>
      <c r="DD46" s="596">
        <v>155590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v>9219</v>
      </c>
      <c r="CS47" s="609"/>
      <c r="CT47" s="609"/>
      <c r="CU47" s="609"/>
      <c r="CV47" s="609"/>
      <c r="CW47" s="609"/>
      <c r="CX47" s="609"/>
      <c r="CY47" s="610"/>
      <c r="CZ47" s="593">
        <v>0.1</v>
      </c>
      <c r="DA47" s="611"/>
      <c r="DB47" s="611"/>
      <c r="DC47" s="612"/>
      <c r="DD47" s="596">
        <v>4721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7543848</v>
      </c>
      <c r="CS49" s="575"/>
      <c r="CT49" s="575"/>
      <c r="CU49" s="575"/>
      <c r="CV49" s="575"/>
      <c r="CW49" s="575"/>
      <c r="CX49" s="575"/>
      <c r="CY49" s="576"/>
      <c r="CZ49" s="577">
        <v>100</v>
      </c>
      <c r="DA49" s="578"/>
      <c r="DB49" s="578"/>
      <c r="DC49" s="579"/>
      <c r="DD49" s="580">
        <v>5327974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8535</v>
      </c>
      <c r="R7" s="1104"/>
      <c r="S7" s="1104"/>
      <c r="T7" s="1104"/>
      <c r="U7" s="1104"/>
      <c r="V7" s="1104">
        <v>7549</v>
      </c>
      <c r="W7" s="1104"/>
      <c r="X7" s="1104"/>
      <c r="Y7" s="1104"/>
      <c r="Z7" s="1104"/>
      <c r="AA7" s="1104">
        <v>986</v>
      </c>
      <c r="AB7" s="1104"/>
      <c r="AC7" s="1104"/>
      <c r="AD7" s="1104"/>
      <c r="AE7" s="1105"/>
      <c r="AF7" s="1106">
        <v>978</v>
      </c>
      <c r="AG7" s="1107"/>
      <c r="AH7" s="1107"/>
      <c r="AI7" s="1107"/>
      <c r="AJ7" s="1108"/>
      <c r="AK7" s="1090">
        <v>167</v>
      </c>
      <c r="AL7" s="1091"/>
      <c r="AM7" s="1091"/>
      <c r="AN7" s="1091"/>
      <c r="AO7" s="1091"/>
      <c r="AP7" s="1091">
        <v>8880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551</v>
      </c>
      <c r="BS7" s="1094" t="s">
        <v>552</v>
      </c>
      <c r="BT7" s="1095"/>
      <c r="BU7" s="1095"/>
      <c r="BV7" s="1095"/>
      <c r="BW7" s="1095"/>
      <c r="BX7" s="1095"/>
      <c r="BY7" s="1095"/>
      <c r="BZ7" s="1095"/>
      <c r="CA7" s="1095"/>
      <c r="CB7" s="1095"/>
      <c r="CC7" s="1095"/>
      <c r="CD7" s="1095"/>
      <c r="CE7" s="1095"/>
      <c r="CF7" s="1095"/>
      <c r="CG7" s="1096"/>
      <c r="CH7" s="1087">
        <v>0</v>
      </c>
      <c r="CI7" s="1088"/>
      <c r="CJ7" s="1088"/>
      <c r="CK7" s="1088"/>
      <c r="CL7" s="1089"/>
      <c r="CM7" s="1087">
        <v>10</v>
      </c>
      <c r="CN7" s="1088"/>
      <c r="CO7" s="1088"/>
      <c r="CP7" s="1088"/>
      <c r="CQ7" s="1089"/>
      <c r="CR7" s="1087">
        <v>4</v>
      </c>
      <c r="CS7" s="1088"/>
      <c r="CT7" s="1088"/>
      <c r="CU7" s="1088"/>
      <c r="CV7" s="1089"/>
      <c r="CW7" s="1087" t="s">
        <v>554</v>
      </c>
      <c r="CX7" s="1088"/>
      <c r="CY7" s="1088"/>
      <c r="CZ7" s="1088"/>
      <c r="DA7" s="1089"/>
      <c r="DB7" s="1087" t="s">
        <v>554</v>
      </c>
      <c r="DC7" s="1088"/>
      <c r="DD7" s="1088"/>
      <c r="DE7" s="1088"/>
      <c r="DF7" s="1089"/>
      <c r="DG7" s="1087" t="s">
        <v>554</v>
      </c>
      <c r="DH7" s="1088"/>
      <c r="DI7" s="1088"/>
      <c r="DJ7" s="1088"/>
      <c r="DK7" s="1089"/>
      <c r="DL7" s="1087" t="s">
        <v>554</v>
      </c>
      <c r="DM7" s="1088"/>
      <c r="DN7" s="1088"/>
      <c r="DO7" s="1088"/>
      <c r="DP7" s="1089"/>
      <c r="DQ7" s="1087" t="s">
        <v>554</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553</v>
      </c>
      <c r="BT8" s="1014"/>
      <c r="BU8" s="1014"/>
      <c r="BV8" s="1014"/>
      <c r="BW8" s="1014"/>
      <c r="BX8" s="1014"/>
      <c r="BY8" s="1014"/>
      <c r="BZ8" s="1014"/>
      <c r="CA8" s="1014"/>
      <c r="CB8" s="1014"/>
      <c r="CC8" s="1014"/>
      <c r="CD8" s="1014"/>
      <c r="CE8" s="1014"/>
      <c r="CF8" s="1014"/>
      <c r="CG8" s="1015"/>
      <c r="CH8" s="988">
        <v>2</v>
      </c>
      <c r="CI8" s="989"/>
      <c r="CJ8" s="989"/>
      <c r="CK8" s="989"/>
      <c r="CL8" s="990"/>
      <c r="CM8" s="988">
        <v>27</v>
      </c>
      <c r="CN8" s="989"/>
      <c r="CO8" s="989"/>
      <c r="CP8" s="989"/>
      <c r="CQ8" s="990"/>
      <c r="CR8" s="988">
        <v>10</v>
      </c>
      <c r="CS8" s="989"/>
      <c r="CT8" s="989"/>
      <c r="CU8" s="989"/>
      <c r="CV8" s="990"/>
      <c r="CW8" s="988" t="s">
        <v>554</v>
      </c>
      <c r="CX8" s="989"/>
      <c r="CY8" s="989"/>
      <c r="CZ8" s="989"/>
      <c r="DA8" s="990"/>
      <c r="DB8" s="988" t="s">
        <v>554</v>
      </c>
      <c r="DC8" s="989"/>
      <c r="DD8" s="989"/>
      <c r="DE8" s="989"/>
      <c r="DF8" s="990"/>
      <c r="DG8" s="988" t="s">
        <v>554</v>
      </c>
      <c r="DH8" s="989"/>
      <c r="DI8" s="989"/>
      <c r="DJ8" s="989"/>
      <c r="DK8" s="990"/>
      <c r="DL8" s="988" t="s">
        <v>554</v>
      </c>
      <c r="DM8" s="989"/>
      <c r="DN8" s="989"/>
      <c r="DO8" s="989"/>
      <c r="DP8" s="990"/>
      <c r="DQ8" s="988" t="s">
        <v>554</v>
      </c>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8535</v>
      </c>
      <c r="R23" s="1068"/>
      <c r="S23" s="1068"/>
      <c r="T23" s="1068"/>
      <c r="U23" s="1068"/>
      <c r="V23" s="1068">
        <v>7549</v>
      </c>
      <c r="W23" s="1068"/>
      <c r="X23" s="1068"/>
      <c r="Y23" s="1068"/>
      <c r="Z23" s="1068"/>
      <c r="AA23" s="1068">
        <v>986</v>
      </c>
      <c r="AB23" s="1068"/>
      <c r="AC23" s="1068"/>
      <c r="AD23" s="1068"/>
      <c r="AE23" s="1069"/>
      <c r="AF23" s="1070">
        <v>978</v>
      </c>
      <c r="AG23" s="1068"/>
      <c r="AH23" s="1068"/>
      <c r="AI23" s="1068"/>
      <c r="AJ23" s="1071"/>
      <c r="AK23" s="1072"/>
      <c r="AL23" s="1073"/>
      <c r="AM23" s="1073"/>
      <c r="AN23" s="1073"/>
      <c r="AO23" s="1073"/>
      <c r="AP23" s="1068">
        <v>8880</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2333</v>
      </c>
      <c r="R28" s="1053"/>
      <c r="S28" s="1053"/>
      <c r="T28" s="1053"/>
      <c r="U28" s="1053"/>
      <c r="V28" s="1053">
        <v>2264</v>
      </c>
      <c r="W28" s="1053"/>
      <c r="X28" s="1053"/>
      <c r="Y28" s="1053"/>
      <c r="Z28" s="1053"/>
      <c r="AA28" s="1053">
        <v>69</v>
      </c>
      <c r="AB28" s="1053"/>
      <c r="AC28" s="1053"/>
      <c r="AD28" s="1053"/>
      <c r="AE28" s="1054"/>
      <c r="AF28" s="1055">
        <v>69</v>
      </c>
      <c r="AG28" s="1053"/>
      <c r="AH28" s="1053"/>
      <c r="AI28" s="1053"/>
      <c r="AJ28" s="1056"/>
      <c r="AK28" s="1057">
        <v>150</v>
      </c>
      <c r="AL28" s="1045"/>
      <c r="AM28" s="1045"/>
      <c r="AN28" s="1045"/>
      <c r="AO28" s="1045"/>
      <c r="AP28" s="1045" t="s">
        <v>554</v>
      </c>
      <c r="AQ28" s="1045"/>
      <c r="AR28" s="1045"/>
      <c r="AS28" s="1045"/>
      <c r="AT28" s="1045"/>
      <c r="AU28" s="1045" t="s">
        <v>554</v>
      </c>
      <c r="AV28" s="1045"/>
      <c r="AW28" s="1045"/>
      <c r="AX28" s="1045"/>
      <c r="AY28" s="1045"/>
      <c r="AZ28" s="1046" t="s">
        <v>554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2492</v>
      </c>
      <c r="R29" s="1043"/>
      <c r="S29" s="1043"/>
      <c r="T29" s="1043"/>
      <c r="U29" s="1043"/>
      <c r="V29" s="1043">
        <v>2246</v>
      </c>
      <c r="W29" s="1043"/>
      <c r="X29" s="1043"/>
      <c r="Y29" s="1043"/>
      <c r="Z29" s="1043"/>
      <c r="AA29" s="1043">
        <v>246</v>
      </c>
      <c r="AB29" s="1043"/>
      <c r="AC29" s="1043"/>
      <c r="AD29" s="1043"/>
      <c r="AE29" s="1044"/>
      <c r="AF29" s="1018">
        <v>246</v>
      </c>
      <c r="AG29" s="1019"/>
      <c r="AH29" s="1019"/>
      <c r="AI29" s="1019"/>
      <c r="AJ29" s="1020"/>
      <c r="AK29" s="979">
        <v>332</v>
      </c>
      <c r="AL29" s="970"/>
      <c r="AM29" s="970"/>
      <c r="AN29" s="970"/>
      <c r="AO29" s="970"/>
      <c r="AP29" s="970" t="s">
        <v>554</v>
      </c>
      <c r="AQ29" s="970"/>
      <c r="AR29" s="970"/>
      <c r="AS29" s="970"/>
      <c r="AT29" s="970"/>
      <c r="AU29" s="970" t="s">
        <v>554</v>
      </c>
      <c r="AV29" s="970"/>
      <c r="AW29" s="970"/>
      <c r="AX29" s="970"/>
      <c r="AY29" s="970"/>
      <c r="AZ29" s="1041" t="s">
        <v>554</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191</v>
      </c>
      <c r="R30" s="1043"/>
      <c r="S30" s="1043"/>
      <c r="T30" s="1043"/>
      <c r="U30" s="1043"/>
      <c r="V30" s="1043">
        <v>191</v>
      </c>
      <c r="W30" s="1043"/>
      <c r="X30" s="1043"/>
      <c r="Y30" s="1043"/>
      <c r="Z30" s="1043"/>
      <c r="AA30" s="1043">
        <v>0</v>
      </c>
      <c r="AB30" s="1043"/>
      <c r="AC30" s="1043"/>
      <c r="AD30" s="1043"/>
      <c r="AE30" s="1044"/>
      <c r="AF30" s="1018">
        <v>0</v>
      </c>
      <c r="AG30" s="1019"/>
      <c r="AH30" s="1019"/>
      <c r="AI30" s="1019"/>
      <c r="AJ30" s="1020"/>
      <c r="AK30" s="979">
        <v>50</v>
      </c>
      <c r="AL30" s="970"/>
      <c r="AM30" s="970"/>
      <c r="AN30" s="970"/>
      <c r="AO30" s="970"/>
      <c r="AP30" s="970" t="s">
        <v>554</v>
      </c>
      <c r="AQ30" s="970"/>
      <c r="AR30" s="970"/>
      <c r="AS30" s="970"/>
      <c r="AT30" s="970"/>
      <c r="AU30" s="970" t="s">
        <v>554</v>
      </c>
      <c r="AV30" s="970"/>
      <c r="AW30" s="970"/>
      <c r="AX30" s="970"/>
      <c r="AY30" s="970"/>
      <c r="AZ30" s="1041" t="s">
        <v>554</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2">
        <v>324</v>
      </c>
      <c r="R31" s="1043"/>
      <c r="S31" s="1043"/>
      <c r="T31" s="1043"/>
      <c r="U31" s="1043"/>
      <c r="V31" s="1043">
        <v>290</v>
      </c>
      <c r="W31" s="1043"/>
      <c r="X31" s="1043"/>
      <c r="Y31" s="1043"/>
      <c r="Z31" s="1043"/>
      <c r="AA31" s="1043">
        <v>34</v>
      </c>
      <c r="AB31" s="1043"/>
      <c r="AC31" s="1043"/>
      <c r="AD31" s="1043"/>
      <c r="AE31" s="1044"/>
      <c r="AF31" s="1018">
        <v>410</v>
      </c>
      <c r="AG31" s="1019"/>
      <c r="AH31" s="1019"/>
      <c r="AI31" s="1019"/>
      <c r="AJ31" s="1020"/>
      <c r="AK31" s="979">
        <v>32</v>
      </c>
      <c r="AL31" s="970"/>
      <c r="AM31" s="970"/>
      <c r="AN31" s="970"/>
      <c r="AO31" s="970"/>
      <c r="AP31" s="970">
        <v>730</v>
      </c>
      <c r="AQ31" s="970"/>
      <c r="AR31" s="970"/>
      <c r="AS31" s="970"/>
      <c r="AT31" s="970"/>
      <c r="AU31" s="970" t="s">
        <v>554</v>
      </c>
      <c r="AV31" s="970"/>
      <c r="AW31" s="970"/>
      <c r="AX31" s="970"/>
      <c r="AY31" s="970"/>
      <c r="AZ31" s="1041" t="s">
        <v>554</v>
      </c>
      <c r="BA31" s="1041"/>
      <c r="BB31" s="1041"/>
      <c r="BC31" s="1041"/>
      <c r="BD31" s="1041"/>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2">
        <v>2903</v>
      </c>
      <c r="R32" s="1043"/>
      <c r="S32" s="1043"/>
      <c r="T32" s="1043"/>
      <c r="U32" s="1043"/>
      <c r="V32" s="1043">
        <v>2895</v>
      </c>
      <c r="W32" s="1043"/>
      <c r="X32" s="1043"/>
      <c r="Y32" s="1043"/>
      <c r="Z32" s="1043"/>
      <c r="AA32" s="1043">
        <v>8</v>
      </c>
      <c r="AB32" s="1043"/>
      <c r="AC32" s="1043"/>
      <c r="AD32" s="1043"/>
      <c r="AE32" s="1044"/>
      <c r="AF32" s="1018">
        <v>231</v>
      </c>
      <c r="AG32" s="1019"/>
      <c r="AH32" s="1019"/>
      <c r="AI32" s="1019"/>
      <c r="AJ32" s="1020"/>
      <c r="AK32" s="979">
        <v>510</v>
      </c>
      <c r="AL32" s="970"/>
      <c r="AM32" s="970"/>
      <c r="AN32" s="970"/>
      <c r="AO32" s="970"/>
      <c r="AP32" s="970">
        <v>2564</v>
      </c>
      <c r="AQ32" s="970"/>
      <c r="AR32" s="970"/>
      <c r="AS32" s="970"/>
      <c r="AT32" s="970"/>
      <c r="AU32" s="970">
        <v>1657</v>
      </c>
      <c r="AV32" s="970"/>
      <c r="AW32" s="970"/>
      <c r="AX32" s="970"/>
      <c r="AY32" s="970"/>
      <c r="AZ32" s="1041" t="s">
        <v>554</v>
      </c>
      <c r="BA32" s="1041"/>
      <c r="BB32" s="1041"/>
      <c r="BC32" s="1041"/>
      <c r="BD32" s="1041"/>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386</v>
      </c>
      <c r="C33" s="1037"/>
      <c r="D33" s="1037"/>
      <c r="E33" s="1037"/>
      <c r="F33" s="1037"/>
      <c r="G33" s="1037"/>
      <c r="H33" s="1037"/>
      <c r="I33" s="1037"/>
      <c r="J33" s="1037"/>
      <c r="K33" s="1037"/>
      <c r="L33" s="1037"/>
      <c r="M33" s="1037"/>
      <c r="N33" s="1037"/>
      <c r="O33" s="1037"/>
      <c r="P33" s="1038"/>
      <c r="Q33" s="1042">
        <v>1</v>
      </c>
      <c r="R33" s="1043"/>
      <c r="S33" s="1043"/>
      <c r="T33" s="1043"/>
      <c r="U33" s="1043"/>
      <c r="V33" s="1043">
        <v>1</v>
      </c>
      <c r="W33" s="1043"/>
      <c r="X33" s="1043"/>
      <c r="Y33" s="1043"/>
      <c r="Z33" s="1043"/>
      <c r="AA33" s="1043">
        <v>0</v>
      </c>
      <c r="AB33" s="1043"/>
      <c r="AC33" s="1043"/>
      <c r="AD33" s="1043"/>
      <c r="AE33" s="1044"/>
      <c r="AF33" s="1018">
        <v>0</v>
      </c>
      <c r="AG33" s="1019"/>
      <c r="AH33" s="1019"/>
      <c r="AI33" s="1019"/>
      <c r="AJ33" s="1020"/>
      <c r="AK33" s="979" t="s">
        <v>554</v>
      </c>
      <c r="AL33" s="970"/>
      <c r="AM33" s="970"/>
      <c r="AN33" s="970"/>
      <c r="AO33" s="970"/>
      <c r="AP33" s="970" t="s">
        <v>554</v>
      </c>
      <c r="AQ33" s="970"/>
      <c r="AR33" s="970"/>
      <c r="AS33" s="970"/>
      <c r="AT33" s="970"/>
      <c r="AU33" s="970" t="s">
        <v>554</v>
      </c>
      <c r="AV33" s="970"/>
      <c r="AW33" s="970"/>
      <c r="AX33" s="970"/>
      <c r="AY33" s="970"/>
      <c r="AZ33" s="1041" t="s">
        <v>554</v>
      </c>
      <c r="BA33" s="1041"/>
      <c r="BB33" s="1041"/>
      <c r="BC33" s="1041"/>
      <c r="BD33" s="1041"/>
      <c r="BE33" s="1031" t="s">
        <v>387</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388</v>
      </c>
      <c r="C34" s="1037"/>
      <c r="D34" s="1037"/>
      <c r="E34" s="1037"/>
      <c r="F34" s="1037"/>
      <c r="G34" s="1037"/>
      <c r="H34" s="1037"/>
      <c r="I34" s="1037"/>
      <c r="J34" s="1037"/>
      <c r="K34" s="1037"/>
      <c r="L34" s="1037"/>
      <c r="M34" s="1037"/>
      <c r="N34" s="1037"/>
      <c r="O34" s="1037"/>
      <c r="P34" s="1038"/>
      <c r="Q34" s="1042">
        <v>3</v>
      </c>
      <c r="R34" s="1043"/>
      <c r="S34" s="1043"/>
      <c r="T34" s="1043"/>
      <c r="U34" s="1043"/>
      <c r="V34" s="1043">
        <v>2</v>
      </c>
      <c r="W34" s="1043"/>
      <c r="X34" s="1043"/>
      <c r="Y34" s="1043"/>
      <c r="Z34" s="1043"/>
      <c r="AA34" s="1043">
        <v>1</v>
      </c>
      <c r="AB34" s="1043"/>
      <c r="AC34" s="1043"/>
      <c r="AD34" s="1043"/>
      <c r="AE34" s="1044"/>
      <c r="AF34" s="1018">
        <v>0</v>
      </c>
      <c r="AG34" s="1019"/>
      <c r="AH34" s="1019"/>
      <c r="AI34" s="1019"/>
      <c r="AJ34" s="1020"/>
      <c r="AK34" s="979">
        <v>1</v>
      </c>
      <c r="AL34" s="970"/>
      <c r="AM34" s="970"/>
      <c r="AN34" s="970"/>
      <c r="AO34" s="970"/>
      <c r="AP34" s="970">
        <v>4</v>
      </c>
      <c r="AQ34" s="970"/>
      <c r="AR34" s="970"/>
      <c r="AS34" s="970"/>
      <c r="AT34" s="970"/>
      <c r="AU34" s="970">
        <v>2</v>
      </c>
      <c r="AV34" s="970"/>
      <c r="AW34" s="970"/>
      <c r="AX34" s="970"/>
      <c r="AY34" s="970"/>
      <c r="AZ34" s="1041" t="s">
        <v>554</v>
      </c>
      <c r="BA34" s="1041"/>
      <c r="BB34" s="1041"/>
      <c r="BC34" s="1041"/>
      <c r="BD34" s="1041"/>
      <c r="BE34" s="1031" t="s">
        <v>387</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t="s">
        <v>389</v>
      </c>
      <c r="C35" s="1037"/>
      <c r="D35" s="1037"/>
      <c r="E35" s="1037"/>
      <c r="F35" s="1037"/>
      <c r="G35" s="1037"/>
      <c r="H35" s="1037"/>
      <c r="I35" s="1037"/>
      <c r="J35" s="1037"/>
      <c r="K35" s="1037"/>
      <c r="L35" s="1037"/>
      <c r="M35" s="1037"/>
      <c r="N35" s="1037"/>
      <c r="O35" s="1037"/>
      <c r="P35" s="1038"/>
      <c r="Q35" s="1042">
        <v>0</v>
      </c>
      <c r="R35" s="1043"/>
      <c r="S35" s="1043"/>
      <c r="T35" s="1043"/>
      <c r="U35" s="1043"/>
      <c r="V35" s="1043">
        <v>0</v>
      </c>
      <c r="W35" s="1043"/>
      <c r="X35" s="1043"/>
      <c r="Y35" s="1043"/>
      <c r="Z35" s="1043"/>
      <c r="AA35" s="1043">
        <v>0</v>
      </c>
      <c r="AB35" s="1043"/>
      <c r="AC35" s="1043"/>
      <c r="AD35" s="1043"/>
      <c r="AE35" s="1044"/>
      <c r="AF35" s="1018">
        <v>0</v>
      </c>
      <c r="AG35" s="1019"/>
      <c r="AH35" s="1019"/>
      <c r="AI35" s="1019"/>
      <c r="AJ35" s="1020"/>
      <c r="AK35" s="979" t="s">
        <v>554</v>
      </c>
      <c r="AL35" s="970"/>
      <c r="AM35" s="970"/>
      <c r="AN35" s="970"/>
      <c r="AO35" s="970"/>
      <c r="AP35" s="970" t="s">
        <v>554</v>
      </c>
      <c r="AQ35" s="970"/>
      <c r="AR35" s="970"/>
      <c r="AS35" s="970"/>
      <c r="AT35" s="970"/>
      <c r="AU35" s="970" t="s">
        <v>554</v>
      </c>
      <c r="AV35" s="970"/>
      <c r="AW35" s="970"/>
      <c r="AX35" s="970"/>
      <c r="AY35" s="970"/>
      <c r="AZ35" s="1041" t="s">
        <v>554</v>
      </c>
      <c r="BA35" s="1041"/>
      <c r="BB35" s="1041"/>
      <c r="BC35" s="1041"/>
      <c r="BD35" s="1041"/>
      <c r="BE35" s="1031" t="s">
        <v>387</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t="s">
        <v>390</v>
      </c>
      <c r="C36" s="1037"/>
      <c r="D36" s="1037"/>
      <c r="E36" s="1037"/>
      <c r="F36" s="1037"/>
      <c r="G36" s="1037"/>
      <c r="H36" s="1037"/>
      <c r="I36" s="1037"/>
      <c r="J36" s="1037"/>
      <c r="K36" s="1037"/>
      <c r="L36" s="1037"/>
      <c r="M36" s="1037"/>
      <c r="N36" s="1037"/>
      <c r="O36" s="1037"/>
      <c r="P36" s="1038"/>
      <c r="Q36" s="1042">
        <v>578</v>
      </c>
      <c r="R36" s="1043"/>
      <c r="S36" s="1043"/>
      <c r="T36" s="1043"/>
      <c r="U36" s="1043"/>
      <c r="V36" s="1043">
        <v>494</v>
      </c>
      <c r="W36" s="1043"/>
      <c r="X36" s="1043"/>
      <c r="Y36" s="1043"/>
      <c r="Z36" s="1043"/>
      <c r="AA36" s="1043">
        <v>84</v>
      </c>
      <c r="AB36" s="1043"/>
      <c r="AC36" s="1043"/>
      <c r="AD36" s="1043"/>
      <c r="AE36" s="1044"/>
      <c r="AF36" s="1018">
        <v>84</v>
      </c>
      <c r="AG36" s="1019"/>
      <c r="AH36" s="1019"/>
      <c r="AI36" s="1019"/>
      <c r="AJ36" s="1020"/>
      <c r="AK36" s="979">
        <v>149</v>
      </c>
      <c r="AL36" s="970"/>
      <c r="AM36" s="970"/>
      <c r="AN36" s="970"/>
      <c r="AO36" s="970"/>
      <c r="AP36" s="970">
        <v>3102</v>
      </c>
      <c r="AQ36" s="970"/>
      <c r="AR36" s="970"/>
      <c r="AS36" s="970"/>
      <c r="AT36" s="970"/>
      <c r="AU36" s="970">
        <v>2860</v>
      </c>
      <c r="AV36" s="970"/>
      <c r="AW36" s="970"/>
      <c r="AX36" s="970"/>
      <c r="AY36" s="970"/>
      <c r="AZ36" s="1041" t="s">
        <v>554</v>
      </c>
      <c r="BA36" s="1041"/>
      <c r="BB36" s="1041"/>
      <c r="BC36" s="1041"/>
      <c r="BD36" s="1041"/>
      <c r="BE36" s="1031" t="s">
        <v>387</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1042</v>
      </c>
      <c r="AG63" s="958"/>
      <c r="AH63" s="958"/>
      <c r="AI63" s="958"/>
      <c r="AJ63" s="1029"/>
      <c r="AK63" s="1030"/>
      <c r="AL63" s="962"/>
      <c r="AM63" s="962"/>
      <c r="AN63" s="962"/>
      <c r="AO63" s="962"/>
      <c r="AP63" s="958">
        <v>6400</v>
      </c>
      <c r="AQ63" s="958"/>
      <c r="AR63" s="958"/>
      <c r="AS63" s="958"/>
      <c r="AT63" s="958"/>
      <c r="AU63" s="958">
        <v>4519</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394</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395</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540</v>
      </c>
      <c r="C68" s="985"/>
      <c r="D68" s="985"/>
      <c r="E68" s="985"/>
      <c r="F68" s="985"/>
      <c r="G68" s="985"/>
      <c r="H68" s="985"/>
      <c r="I68" s="985"/>
      <c r="J68" s="985"/>
      <c r="K68" s="985"/>
      <c r="L68" s="985"/>
      <c r="M68" s="985"/>
      <c r="N68" s="985"/>
      <c r="O68" s="985"/>
      <c r="P68" s="986"/>
      <c r="Q68" s="987">
        <v>876</v>
      </c>
      <c r="R68" s="981"/>
      <c r="S68" s="981"/>
      <c r="T68" s="981"/>
      <c r="U68" s="981"/>
      <c r="V68" s="981">
        <v>822</v>
      </c>
      <c r="W68" s="981"/>
      <c r="X68" s="981"/>
      <c r="Y68" s="981"/>
      <c r="Z68" s="981"/>
      <c r="AA68" s="981">
        <v>54</v>
      </c>
      <c r="AB68" s="981"/>
      <c r="AC68" s="981"/>
      <c r="AD68" s="981"/>
      <c r="AE68" s="981"/>
      <c r="AF68" s="981">
        <v>54</v>
      </c>
      <c r="AG68" s="981"/>
      <c r="AH68" s="981"/>
      <c r="AI68" s="981"/>
      <c r="AJ68" s="981"/>
      <c r="AK68" s="981">
        <v>40</v>
      </c>
      <c r="AL68" s="981"/>
      <c r="AM68" s="981"/>
      <c r="AN68" s="981"/>
      <c r="AO68" s="981"/>
      <c r="AP68" s="981">
        <v>1349</v>
      </c>
      <c r="AQ68" s="981"/>
      <c r="AR68" s="981"/>
      <c r="AS68" s="981"/>
      <c r="AT68" s="981"/>
      <c r="AU68" s="981">
        <v>93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541</v>
      </c>
      <c r="C69" s="974"/>
      <c r="D69" s="974"/>
      <c r="E69" s="974"/>
      <c r="F69" s="974"/>
      <c r="G69" s="974"/>
      <c r="H69" s="974"/>
      <c r="I69" s="974"/>
      <c r="J69" s="974"/>
      <c r="K69" s="974"/>
      <c r="L69" s="974"/>
      <c r="M69" s="974"/>
      <c r="N69" s="974"/>
      <c r="O69" s="974"/>
      <c r="P69" s="975"/>
      <c r="Q69" s="976">
        <v>120</v>
      </c>
      <c r="R69" s="970"/>
      <c r="S69" s="970"/>
      <c r="T69" s="970"/>
      <c r="U69" s="970"/>
      <c r="V69" s="970">
        <v>118</v>
      </c>
      <c r="W69" s="970"/>
      <c r="X69" s="970"/>
      <c r="Y69" s="970"/>
      <c r="Z69" s="970"/>
      <c r="AA69" s="970">
        <v>2</v>
      </c>
      <c r="AB69" s="970"/>
      <c r="AC69" s="970"/>
      <c r="AD69" s="970"/>
      <c r="AE69" s="970"/>
      <c r="AF69" s="970">
        <v>2</v>
      </c>
      <c r="AG69" s="970"/>
      <c r="AH69" s="970"/>
      <c r="AI69" s="970"/>
      <c r="AJ69" s="970"/>
      <c r="AK69" s="970" t="s">
        <v>554</v>
      </c>
      <c r="AL69" s="970"/>
      <c r="AM69" s="970"/>
      <c r="AN69" s="970"/>
      <c r="AO69" s="970"/>
      <c r="AP69" s="970" t="s">
        <v>554</v>
      </c>
      <c r="AQ69" s="970"/>
      <c r="AR69" s="970"/>
      <c r="AS69" s="970"/>
      <c r="AT69" s="970"/>
      <c r="AU69" s="970" t="s">
        <v>554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542</v>
      </c>
      <c r="C70" s="974"/>
      <c r="D70" s="974"/>
      <c r="E70" s="974"/>
      <c r="F70" s="974"/>
      <c r="G70" s="974"/>
      <c r="H70" s="974"/>
      <c r="I70" s="974"/>
      <c r="J70" s="974"/>
      <c r="K70" s="974"/>
      <c r="L70" s="974"/>
      <c r="M70" s="974"/>
      <c r="N70" s="974"/>
      <c r="O70" s="974"/>
      <c r="P70" s="975"/>
      <c r="Q70" s="976">
        <v>2919</v>
      </c>
      <c r="R70" s="970"/>
      <c r="S70" s="970"/>
      <c r="T70" s="970"/>
      <c r="U70" s="970"/>
      <c r="V70" s="970">
        <v>2875</v>
      </c>
      <c r="W70" s="970"/>
      <c r="X70" s="970"/>
      <c r="Y70" s="970"/>
      <c r="Z70" s="970"/>
      <c r="AA70" s="970">
        <v>44</v>
      </c>
      <c r="AB70" s="970"/>
      <c r="AC70" s="970"/>
      <c r="AD70" s="970"/>
      <c r="AE70" s="970"/>
      <c r="AF70" s="970">
        <v>32</v>
      </c>
      <c r="AG70" s="970"/>
      <c r="AH70" s="970"/>
      <c r="AI70" s="970"/>
      <c r="AJ70" s="970"/>
      <c r="AK70" s="970">
        <v>34</v>
      </c>
      <c r="AL70" s="970"/>
      <c r="AM70" s="970"/>
      <c r="AN70" s="970"/>
      <c r="AO70" s="970"/>
      <c r="AP70" s="970">
        <v>2911</v>
      </c>
      <c r="AQ70" s="970"/>
      <c r="AR70" s="970"/>
      <c r="AS70" s="970"/>
      <c r="AT70" s="970"/>
      <c r="AU70" s="970">
        <v>521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543</v>
      </c>
      <c r="C71" s="974"/>
      <c r="D71" s="974"/>
      <c r="E71" s="974"/>
      <c r="F71" s="974"/>
      <c r="G71" s="974"/>
      <c r="H71" s="974"/>
      <c r="I71" s="974"/>
      <c r="J71" s="974"/>
      <c r="K71" s="974"/>
      <c r="L71" s="974"/>
      <c r="M71" s="974"/>
      <c r="N71" s="974"/>
      <c r="O71" s="974"/>
      <c r="P71" s="975"/>
      <c r="Q71" s="976">
        <v>307</v>
      </c>
      <c r="R71" s="970"/>
      <c r="S71" s="970"/>
      <c r="T71" s="970"/>
      <c r="U71" s="970"/>
      <c r="V71" s="970">
        <v>295</v>
      </c>
      <c r="W71" s="970"/>
      <c r="X71" s="970"/>
      <c r="Y71" s="970"/>
      <c r="Z71" s="970"/>
      <c r="AA71" s="970">
        <v>12</v>
      </c>
      <c r="AB71" s="970"/>
      <c r="AC71" s="970"/>
      <c r="AD71" s="970"/>
      <c r="AE71" s="970"/>
      <c r="AF71" s="970">
        <v>12</v>
      </c>
      <c r="AG71" s="970"/>
      <c r="AH71" s="970"/>
      <c r="AI71" s="970"/>
      <c r="AJ71" s="970"/>
      <c r="AK71" s="970" t="s">
        <v>554</v>
      </c>
      <c r="AL71" s="970"/>
      <c r="AM71" s="970"/>
      <c r="AN71" s="970"/>
      <c r="AO71" s="970"/>
      <c r="AP71" s="970" t="s">
        <v>554</v>
      </c>
      <c r="AQ71" s="970"/>
      <c r="AR71" s="970"/>
      <c r="AS71" s="970"/>
      <c r="AT71" s="970"/>
      <c r="AU71" s="970" t="s">
        <v>554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544</v>
      </c>
      <c r="C72" s="974"/>
      <c r="D72" s="974"/>
      <c r="E72" s="974"/>
      <c r="F72" s="974"/>
      <c r="G72" s="974"/>
      <c r="H72" s="974"/>
      <c r="I72" s="974"/>
      <c r="J72" s="974"/>
      <c r="K72" s="974"/>
      <c r="L72" s="974"/>
      <c r="M72" s="974"/>
      <c r="N72" s="974"/>
      <c r="O72" s="974"/>
      <c r="P72" s="975"/>
      <c r="Q72" s="976">
        <v>92</v>
      </c>
      <c r="R72" s="970"/>
      <c r="S72" s="970"/>
      <c r="T72" s="970"/>
      <c r="U72" s="970"/>
      <c r="V72" s="970">
        <v>91</v>
      </c>
      <c r="W72" s="970"/>
      <c r="X72" s="970"/>
      <c r="Y72" s="970"/>
      <c r="Z72" s="970"/>
      <c r="AA72" s="970">
        <v>1</v>
      </c>
      <c r="AB72" s="970"/>
      <c r="AC72" s="970"/>
      <c r="AD72" s="970"/>
      <c r="AE72" s="970"/>
      <c r="AF72" s="970">
        <v>1</v>
      </c>
      <c r="AG72" s="970"/>
      <c r="AH72" s="970"/>
      <c r="AI72" s="970"/>
      <c r="AJ72" s="970"/>
      <c r="AK72" s="970">
        <v>46</v>
      </c>
      <c r="AL72" s="970"/>
      <c r="AM72" s="970"/>
      <c r="AN72" s="970"/>
      <c r="AO72" s="970"/>
      <c r="AP72" s="970" t="s">
        <v>554</v>
      </c>
      <c r="AQ72" s="970"/>
      <c r="AR72" s="970"/>
      <c r="AS72" s="970"/>
      <c r="AT72" s="970"/>
      <c r="AU72" s="970" t="s">
        <v>554</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545</v>
      </c>
      <c r="C73" s="974"/>
      <c r="D73" s="974"/>
      <c r="E73" s="974"/>
      <c r="F73" s="974"/>
      <c r="G73" s="974"/>
      <c r="H73" s="974"/>
      <c r="I73" s="974"/>
      <c r="J73" s="974"/>
      <c r="K73" s="974"/>
      <c r="L73" s="974"/>
      <c r="M73" s="974"/>
      <c r="N73" s="974"/>
      <c r="O73" s="974"/>
      <c r="P73" s="975"/>
      <c r="Q73" s="976">
        <v>681</v>
      </c>
      <c r="R73" s="970"/>
      <c r="S73" s="970"/>
      <c r="T73" s="970"/>
      <c r="U73" s="970"/>
      <c r="V73" s="970">
        <v>618</v>
      </c>
      <c r="W73" s="970"/>
      <c r="X73" s="970"/>
      <c r="Y73" s="970"/>
      <c r="Z73" s="970"/>
      <c r="AA73" s="970">
        <v>63</v>
      </c>
      <c r="AB73" s="970"/>
      <c r="AC73" s="970"/>
      <c r="AD73" s="970"/>
      <c r="AE73" s="970"/>
      <c r="AF73" s="970">
        <v>63</v>
      </c>
      <c r="AG73" s="970"/>
      <c r="AH73" s="970"/>
      <c r="AI73" s="970"/>
      <c r="AJ73" s="970"/>
      <c r="AK73" s="970" t="s">
        <v>554</v>
      </c>
      <c r="AL73" s="970"/>
      <c r="AM73" s="970"/>
      <c r="AN73" s="970"/>
      <c r="AO73" s="970"/>
      <c r="AP73" s="970" t="s">
        <v>554</v>
      </c>
      <c r="AQ73" s="970"/>
      <c r="AR73" s="970"/>
      <c r="AS73" s="970"/>
      <c r="AT73" s="970"/>
      <c r="AU73" s="970" t="s">
        <v>554</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546</v>
      </c>
      <c r="C74" s="974"/>
      <c r="D74" s="974"/>
      <c r="E74" s="974"/>
      <c r="F74" s="974"/>
      <c r="G74" s="974"/>
      <c r="H74" s="974"/>
      <c r="I74" s="974"/>
      <c r="J74" s="974"/>
      <c r="K74" s="974"/>
      <c r="L74" s="974"/>
      <c r="M74" s="974"/>
      <c r="N74" s="974"/>
      <c r="O74" s="974"/>
      <c r="P74" s="975"/>
      <c r="Q74" s="976">
        <v>7</v>
      </c>
      <c r="R74" s="970"/>
      <c r="S74" s="970"/>
      <c r="T74" s="970"/>
      <c r="U74" s="970"/>
      <c r="V74" s="970">
        <v>6</v>
      </c>
      <c r="W74" s="970"/>
      <c r="X74" s="970"/>
      <c r="Y74" s="970"/>
      <c r="Z74" s="970"/>
      <c r="AA74" s="970">
        <v>1</v>
      </c>
      <c r="AB74" s="970"/>
      <c r="AC74" s="970"/>
      <c r="AD74" s="970"/>
      <c r="AE74" s="970"/>
      <c r="AF74" s="970">
        <v>1</v>
      </c>
      <c r="AG74" s="970"/>
      <c r="AH74" s="970"/>
      <c r="AI74" s="970"/>
      <c r="AJ74" s="970"/>
      <c r="AK74" s="970" t="s">
        <v>554</v>
      </c>
      <c r="AL74" s="970"/>
      <c r="AM74" s="970"/>
      <c r="AN74" s="970"/>
      <c r="AO74" s="970"/>
      <c r="AP74" s="970" t="s">
        <v>554</v>
      </c>
      <c r="AQ74" s="970"/>
      <c r="AR74" s="970"/>
      <c r="AS74" s="970"/>
      <c r="AT74" s="970"/>
      <c r="AU74" s="970" t="s">
        <v>554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547</v>
      </c>
      <c r="C75" s="974"/>
      <c r="D75" s="974"/>
      <c r="E75" s="974"/>
      <c r="F75" s="974"/>
      <c r="G75" s="974"/>
      <c r="H75" s="974"/>
      <c r="I75" s="974"/>
      <c r="J75" s="974"/>
      <c r="K75" s="974"/>
      <c r="L75" s="974"/>
      <c r="M75" s="974"/>
      <c r="N75" s="974"/>
      <c r="O75" s="974"/>
      <c r="P75" s="975"/>
      <c r="Q75" s="977">
        <v>303</v>
      </c>
      <c r="R75" s="978"/>
      <c r="S75" s="978"/>
      <c r="T75" s="978"/>
      <c r="U75" s="979"/>
      <c r="V75" s="980">
        <v>297</v>
      </c>
      <c r="W75" s="978"/>
      <c r="X75" s="978"/>
      <c r="Y75" s="978"/>
      <c r="Z75" s="979"/>
      <c r="AA75" s="980">
        <v>6</v>
      </c>
      <c r="AB75" s="978"/>
      <c r="AC75" s="978"/>
      <c r="AD75" s="978"/>
      <c r="AE75" s="979"/>
      <c r="AF75" s="980">
        <v>6</v>
      </c>
      <c r="AG75" s="978"/>
      <c r="AH75" s="978"/>
      <c r="AI75" s="978"/>
      <c r="AJ75" s="979"/>
      <c r="AK75" s="980">
        <v>4</v>
      </c>
      <c r="AL75" s="978"/>
      <c r="AM75" s="978"/>
      <c r="AN75" s="978"/>
      <c r="AO75" s="979"/>
      <c r="AP75" s="980" t="s">
        <v>554</v>
      </c>
      <c r="AQ75" s="978"/>
      <c r="AR75" s="978"/>
      <c r="AS75" s="978"/>
      <c r="AT75" s="979"/>
      <c r="AU75" s="980" t="s">
        <v>554</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548</v>
      </c>
      <c r="C76" s="974"/>
      <c r="D76" s="974"/>
      <c r="E76" s="974"/>
      <c r="F76" s="974"/>
      <c r="G76" s="974"/>
      <c r="H76" s="974"/>
      <c r="I76" s="974"/>
      <c r="J76" s="974"/>
      <c r="K76" s="974"/>
      <c r="L76" s="974"/>
      <c r="M76" s="974"/>
      <c r="N76" s="974"/>
      <c r="O76" s="974"/>
      <c r="P76" s="975"/>
      <c r="Q76" s="977">
        <v>2628</v>
      </c>
      <c r="R76" s="978"/>
      <c r="S76" s="978"/>
      <c r="T76" s="978"/>
      <c r="U76" s="979"/>
      <c r="V76" s="980">
        <v>2617</v>
      </c>
      <c r="W76" s="978"/>
      <c r="X76" s="978"/>
      <c r="Y76" s="978"/>
      <c r="Z76" s="979"/>
      <c r="AA76" s="980">
        <v>11</v>
      </c>
      <c r="AB76" s="978"/>
      <c r="AC76" s="978"/>
      <c r="AD76" s="978"/>
      <c r="AE76" s="979"/>
      <c r="AF76" s="980">
        <v>11</v>
      </c>
      <c r="AG76" s="978"/>
      <c r="AH76" s="978"/>
      <c r="AI76" s="978"/>
      <c r="AJ76" s="979"/>
      <c r="AK76" s="980" t="s">
        <v>554</v>
      </c>
      <c r="AL76" s="978"/>
      <c r="AM76" s="978"/>
      <c r="AN76" s="978"/>
      <c r="AO76" s="979"/>
      <c r="AP76" s="980" t="s">
        <v>554</v>
      </c>
      <c r="AQ76" s="978"/>
      <c r="AR76" s="978"/>
      <c r="AS76" s="978"/>
      <c r="AT76" s="979"/>
      <c r="AU76" s="980" t="s">
        <v>554</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549</v>
      </c>
      <c r="C77" s="974"/>
      <c r="D77" s="974"/>
      <c r="E77" s="974"/>
      <c r="F77" s="974"/>
      <c r="G77" s="974"/>
      <c r="H77" s="974"/>
      <c r="I77" s="974"/>
      <c r="J77" s="974"/>
      <c r="K77" s="974"/>
      <c r="L77" s="974"/>
      <c r="M77" s="974"/>
      <c r="N77" s="974"/>
      <c r="O77" s="974"/>
      <c r="P77" s="975"/>
      <c r="Q77" s="977">
        <v>398650</v>
      </c>
      <c r="R77" s="978"/>
      <c r="S77" s="978"/>
      <c r="T77" s="978"/>
      <c r="U77" s="979"/>
      <c r="V77" s="980">
        <v>388493</v>
      </c>
      <c r="W77" s="978"/>
      <c r="X77" s="978"/>
      <c r="Y77" s="978"/>
      <c r="Z77" s="979"/>
      <c r="AA77" s="980">
        <v>10157</v>
      </c>
      <c r="AB77" s="978"/>
      <c r="AC77" s="978"/>
      <c r="AD77" s="978"/>
      <c r="AE77" s="979"/>
      <c r="AF77" s="980">
        <v>10157</v>
      </c>
      <c r="AG77" s="978"/>
      <c r="AH77" s="978"/>
      <c r="AI77" s="978"/>
      <c r="AJ77" s="979"/>
      <c r="AK77" s="980">
        <v>2501</v>
      </c>
      <c r="AL77" s="978"/>
      <c r="AM77" s="978"/>
      <c r="AN77" s="978"/>
      <c r="AO77" s="979"/>
      <c r="AP77" s="980" t="s">
        <v>554</v>
      </c>
      <c r="AQ77" s="978"/>
      <c r="AR77" s="978"/>
      <c r="AS77" s="978"/>
      <c r="AT77" s="979"/>
      <c r="AU77" s="980" t="s">
        <v>554</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550</v>
      </c>
      <c r="C78" s="974"/>
      <c r="D78" s="974"/>
      <c r="E78" s="974"/>
      <c r="F78" s="974"/>
      <c r="G78" s="974"/>
      <c r="H78" s="974"/>
      <c r="I78" s="974"/>
      <c r="J78" s="974"/>
      <c r="K78" s="974"/>
      <c r="L78" s="974"/>
      <c r="M78" s="974"/>
      <c r="N78" s="974"/>
      <c r="O78" s="974"/>
      <c r="P78" s="975"/>
      <c r="Q78" s="976">
        <v>5505</v>
      </c>
      <c r="R78" s="970"/>
      <c r="S78" s="970"/>
      <c r="T78" s="970"/>
      <c r="U78" s="970"/>
      <c r="V78" s="970">
        <v>5473</v>
      </c>
      <c r="W78" s="970"/>
      <c r="X78" s="970"/>
      <c r="Y78" s="970"/>
      <c r="Z78" s="970"/>
      <c r="AA78" s="970">
        <v>32</v>
      </c>
      <c r="AB78" s="970"/>
      <c r="AC78" s="970"/>
      <c r="AD78" s="970"/>
      <c r="AE78" s="970"/>
      <c r="AF78" s="970">
        <v>32</v>
      </c>
      <c r="AG78" s="970"/>
      <c r="AH78" s="970"/>
      <c r="AI78" s="970"/>
      <c r="AJ78" s="970"/>
      <c r="AK78" s="970">
        <v>920</v>
      </c>
      <c r="AL78" s="970"/>
      <c r="AM78" s="970"/>
      <c r="AN78" s="970"/>
      <c r="AO78" s="970"/>
      <c r="AP78" s="970" t="s">
        <v>555</v>
      </c>
      <c r="AQ78" s="970"/>
      <c r="AR78" s="970"/>
      <c r="AS78" s="970"/>
      <c r="AT78" s="970"/>
      <c r="AU78" s="970" t="s">
        <v>555</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10371</v>
      </c>
      <c r="AG88" s="958"/>
      <c r="AH88" s="958"/>
      <c r="AI88" s="958"/>
      <c r="AJ88" s="958"/>
      <c r="AK88" s="962"/>
      <c r="AL88" s="962"/>
      <c r="AM88" s="962"/>
      <c r="AN88" s="962"/>
      <c r="AO88" s="962"/>
      <c r="AP88" s="958">
        <v>4260</v>
      </c>
      <c r="AQ88" s="958"/>
      <c r="AR88" s="958"/>
      <c r="AS88" s="958"/>
      <c r="AT88" s="958"/>
      <c r="AU88" s="958">
        <v>614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14</v>
      </c>
      <c r="CS102" s="950"/>
      <c r="CT102" s="950"/>
      <c r="CU102" s="950"/>
      <c r="CV102" s="951"/>
      <c r="CW102" s="949" t="s">
        <v>554</v>
      </c>
      <c r="CX102" s="950"/>
      <c r="CY102" s="950"/>
      <c r="CZ102" s="950"/>
      <c r="DA102" s="951"/>
      <c r="DB102" s="949" t="s">
        <v>554</v>
      </c>
      <c r="DC102" s="950"/>
      <c r="DD102" s="950"/>
      <c r="DE102" s="950"/>
      <c r="DF102" s="951"/>
      <c r="DG102" s="949" t="s">
        <v>554</v>
      </c>
      <c r="DH102" s="950"/>
      <c r="DI102" s="950"/>
      <c r="DJ102" s="950"/>
      <c r="DK102" s="951"/>
      <c r="DL102" s="949" t="s">
        <v>554</v>
      </c>
      <c r="DM102" s="950"/>
      <c r="DN102" s="950"/>
      <c r="DO102" s="950"/>
      <c r="DP102" s="951"/>
      <c r="DQ102" s="949" t="s">
        <v>554</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288</v>
      </c>
      <c r="AG109" s="893"/>
      <c r="AH109" s="893"/>
      <c r="AI109" s="893"/>
      <c r="AJ109" s="894"/>
      <c r="AK109" s="895" t="s">
        <v>287</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288</v>
      </c>
      <c r="BW109" s="893"/>
      <c r="BX109" s="893"/>
      <c r="BY109" s="893"/>
      <c r="BZ109" s="894"/>
      <c r="CA109" s="895" t="s">
        <v>287</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288</v>
      </c>
      <c r="DM109" s="893"/>
      <c r="DN109" s="893"/>
      <c r="DO109" s="893"/>
      <c r="DP109" s="894"/>
      <c r="DQ109" s="895" t="s">
        <v>287</v>
      </c>
      <c r="DR109" s="893"/>
      <c r="DS109" s="893"/>
      <c r="DT109" s="893"/>
      <c r="DU109" s="894"/>
      <c r="DV109" s="895" t="s">
        <v>406</v>
      </c>
      <c r="DW109" s="893"/>
      <c r="DX109" s="893"/>
      <c r="DY109" s="893"/>
      <c r="DZ109" s="924"/>
    </row>
    <row r="110" spans="1:131" s="199" customFormat="1" ht="26.25" customHeight="1">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620113</v>
      </c>
      <c r="AB110" s="886"/>
      <c r="AC110" s="886"/>
      <c r="AD110" s="886"/>
      <c r="AE110" s="887"/>
      <c r="AF110" s="888">
        <v>613307</v>
      </c>
      <c r="AG110" s="886"/>
      <c r="AH110" s="886"/>
      <c r="AI110" s="886"/>
      <c r="AJ110" s="887"/>
      <c r="AK110" s="888">
        <v>642375</v>
      </c>
      <c r="AL110" s="886"/>
      <c r="AM110" s="886"/>
      <c r="AN110" s="886"/>
      <c r="AO110" s="887"/>
      <c r="AP110" s="889">
        <v>14.9</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7220850</v>
      </c>
      <c r="BR110" s="833"/>
      <c r="BS110" s="833"/>
      <c r="BT110" s="833"/>
      <c r="BU110" s="833"/>
      <c r="BV110" s="833">
        <v>8418503</v>
      </c>
      <c r="BW110" s="833"/>
      <c r="BX110" s="833"/>
      <c r="BY110" s="833"/>
      <c r="BZ110" s="833"/>
      <c r="CA110" s="833">
        <v>8880075</v>
      </c>
      <c r="CB110" s="833"/>
      <c r="CC110" s="833"/>
      <c r="CD110" s="833"/>
      <c r="CE110" s="833"/>
      <c r="CF110" s="857">
        <v>205.7</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4904724</v>
      </c>
      <c r="BR112" s="805"/>
      <c r="BS112" s="805"/>
      <c r="BT112" s="805"/>
      <c r="BU112" s="805"/>
      <c r="BV112" s="805">
        <v>4863547</v>
      </c>
      <c r="BW112" s="805"/>
      <c r="BX112" s="805"/>
      <c r="BY112" s="805"/>
      <c r="BZ112" s="805"/>
      <c r="CA112" s="805">
        <v>4519198</v>
      </c>
      <c r="CB112" s="805"/>
      <c r="CC112" s="805"/>
      <c r="CD112" s="805"/>
      <c r="CE112" s="805"/>
      <c r="CF112" s="866">
        <v>104.7</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346148</v>
      </c>
      <c r="AB113" s="914"/>
      <c r="AC113" s="914"/>
      <c r="AD113" s="914"/>
      <c r="AE113" s="915"/>
      <c r="AF113" s="916">
        <v>373563</v>
      </c>
      <c r="AG113" s="914"/>
      <c r="AH113" s="914"/>
      <c r="AI113" s="914"/>
      <c r="AJ113" s="915"/>
      <c r="AK113" s="916">
        <v>364760</v>
      </c>
      <c r="AL113" s="914"/>
      <c r="AM113" s="914"/>
      <c r="AN113" s="914"/>
      <c r="AO113" s="915"/>
      <c r="AP113" s="917">
        <v>8.4</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694067</v>
      </c>
      <c r="BR113" s="805"/>
      <c r="BS113" s="805"/>
      <c r="BT113" s="805"/>
      <c r="BU113" s="805"/>
      <c r="BV113" s="805">
        <v>654471</v>
      </c>
      <c r="BW113" s="805"/>
      <c r="BX113" s="805"/>
      <c r="BY113" s="805"/>
      <c r="BZ113" s="805"/>
      <c r="CA113" s="805">
        <v>614104</v>
      </c>
      <c r="CB113" s="805"/>
      <c r="CC113" s="805"/>
      <c r="CD113" s="805"/>
      <c r="CE113" s="805"/>
      <c r="CF113" s="866">
        <v>14.2</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99443</v>
      </c>
      <c r="AB114" s="768"/>
      <c r="AC114" s="768"/>
      <c r="AD114" s="768"/>
      <c r="AE114" s="769"/>
      <c r="AF114" s="770">
        <v>102435</v>
      </c>
      <c r="AG114" s="768"/>
      <c r="AH114" s="768"/>
      <c r="AI114" s="768"/>
      <c r="AJ114" s="769"/>
      <c r="AK114" s="770">
        <v>95462</v>
      </c>
      <c r="AL114" s="768"/>
      <c r="AM114" s="768"/>
      <c r="AN114" s="768"/>
      <c r="AO114" s="769"/>
      <c r="AP114" s="815">
        <v>2.2000000000000002</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760578</v>
      </c>
      <c r="BR114" s="805"/>
      <c r="BS114" s="805"/>
      <c r="BT114" s="805"/>
      <c r="BU114" s="805"/>
      <c r="BV114" s="805">
        <v>636811</v>
      </c>
      <c r="BW114" s="805"/>
      <c r="BX114" s="805"/>
      <c r="BY114" s="805"/>
      <c r="BZ114" s="805"/>
      <c r="CA114" s="805">
        <v>599207</v>
      </c>
      <c r="CB114" s="805"/>
      <c r="CC114" s="805"/>
      <c r="CD114" s="805"/>
      <c r="CE114" s="805"/>
      <c r="CF114" s="866">
        <v>13.9</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1065704</v>
      </c>
      <c r="AB117" s="900"/>
      <c r="AC117" s="900"/>
      <c r="AD117" s="900"/>
      <c r="AE117" s="901"/>
      <c r="AF117" s="902">
        <v>1089305</v>
      </c>
      <c r="AG117" s="900"/>
      <c r="AH117" s="900"/>
      <c r="AI117" s="900"/>
      <c r="AJ117" s="901"/>
      <c r="AK117" s="902">
        <v>1102597</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288</v>
      </c>
      <c r="AG118" s="893"/>
      <c r="AH118" s="893"/>
      <c r="AI118" s="893"/>
      <c r="AJ118" s="894"/>
      <c r="AK118" s="895" t="s">
        <v>287</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436</v>
      </c>
      <c r="BP119" s="869"/>
      <c r="BQ119" s="873">
        <v>13580219</v>
      </c>
      <c r="BR119" s="836"/>
      <c r="BS119" s="836"/>
      <c r="BT119" s="836"/>
      <c r="BU119" s="836"/>
      <c r="BV119" s="836">
        <v>14573332</v>
      </c>
      <c r="BW119" s="836"/>
      <c r="BX119" s="836"/>
      <c r="BY119" s="836"/>
      <c r="BZ119" s="836"/>
      <c r="CA119" s="836">
        <v>14612584</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3140910</v>
      </c>
      <c r="BR120" s="833"/>
      <c r="BS120" s="833"/>
      <c r="BT120" s="833"/>
      <c r="BU120" s="833"/>
      <c r="BV120" s="833">
        <v>2842350</v>
      </c>
      <c r="BW120" s="833"/>
      <c r="BX120" s="833"/>
      <c r="BY120" s="833"/>
      <c r="BZ120" s="833"/>
      <c r="CA120" s="833">
        <v>2931903</v>
      </c>
      <c r="CB120" s="833"/>
      <c r="CC120" s="833"/>
      <c r="CD120" s="833"/>
      <c r="CE120" s="833"/>
      <c r="CF120" s="857">
        <v>67.900000000000006</v>
      </c>
      <c r="CG120" s="858"/>
      <c r="CH120" s="858"/>
      <c r="CI120" s="858"/>
      <c r="CJ120" s="858"/>
      <c r="CK120" s="859" t="s">
        <v>440</v>
      </c>
      <c r="CL120" s="843"/>
      <c r="CM120" s="843"/>
      <c r="CN120" s="843"/>
      <c r="CO120" s="844"/>
      <c r="CP120" s="863" t="s">
        <v>390</v>
      </c>
      <c r="CQ120" s="864"/>
      <c r="CR120" s="864"/>
      <c r="CS120" s="864"/>
      <c r="CT120" s="864"/>
      <c r="CU120" s="864"/>
      <c r="CV120" s="864"/>
      <c r="CW120" s="864"/>
      <c r="CX120" s="864"/>
      <c r="CY120" s="864"/>
      <c r="CZ120" s="864"/>
      <c r="DA120" s="864"/>
      <c r="DB120" s="864"/>
      <c r="DC120" s="864"/>
      <c r="DD120" s="864"/>
      <c r="DE120" s="864"/>
      <c r="DF120" s="865"/>
      <c r="DG120" s="852">
        <v>2861586</v>
      </c>
      <c r="DH120" s="833"/>
      <c r="DI120" s="833"/>
      <c r="DJ120" s="833"/>
      <c r="DK120" s="833"/>
      <c r="DL120" s="833">
        <v>3011611</v>
      </c>
      <c r="DM120" s="833"/>
      <c r="DN120" s="833"/>
      <c r="DO120" s="833"/>
      <c r="DP120" s="833"/>
      <c r="DQ120" s="833">
        <v>2860336</v>
      </c>
      <c r="DR120" s="833"/>
      <c r="DS120" s="833"/>
      <c r="DT120" s="833"/>
      <c r="DU120" s="833"/>
      <c r="DV120" s="834">
        <v>66.2</v>
      </c>
      <c r="DW120" s="834"/>
      <c r="DX120" s="834"/>
      <c r="DY120" s="834"/>
      <c r="DZ120" s="835"/>
    </row>
    <row r="121" spans="1:130" s="199" customFormat="1" ht="26.25" customHeight="1">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811353</v>
      </c>
      <c r="BR121" s="805"/>
      <c r="BS121" s="805"/>
      <c r="BT121" s="805"/>
      <c r="BU121" s="805"/>
      <c r="BV121" s="805">
        <v>754209</v>
      </c>
      <c r="BW121" s="805"/>
      <c r="BX121" s="805"/>
      <c r="BY121" s="805"/>
      <c r="BZ121" s="805"/>
      <c r="CA121" s="805">
        <v>730373</v>
      </c>
      <c r="CB121" s="805"/>
      <c r="CC121" s="805"/>
      <c r="CD121" s="805"/>
      <c r="CE121" s="805"/>
      <c r="CF121" s="866">
        <v>16.899999999999999</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2040164</v>
      </c>
      <c r="DH121" s="805"/>
      <c r="DI121" s="805"/>
      <c r="DJ121" s="805"/>
      <c r="DK121" s="805"/>
      <c r="DL121" s="805">
        <v>1849337</v>
      </c>
      <c r="DM121" s="805"/>
      <c r="DN121" s="805"/>
      <c r="DO121" s="805"/>
      <c r="DP121" s="805"/>
      <c r="DQ121" s="805">
        <v>1656660</v>
      </c>
      <c r="DR121" s="805"/>
      <c r="DS121" s="805"/>
      <c r="DT121" s="805"/>
      <c r="DU121" s="805"/>
      <c r="DV121" s="782">
        <v>38.4</v>
      </c>
      <c r="DW121" s="782"/>
      <c r="DX121" s="782"/>
      <c r="DY121" s="782"/>
      <c r="DZ121" s="783"/>
    </row>
    <row r="122" spans="1:130" s="199" customFormat="1" ht="26.25" customHeight="1">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7693201</v>
      </c>
      <c r="BR122" s="836"/>
      <c r="BS122" s="836"/>
      <c r="BT122" s="836"/>
      <c r="BU122" s="836"/>
      <c r="BV122" s="836">
        <v>8079832</v>
      </c>
      <c r="BW122" s="836"/>
      <c r="BX122" s="836"/>
      <c r="BY122" s="836"/>
      <c r="BZ122" s="836"/>
      <c r="CA122" s="836">
        <v>8245643</v>
      </c>
      <c r="CB122" s="836"/>
      <c r="CC122" s="836"/>
      <c r="CD122" s="836"/>
      <c r="CE122" s="836"/>
      <c r="CF122" s="837">
        <v>191</v>
      </c>
      <c r="CG122" s="838"/>
      <c r="CH122" s="838"/>
      <c r="CI122" s="838"/>
      <c r="CJ122" s="838"/>
      <c r="CK122" s="860"/>
      <c r="CL122" s="846"/>
      <c r="CM122" s="846"/>
      <c r="CN122" s="846"/>
      <c r="CO122" s="847"/>
      <c r="CP122" s="826" t="s">
        <v>388</v>
      </c>
      <c r="CQ122" s="827"/>
      <c r="CR122" s="827"/>
      <c r="CS122" s="827"/>
      <c r="CT122" s="827"/>
      <c r="CU122" s="827"/>
      <c r="CV122" s="827"/>
      <c r="CW122" s="827"/>
      <c r="CX122" s="827"/>
      <c r="CY122" s="827"/>
      <c r="CZ122" s="827"/>
      <c r="DA122" s="827"/>
      <c r="DB122" s="827"/>
      <c r="DC122" s="827"/>
      <c r="DD122" s="827"/>
      <c r="DE122" s="827"/>
      <c r="DF122" s="828"/>
      <c r="DG122" s="804">
        <v>2974</v>
      </c>
      <c r="DH122" s="805"/>
      <c r="DI122" s="805"/>
      <c r="DJ122" s="805"/>
      <c r="DK122" s="805"/>
      <c r="DL122" s="805">
        <v>2599</v>
      </c>
      <c r="DM122" s="805"/>
      <c r="DN122" s="805"/>
      <c r="DO122" s="805"/>
      <c r="DP122" s="805"/>
      <c r="DQ122" s="805">
        <v>2202</v>
      </c>
      <c r="DR122" s="805"/>
      <c r="DS122" s="805"/>
      <c r="DT122" s="805"/>
      <c r="DU122" s="805"/>
      <c r="DV122" s="782">
        <v>0.1</v>
      </c>
      <c r="DW122" s="782"/>
      <c r="DX122" s="782"/>
      <c r="DY122" s="782"/>
      <c r="DZ122" s="783"/>
    </row>
    <row r="123" spans="1:130" s="199" customFormat="1" ht="26.25" customHeight="1">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444</v>
      </c>
      <c r="BP123" s="869"/>
      <c r="BQ123" s="823">
        <v>11645464</v>
      </c>
      <c r="BR123" s="824"/>
      <c r="BS123" s="824"/>
      <c r="BT123" s="824"/>
      <c r="BU123" s="824"/>
      <c r="BV123" s="824">
        <v>11676391</v>
      </c>
      <c r="BW123" s="824"/>
      <c r="BX123" s="824"/>
      <c r="BY123" s="824"/>
      <c r="BZ123" s="824"/>
      <c r="CA123" s="824">
        <v>11907919</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44.8</v>
      </c>
      <c r="BR124" s="822"/>
      <c r="BS124" s="822"/>
      <c r="BT124" s="822"/>
      <c r="BU124" s="822"/>
      <c r="BV124" s="822">
        <v>65.900000000000006</v>
      </c>
      <c r="BW124" s="822"/>
      <c r="BX124" s="822"/>
      <c r="BY124" s="822"/>
      <c r="BZ124" s="822"/>
      <c r="CA124" s="822">
        <v>62.6</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46211</v>
      </c>
      <c r="AB128" s="789"/>
      <c r="AC128" s="789"/>
      <c r="AD128" s="789"/>
      <c r="AE128" s="790"/>
      <c r="AF128" s="791">
        <v>67093</v>
      </c>
      <c r="AG128" s="789"/>
      <c r="AH128" s="789"/>
      <c r="AI128" s="789"/>
      <c r="AJ128" s="790"/>
      <c r="AK128" s="791">
        <v>52611</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4968060</v>
      </c>
      <c r="AB129" s="768"/>
      <c r="AC129" s="768"/>
      <c r="AD129" s="768"/>
      <c r="AE129" s="769"/>
      <c r="AF129" s="770">
        <v>5034563</v>
      </c>
      <c r="AG129" s="768"/>
      <c r="AH129" s="768"/>
      <c r="AI129" s="768"/>
      <c r="AJ129" s="769"/>
      <c r="AK129" s="770">
        <v>4967798</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655588</v>
      </c>
      <c r="AB130" s="768"/>
      <c r="AC130" s="768"/>
      <c r="AD130" s="768"/>
      <c r="AE130" s="769"/>
      <c r="AF130" s="770">
        <v>640195</v>
      </c>
      <c r="AG130" s="768"/>
      <c r="AH130" s="768"/>
      <c r="AI130" s="768"/>
      <c r="AJ130" s="769"/>
      <c r="AK130" s="770">
        <v>650167</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8.6999999999999993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4312472</v>
      </c>
      <c r="AB131" s="751"/>
      <c r="AC131" s="751"/>
      <c r="AD131" s="751"/>
      <c r="AE131" s="752"/>
      <c r="AF131" s="753">
        <v>4394368</v>
      </c>
      <c r="AG131" s="751"/>
      <c r="AH131" s="751"/>
      <c r="AI131" s="751"/>
      <c r="AJ131" s="752"/>
      <c r="AK131" s="753">
        <v>4317631</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62.6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8.4384315999999995</v>
      </c>
      <c r="AB132" s="731"/>
      <c r="AC132" s="731"/>
      <c r="AD132" s="731"/>
      <c r="AE132" s="732"/>
      <c r="AF132" s="733">
        <v>8.6933320100000007</v>
      </c>
      <c r="AG132" s="731"/>
      <c r="AH132" s="731"/>
      <c r="AI132" s="731"/>
      <c r="AJ132" s="732"/>
      <c r="AK132" s="733">
        <v>9.2601475210000004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8.5</v>
      </c>
      <c r="AB133" s="710"/>
      <c r="AC133" s="710"/>
      <c r="AD133" s="710"/>
      <c r="AE133" s="711"/>
      <c r="AF133" s="709">
        <v>8.5</v>
      </c>
      <c r="AG133" s="710"/>
      <c r="AH133" s="710"/>
      <c r="AI133" s="710"/>
      <c r="AJ133" s="711"/>
      <c r="AK133" s="709">
        <v>8.6999999999999993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2" t="s">
        <v>472</v>
      </c>
      <c r="L7" s="256"/>
      <c r="M7" s="257" t="s">
        <v>473</v>
      </c>
      <c r="N7" s="258"/>
    </row>
    <row r="8" spans="1:16">
      <c r="A8" s="250"/>
      <c r="B8" s="246"/>
      <c r="C8" s="246"/>
      <c r="D8" s="246"/>
      <c r="E8" s="246"/>
      <c r="F8" s="246"/>
      <c r="G8" s="259"/>
      <c r="H8" s="260"/>
      <c r="I8" s="260"/>
      <c r="J8" s="261"/>
      <c r="K8" s="1123"/>
      <c r="L8" s="262" t="s">
        <v>474</v>
      </c>
      <c r="M8" s="263" t="s">
        <v>475</v>
      </c>
      <c r="N8" s="264" t="s">
        <v>476</v>
      </c>
    </row>
    <row r="9" spans="1:16">
      <c r="A9" s="250"/>
      <c r="B9" s="246"/>
      <c r="C9" s="246"/>
      <c r="D9" s="246"/>
      <c r="E9" s="246"/>
      <c r="F9" s="246"/>
      <c r="G9" s="1136" t="s">
        <v>477</v>
      </c>
      <c r="H9" s="1137"/>
      <c r="I9" s="1137"/>
      <c r="J9" s="1138"/>
      <c r="K9" s="265">
        <v>1134902</v>
      </c>
      <c r="L9" s="266">
        <v>60325</v>
      </c>
      <c r="M9" s="267">
        <v>79829</v>
      </c>
      <c r="N9" s="268">
        <v>-24.4</v>
      </c>
    </row>
    <row r="10" spans="1:16">
      <c r="A10" s="250"/>
      <c r="B10" s="246"/>
      <c r="C10" s="246"/>
      <c r="D10" s="246"/>
      <c r="E10" s="246"/>
      <c r="F10" s="246"/>
      <c r="G10" s="1136" t="s">
        <v>478</v>
      </c>
      <c r="H10" s="1137"/>
      <c r="I10" s="1137"/>
      <c r="J10" s="1138"/>
      <c r="K10" s="269">
        <v>131385</v>
      </c>
      <c r="L10" s="270">
        <v>6984</v>
      </c>
      <c r="M10" s="271">
        <v>8081</v>
      </c>
      <c r="N10" s="272">
        <v>-13.6</v>
      </c>
    </row>
    <row r="11" spans="1:16" ht="13.5" customHeight="1">
      <c r="A11" s="250"/>
      <c r="B11" s="246"/>
      <c r="C11" s="246"/>
      <c r="D11" s="246"/>
      <c r="E11" s="246"/>
      <c r="F11" s="246"/>
      <c r="G11" s="1136" t="s">
        <v>479</v>
      </c>
      <c r="H11" s="1137"/>
      <c r="I11" s="1137"/>
      <c r="J11" s="1138"/>
      <c r="K11" s="269">
        <v>193310</v>
      </c>
      <c r="L11" s="270">
        <v>10275</v>
      </c>
      <c r="M11" s="271">
        <v>11037</v>
      </c>
      <c r="N11" s="272">
        <v>-6.9</v>
      </c>
    </row>
    <row r="12" spans="1:16" ht="13.5" customHeight="1">
      <c r="A12" s="250"/>
      <c r="B12" s="246"/>
      <c r="C12" s="246"/>
      <c r="D12" s="246"/>
      <c r="E12" s="246"/>
      <c r="F12" s="246"/>
      <c r="G12" s="1136" t="s">
        <v>480</v>
      </c>
      <c r="H12" s="1137"/>
      <c r="I12" s="1137"/>
      <c r="J12" s="1138"/>
      <c r="K12" s="269">
        <v>57551</v>
      </c>
      <c r="L12" s="270">
        <v>3059</v>
      </c>
      <c r="M12" s="271">
        <v>1188</v>
      </c>
      <c r="N12" s="272">
        <v>157.5</v>
      </c>
    </row>
    <row r="13" spans="1:16" ht="13.5" customHeight="1">
      <c r="A13" s="250"/>
      <c r="B13" s="246"/>
      <c r="C13" s="246"/>
      <c r="D13" s="246"/>
      <c r="E13" s="246"/>
      <c r="F13" s="246"/>
      <c r="G13" s="1136" t="s">
        <v>481</v>
      </c>
      <c r="H13" s="1137"/>
      <c r="I13" s="1137"/>
      <c r="J13" s="1138"/>
      <c r="K13" s="269" t="s">
        <v>482</v>
      </c>
      <c r="L13" s="270" t="s">
        <v>482</v>
      </c>
      <c r="M13" s="271" t="s">
        <v>482</v>
      </c>
      <c r="N13" s="272" t="s">
        <v>482</v>
      </c>
    </row>
    <row r="14" spans="1:16" ht="13.5" customHeight="1">
      <c r="A14" s="250"/>
      <c r="B14" s="246"/>
      <c r="C14" s="246"/>
      <c r="D14" s="246"/>
      <c r="E14" s="246"/>
      <c r="F14" s="246"/>
      <c r="G14" s="1136" t="s">
        <v>483</v>
      </c>
      <c r="H14" s="1137"/>
      <c r="I14" s="1137"/>
      <c r="J14" s="1138"/>
      <c r="K14" s="269">
        <v>68252</v>
      </c>
      <c r="L14" s="270">
        <v>3628</v>
      </c>
      <c r="M14" s="271">
        <v>4462</v>
      </c>
      <c r="N14" s="272">
        <v>-18.7</v>
      </c>
    </row>
    <row r="15" spans="1:16" ht="13.5" customHeight="1">
      <c r="A15" s="250"/>
      <c r="B15" s="246"/>
      <c r="C15" s="246"/>
      <c r="D15" s="246"/>
      <c r="E15" s="246"/>
      <c r="F15" s="246"/>
      <c r="G15" s="1136" t="s">
        <v>484</v>
      </c>
      <c r="H15" s="1137"/>
      <c r="I15" s="1137"/>
      <c r="J15" s="1138"/>
      <c r="K15" s="269">
        <v>15230</v>
      </c>
      <c r="L15" s="270">
        <v>810</v>
      </c>
      <c r="M15" s="271">
        <v>1793</v>
      </c>
      <c r="N15" s="272">
        <v>-54.8</v>
      </c>
    </row>
    <row r="16" spans="1:16">
      <c r="A16" s="250"/>
      <c r="B16" s="246"/>
      <c r="C16" s="246"/>
      <c r="D16" s="246"/>
      <c r="E16" s="246"/>
      <c r="F16" s="246"/>
      <c r="G16" s="1139" t="s">
        <v>485</v>
      </c>
      <c r="H16" s="1140"/>
      <c r="I16" s="1140"/>
      <c r="J16" s="1141"/>
      <c r="K16" s="270">
        <v>-83580</v>
      </c>
      <c r="L16" s="270">
        <v>-4443</v>
      </c>
      <c r="M16" s="271">
        <v>-8384</v>
      </c>
      <c r="N16" s="272">
        <v>-47</v>
      </c>
    </row>
    <row r="17" spans="1:16">
      <c r="A17" s="250"/>
      <c r="B17" s="246"/>
      <c r="C17" s="246"/>
      <c r="D17" s="246"/>
      <c r="E17" s="246"/>
      <c r="F17" s="246"/>
      <c r="G17" s="1139" t="s">
        <v>171</v>
      </c>
      <c r="H17" s="1140"/>
      <c r="I17" s="1140"/>
      <c r="J17" s="1141"/>
      <c r="K17" s="270">
        <v>1517050</v>
      </c>
      <c r="L17" s="270">
        <v>80638</v>
      </c>
      <c r="M17" s="271">
        <v>98006</v>
      </c>
      <c r="N17" s="272">
        <v>-17.7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33" t="s">
        <v>490</v>
      </c>
      <c r="H21" s="1134"/>
      <c r="I21" s="1134"/>
      <c r="J21" s="1135"/>
      <c r="K21" s="282">
        <v>7.6</v>
      </c>
      <c r="L21" s="283">
        <v>9.31</v>
      </c>
      <c r="M21" s="284">
        <v>-1.71</v>
      </c>
      <c r="N21" s="251"/>
      <c r="O21" s="285"/>
      <c r="P21" s="281"/>
    </row>
    <row r="22" spans="1:16" s="286" customFormat="1">
      <c r="A22" s="281"/>
      <c r="B22" s="251"/>
      <c r="C22" s="251"/>
      <c r="D22" s="251"/>
      <c r="E22" s="251"/>
      <c r="F22" s="251"/>
      <c r="G22" s="1133" t="s">
        <v>491</v>
      </c>
      <c r="H22" s="1134"/>
      <c r="I22" s="1134"/>
      <c r="J22" s="1135"/>
      <c r="K22" s="287">
        <v>96.3</v>
      </c>
      <c r="L22" s="288">
        <v>96.5</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2" t="s">
        <v>472</v>
      </c>
      <c r="L30" s="256"/>
      <c r="M30" s="257" t="s">
        <v>473</v>
      </c>
      <c r="N30" s="258"/>
    </row>
    <row r="31" spans="1:16">
      <c r="A31" s="250"/>
      <c r="B31" s="246"/>
      <c r="C31" s="246"/>
      <c r="D31" s="246"/>
      <c r="E31" s="246"/>
      <c r="F31" s="246"/>
      <c r="G31" s="259"/>
      <c r="H31" s="260"/>
      <c r="I31" s="260"/>
      <c r="J31" s="261"/>
      <c r="K31" s="1123"/>
      <c r="L31" s="262" t="s">
        <v>474</v>
      </c>
      <c r="M31" s="263" t="s">
        <v>475</v>
      </c>
      <c r="N31" s="264" t="s">
        <v>476</v>
      </c>
    </row>
    <row r="32" spans="1:16" ht="27" customHeight="1">
      <c r="A32" s="250"/>
      <c r="B32" s="246"/>
      <c r="C32" s="246"/>
      <c r="D32" s="246"/>
      <c r="E32" s="246"/>
      <c r="F32" s="246"/>
      <c r="G32" s="1124" t="s">
        <v>495</v>
      </c>
      <c r="H32" s="1125"/>
      <c r="I32" s="1125"/>
      <c r="J32" s="1126"/>
      <c r="K32" s="296">
        <v>642375</v>
      </c>
      <c r="L32" s="296">
        <v>34145</v>
      </c>
      <c r="M32" s="297">
        <v>52264</v>
      </c>
      <c r="N32" s="298">
        <v>-34.700000000000003</v>
      </c>
    </row>
    <row r="33" spans="1:16" ht="13.5" customHeight="1">
      <c r="A33" s="250"/>
      <c r="B33" s="246"/>
      <c r="C33" s="246"/>
      <c r="D33" s="246"/>
      <c r="E33" s="246"/>
      <c r="F33" s="246"/>
      <c r="G33" s="1124" t="s">
        <v>496</v>
      </c>
      <c r="H33" s="1125"/>
      <c r="I33" s="1125"/>
      <c r="J33" s="1126"/>
      <c r="K33" s="296" t="s">
        <v>482</v>
      </c>
      <c r="L33" s="296" t="s">
        <v>482</v>
      </c>
      <c r="M33" s="297" t="s">
        <v>482</v>
      </c>
      <c r="N33" s="298" t="s">
        <v>482</v>
      </c>
    </row>
    <row r="34" spans="1:16" ht="27" customHeight="1">
      <c r="A34" s="250"/>
      <c r="B34" s="246"/>
      <c r="C34" s="246"/>
      <c r="D34" s="246"/>
      <c r="E34" s="246"/>
      <c r="F34" s="246"/>
      <c r="G34" s="1124" t="s">
        <v>497</v>
      </c>
      <c r="H34" s="1125"/>
      <c r="I34" s="1125"/>
      <c r="J34" s="1126"/>
      <c r="K34" s="296" t="s">
        <v>482</v>
      </c>
      <c r="L34" s="296" t="s">
        <v>482</v>
      </c>
      <c r="M34" s="297">
        <v>76</v>
      </c>
      <c r="N34" s="298" t="s">
        <v>482</v>
      </c>
    </row>
    <row r="35" spans="1:16" ht="27" customHeight="1">
      <c r="A35" s="250"/>
      <c r="B35" s="246"/>
      <c r="C35" s="246"/>
      <c r="D35" s="246"/>
      <c r="E35" s="246"/>
      <c r="F35" s="246"/>
      <c r="G35" s="1124" t="s">
        <v>498</v>
      </c>
      <c r="H35" s="1125"/>
      <c r="I35" s="1125"/>
      <c r="J35" s="1126"/>
      <c r="K35" s="296">
        <v>364760</v>
      </c>
      <c r="L35" s="296">
        <v>19389</v>
      </c>
      <c r="M35" s="297">
        <v>21553</v>
      </c>
      <c r="N35" s="298">
        <v>-10</v>
      </c>
    </row>
    <row r="36" spans="1:16" ht="27" customHeight="1">
      <c r="A36" s="250"/>
      <c r="B36" s="246"/>
      <c r="C36" s="246"/>
      <c r="D36" s="246"/>
      <c r="E36" s="246"/>
      <c r="F36" s="246"/>
      <c r="G36" s="1124" t="s">
        <v>499</v>
      </c>
      <c r="H36" s="1125"/>
      <c r="I36" s="1125"/>
      <c r="J36" s="1126"/>
      <c r="K36" s="296">
        <v>95462</v>
      </c>
      <c r="L36" s="296">
        <v>5074</v>
      </c>
      <c r="M36" s="297">
        <v>4205</v>
      </c>
      <c r="N36" s="298">
        <v>20.7</v>
      </c>
    </row>
    <row r="37" spans="1:16" ht="13.5" customHeight="1">
      <c r="A37" s="250"/>
      <c r="B37" s="246"/>
      <c r="C37" s="246"/>
      <c r="D37" s="246"/>
      <c r="E37" s="246"/>
      <c r="F37" s="246"/>
      <c r="G37" s="1124" t="s">
        <v>500</v>
      </c>
      <c r="H37" s="1125"/>
      <c r="I37" s="1125"/>
      <c r="J37" s="1126"/>
      <c r="K37" s="296" t="s">
        <v>482</v>
      </c>
      <c r="L37" s="296" t="s">
        <v>482</v>
      </c>
      <c r="M37" s="297">
        <v>661</v>
      </c>
      <c r="N37" s="298" t="s">
        <v>482</v>
      </c>
    </row>
    <row r="38" spans="1:16" ht="27" customHeight="1">
      <c r="A38" s="250"/>
      <c r="B38" s="246"/>
      <c r="C38" s="246"/>
      <c r="D38" s="246"/>
      <c r="E38" s="246"/>
      <c r="F38" s="246"/>
      <c r="G38" s="1127" t="s">
        <v>501</v>
      </c>
      <c r="H38" s="1128"/>
      <c r="I38" s="1128"/>
      <c r="J38" s="1129"/>
      <c r="K38" s="299" t="s">
        <v>482</v>
      </c>
      <c r="L38" s="299" t="s">
        <v>482</v>
      </c>
      <c r="M38" s="300">
        <v>5</v>
      </c>
      <c r="N38" s="301" t="s">
        <v>482</v>
      </c>
      <c r="O38" s="295"/>
    </row>
    <row r="39" spans="1:16">
      <c r="A39" s="250"/>
      <c r="B39" s="246"/>
      <c r="C39" s="246"/>
      <c r="D39" s="246"/>
      <c r="E39" s="246"/>
      <c r="F39" s="246"/>
      <c r="G39" s="1127" t="s">
        <v>502</v>
      </c>
      <c r="H39" s="1128"/>
      <c r="I39" s="1128"/>
      <c r="J39" s="1129"/>
      <c r="K39" s="302">
        <v>-52611</v>
      </c>
      <c r="L39" s="302">
        <v>-2797</v>
      </c>
      <c r="M39" s="303">
        <v>-2255</v>
      </c>
      <c r="N39" s="304">
        <v>24</v>
      </c>
      <c r="O39" s="295"/>
    </row>
    <row r="40" spans="1:16" ht="27" customHeight="1">
      <c r="A40" s="250"/>
      <c r="B40" s="246"/>
      <c r="C40" s="246"/>
      <c r="D40" s="246"/>
      <c r="E40" s="246"/>
      <c r="F40" s="246"/>
      <c r="G40" s="1124" t="s">
        <v>503</v>
      </c>
      <c r="H40" s="1125"/>
      <c r="I40" s="1125"/>
      <c r="J40" s="1126"/>
      <c r="K40" s="302">
        <v>-650167</v>
      </c>
      <c r="L40" s="302">
        <v>-34559</v>
      </c>
      <c r="M40" s="303">
        <v>-52668</v>
      </c>
      <c r="N40" s="304">
        <v>-34.4</v>
      </c>
      <c r="O40" s="295"/>
    </row>
    <row r="41" spans="1:16">
      <c r="A41" s="250"/>
      <c r="B41" s="246"/>
      <c r="C41" s="246"/>
      <c r="D41" s="246"/>
      <c r="E41" s="246"/>
      <c r="F41" s="246"/>
      <c r="G41" s="1130" t="s">
        <v>282</v>
      </c>
      <c r="H41" s="1131"/>
      <c r="I41" s="1131"/>
      <c r="J41" s="1132"/>
      <c r="K41" s="296">
        <v>399819</v>
      </c>
      <c r="L41" s="302">
        <v>21252</v>
      </c>
      <c r="M41" s="303">
        <v>23842</v>
      </c>
      <c r="N41" s="304">
        <v>-10.9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17" t="s">
        <v>472</v>
      </c>
      <c r="J49" s="1119" t="s">
        <v>507</v>
      </c>
      <c r="K49" s="1120"/>
      <c r="L49" s="1120"/>
      <c r="M49" s="1120"/>
      <c r="N49" s="1121"/>
    </row>
    <row r="50" spans="1:14">
      <c r="A50" s="250"/>
      <c r="B50" s="246"/>
      <c r="C50" s="246"/>
      <c r="D50" s="246"/>
      <c r="E50" s="246"/>
      <c r="F50" s="246"/>
      <c r="G50" s="314"/>
      <c r="H50" s="315"/>
      <c r="I50" s="1118"/>
      <c r="J50" s="316" t="s">
        <v>508</v>
      </c>
      <c r="K50" s="317" t="s">
        <v>509</v>
      </c>
      <c r="L50" s="318" t="s">
        <v>510</v>
      </c>
      <c r="M50" s="319" t="s">
        <v>511</v>
      </c>
      <c r="N50" s="320" t="s">
        <v>512</v>
      </c>
    </row>
    <row r="51" spans="1:14">
      <c r="A51" s="250"/>
      <c r="B51" s="246"/>
      <c r="C51" s="246"/>
      <c r="D51" s="246"/>
      <c r="E51" s="246"/>
      <c r="F51" s="246"/>
      <c r="G51" s="312" t="s">
        <v>513</v>
      </c>
      <c r="H51" s="313"/>
      <c r="I51" s="321">
        <v>699422</v>
      </c>
      <c r="J51" s="322">
        <v>35545</v>
      </c>
      <c r="K51" s="323">
        <v>9.8000000000000007</v>
      </c>
      <c r="L51" s="324">
        <v>70582</v>
      </c>
      <c r="M51" s="325">
        <v>18</v>
      </c>
      <c r="N51" s="326">
        <v>-8.1999999999999993</v>
      </c>
    </row>
    <row r="52" spans="1:14">
      <c r="A52" s="250"/>
      <c r="B52" s="246"/>
      <c r="C52" s="246"/>
      <c r="D52" s="246"/>
      <c r="E52" s="246"/>
      <c r="F52" s="246"/>
      <c r="G52" s="327"/>
      <c r="H52" s="328" t="s">
        <v>514</v>
      </c>
      <c r="I52" s="329">
        <v>366911</v>
      </c>
      <c r="J52" s="330">
        <v>18647</v>
      </c>
      <c r="K52" s="331">
        <v>11.8</v>
      </c>
      <c r="L52" s="332">
        <v>36117</v>
      </c>
      <c r="M52" s="333">
        <v>7.3</v>
      </c>
      <c r="N52" s="334">
        <v>4.5</v>
      </c>
    </row>
    <row r="53" spans="1:14">
      <c r="A53" s="250"/>
      <c r="B53" s="246"/>
      <c r="C53" s="246"/>
      <c r="D53" s="246"/>
      <c r="E53" s="246"/>
      <c r="F53" s="246"/>
      <c r="G53" s="312" t="s">
        <v>515</v>
      </c>
      <c r="H53" s="313"/>
      <c r="I53" s="321">
        <v>1073504</v>
      </c>
      <c r="J53" s="322">
        <v>55006</v>
      </c>
      <c r="K53" s="323">
        <v>54.8</v>
      </c>
      <c r="L53" s="324">
        <v>81990</v>
      </c>
      <c r="M53" s="325">
        <v>16.2</v>
      </c>
      <c r="N53" s="326">
        <v>38.6</v>
      </c>
    </row>
    <row r="54" spans="1:14">
      <c r="A54" s="250"/>
      <c r="B54" s="246"/>
      <c r="C54" s="246"/>
      <c r="D54" s="246"/>
      <c r="E54" s="246"/>
      <c r="F54" s="246"/>
      <c r="G54" s="327"/>
      <c r="H54" s="328" t="s">
        <v>514</v>
      </c>
      <c r="I54" s="329">
        <v>554842</v>
      </c>
      <c r="J54" s="330">
        <v>28430</v>
      </c>
      <c r="K54" s="331">
        <v>52.5</v>
      </c>
      <c r="L54" s="332">
        <v>34482</v>
      </c>
      <c r="M54" s="333">
        <v>-4.5</v>
      </c>
      <c r="N54" s="334">
        <v>57</v>
      </c>
    </row>
    <row r="55" spans="1:14">
      <c r="A55" s="250"/>
      <c r="B55" s="246"/>
      <c r="C55" s="246"/>
      <c r="D55" s="246"/>
      <c r="E55" s="246"/>
      <c r="F55" s="246"/>
      <c r="G55" s="312" t="s">
        <v>516</v>
      </c>
      <c r="H55" s="313"/>
      <c r="I55" s="321">
        <v>1544098</v>
      </c>
      <c r="J55" s="322">
        <v>79902</v>
      </c>
      <c r="K55" s="323">
        <v>45.3</v>
      </c>
      <c r="L55" s="324">
        <v>87551</v>
      </c>
      <c r="M55" s="325">
        <v>6.8</v>
      </c>
      <c r="N55" s="326">
        <v>38.5</v>
      </c>
    </row>
    <row r="56" spans="1:14">
      <c r="A56" s="250"/>
      <c r="B56" s="246"/>
      <c r="C56" s="246"/>
      <c r="D56" s="246"/>
      <c r="E56" s="246"/>
      <c r="F56" s="246"/>
      <c r="G56" s="327"/>
      <c r="H56" s="328" t="s">
        <v>514</v>
      </c>
      <c r="I56" s="329">
        <v>1037432</v>
      </c>
      <c r="J56" s="330">
        <v>53683</v>
      </c>
      <c r="K56" s="331">
        <v>88.8</v>
      </c>
      <c r="L56" s="332">
        <v>43994</v>
      </c>
      <c r="M56" s="333">
        <v>27.6</v>
      </c>
      <c r="N56" s="334">
        <v>61.2</v>
      </c>
    </row>
    <row r="57" spans="1:14">
      <c r="A57" s="250"/>
      <c r="B57" s="246"/>
      <c r="C57" s="246"/>
      <c r="D57" s="246"/>
      <c r="E57" s="246"/>
      <c r="F57" s="246"/>
      <c r="G57" s="312" t="s">
        <v>517</v>
      </c>
      <c r="H57" s="313"/>
      <c r="I57" s="321">
        <v>2061618</v>
      </c>
      <c r="J57" s="322">
        <v>107995</v>
      </c>
      <c r="K57" s="323">
        <v>35.200000000000003</v>
      </c>
      <c r="L57" s="324">
        <v>77577</v>
      </c>
      <c r="M57" s="325">
        <v>-11.4</v>
      </c>
      <c r="N57" s="326">
        <v>46.6</v>
      </c>
    </row>
    <row r="58" spans="1:14">
      <c r="A58" s="250"/>
      <c r="B58" s="246"/>
      <c r="C58" s="246"/>
      <c r="D58" s="246"/>
      <c r="E58" s="246"/>
      <c r="F58" s="246"/>
      <c r="G58" s="327"/>
      <c r="H58" s="328" t="s">
        <v>514</v>
      </c>
      <c r="I58" s="329">
        <v>929970</v>
      </c>
      <c r="J58" s="330">
        <v>48715</v>
      </c>
      <c r="K58" s="331">
        <v>-9.3000000000000007</v>
      </c>
      <c r="L58" s="332">
        <v>40870</v>
      </c>
      <c r="M58" s="333">
        <v>-7.1</v>
      </c>
      <c r="N58" s="334">
        <v>-2.2000000000000002</v>
      </c>
    </row>
    <row r="59" spans="1:14">
      <c r="A59" s="250"/>
      <c r="B59" s="246"/>
      <c r="C59" s="246"/>
      <c r="D59" s="246"/>
      <c r="E59" s="246"/>
      <c r="F59" s="246"/>
      <c r="G59" s="312" t="s">
        <v>518</v>
      </c>
      <c r="H59" s="313"/>
      <c r="I59" s="321">
        <v>911096</v>
      </c>
      <c r="J59" s="322">
        <v>48429</v>
      </c>
      <c r="K59" s="323">
        <v>-55.2</v>
      </c>
      <c r="L59" s="324">
        <v>115123</v>
      </c>
      <c r="M59" s="325">
        <v>48.4</v>
      </c>
      <c r="N59" s="326">
        <v>-103.6</v>
      </c>
    </row>
    <row r="60" spans="1:14">
      <c r="A60" s="250"/>
      <c r="B60" s="246"/>
      <c r="C60" s="246"/>
      <c r="D60" s="246"/>
      <c r="E60" s="246"/>
      <c r="F60" s="246"/>
      <c r="G60" s="327"/>
      <c r="H60" s="328" t="s">
        <v>514</v>
      </c>
      <c r="I60" s="335">
        <v>744002</v>
      </c>
      <c r="J60" s="330">
        <v>39547</v>
      </c>
      <c r="K60" s="331">
        <v>-18.8</v>
      </c>
      <c r="L60" s="332">
        <v>46026</v>
      </c>
      <c r="M60" s="333">
        <v>12.6</v>
      </c>
      <c r="N60" s="334">
        <v>-31.4</v>
      </c>
    </row>
    <row r="61" spans="1:14">
      <c r="A61" s="250"/>
      <c r="B61" s="246"/>
      <c r="C61" s="246"/>
      <c r="D61" s="246"/>
      <c r="E61" s="246"/>
      <c r="F61" s="246"/>
      <c r="G61" s="312" t="s">
        <v>519</v>
      </c>
      <c r="H61" s="336"/>
      <c r="I61" s="337">
        <v>1257948</v>
      </c>
      <c r="J61" s="338">
        <v>65375</v>
      </c>
      <c r="K61" s="339">
        <v>18</v>
      </c>
      <c r="L61" s="340">
        <v>86565</v>
      </c>
      <c r="M61" s="341">
        <v>15.6</v>
      </c>
      <c r="N61" s="326">
        <v>2.4</v>
      </c>
    </row>
    <row r="62" spans="1:14">
      <c r="A62" s="250"/>
      <c r="B62" s="246"/>
      <c r="C62" s="246"/>
      <c r="D62" s="246"/>
      <c r="E62" s="246"/>
      <c r="F62" s="246"/>
      <c r="G62" s="327"/>
      <c r="H62" s="328" t="s">
        <v>514</v>
      </c>
      <c r="I62" s="329">
        <v>726631</v>
      </c>
      <c r="J62" s="330">
        <v>37804</v>
      </c>
      <c r="K62" s="331">
        <v>25</v>
      </c>
      <c r="L62" s="332">
        <v>40298</v>
      </c>
      <c r="M62" s="333">
        <v>7.2</v>
      </c>
      <c r="N62" s="334">
        <v>17.8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40.1</v>
      </c>
      <c r="G47" s="12">
        <v>43.73</v>
      </c>
      <c r="H47" s="12">
        <v>42.15</v>
      </c>
      <c r="I47" s="12">
        <v>40.79</v>
      </c>
      <c r="J47" s="13">
        <v>42.55</v>
      </c>
    </row>
    <row r="48" spans="2:10" ht="57.75" customHeight="1">
      <c r="B48" s="14"/>
      <c r="C48" s="1144" t="s">
        <v>4</v>
      </c>
      <c r="D48" s="1144"/>
      <c r="E48" s="1145"/>
      <c r="F48" s="15">
        <v>19.43</v>
      </c>
      <c r="G48" s="16">
        <v>17.02</v>
      </c>
      <c r="H48" s="16">
        <v>18.5</v>
      </c>
      <c r="I48" s="16">
        <v>19.39</v>
      </c>
      <c r="J48" s="17">
        <v>19.690000000000001</v>
      </c>
    </row>
    <row r="49" spans="2:10" ht="57.75" customHeight="1" thickBot="1">
      <c r="B49" s="18"/>
      <c r="C49" s="1146" t="s">
        <v>5</v>
      </c>
      <c r="D49" s="1146"/>
      <c r="E49" s="1147"/>
      <c r="F49" s="19">
        <v>2.59</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2018-03-05T02:56:25Z</cp:lastPrinted>
  <dcterms:created xsi:type="dcterms:W3CDTF">2018-01-24T05:12:54Z</dcterms:created>
  <dcterms:modified xsi:type="dcterms:W3CDTF">2018-10-29T02:29:51Z</dcterms:modified>
  <cp:category/>
</cp:coreProperties>
</file>