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財政課\財政係\２９財政\決算統計\○H29財政状況資料集\★提出\"/>
    </mc:Choice>
  </mc:AlternateContent>
  <bookViews>
    <workbookView xWindow="0" yWindow="0" windowWidth="20490" windowHeight="75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<sst xmlns="http://schemas.openxmlformats.org/spreadsheetml/2006/main" count="1106" uniqueCount="627">
  <si>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</si>
  <si>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</si>
  <si>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</si>
  <si>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</si>
  <si>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</si>
  <si>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</si>
  <si>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</si>
  <si>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</si>
  <si>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</si>
  <si>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</si>
  <si>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</si>
  <si>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</si>
  <si>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</si>
  <si>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</si>
  <si>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</si>
  <si>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</si>
  <si>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</si>
  <si>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</si>
  <si>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</si>
  <si>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</si>
  <si>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</si>
  <si>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</si>
  <si>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</si>
  <si>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</si>
  <si>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</si>
  <si>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</si>
  <si>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</si>
  <si>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</si>
  <si>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</si>
  <si>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</si>
  <si>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</si>
  <si>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</si>
  <si>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</si>
  <si>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</si>
  <si>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</si>
  <si>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</si>
  <si>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</si>
  <si>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</si>
  <si>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</si>
  <si>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</si>
  <si>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</si>
  <si>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</si>
  <si>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</si>
  <si>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</si>
  <si>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</si>
  <si>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</si>
  <si>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</si>
  <si>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</si>
  <si>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</si>
  <si>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</si>
  <si>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</si>
  <si>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</si>
  <si>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</si>
  <si>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</si>
  <si>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</si>
  <si>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</si>
  <si>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</si>
  <si>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</si>
  <si>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</si>
  <si>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</si>
  <si>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</si>
  <si>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</si>
  <si>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</si>
  <si>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</si>
  <si>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</si>
  <si>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</si>
  <si>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</si>
  <si>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</si>
  <si>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</si>
  <si>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</si>
  <si>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</si>
  <si>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</si>
  <si>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</si>
  <si>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</si>
  <si>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</si>
  <si>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</si>
  <si>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</si>
  <si>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</si>
  <si>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</si>
  <si>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</si>
  <si>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</si>
  <si>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</si>
  <si>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</si>
  <si>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</si>
  <si>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</si>
  <si>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</si>
  <si>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</si>
  <si>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</si>
  <si>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</si>
  <si>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</si>
  <si>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</si>
  <si>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掛川市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</si>
  <si>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</si>
  <si>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</si>
  <si>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</si>
  <si>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</si>
  <si>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</si>
  <si>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</si>
  <si>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</si>
  <si>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</si>
  <si>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</si>
  <si>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</si>
  <si>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</si>
  <si>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</si>
  <si>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</si>
  <si>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</si>
  <si>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</si>
  <si>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</si>
  <si>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</si>
  <si>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</si>
  <si>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</si>
  <si>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</si>
  <si>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</si>
  <si>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</si>
  <si>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</si>
  <si>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</si>
  <si>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</si>
  <si>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</si>
  <si>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</si>
  <si>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</si>
  <si>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</si>
  <si>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</si>
  <si>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</si>
  <si>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</si>
  <si>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</si>
  <si>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</si>
  <si>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</si>
  <si>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</si>
  <si>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</si>
  <si>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</si>
  <si>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</si>
  <si>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</si>
  <si>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</si>
  <si>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</si>
  <si>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</si>
  <si>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</si>
  <si>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</si>
  <si>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</si>
  <si>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</si>
  <si>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</si>
  <si>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</si>
  <si>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</si>
  <si>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</si>
  <si>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</si>
  <si>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</si>
  <si>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</si>
  <si>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</si>
  <si>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</si>
  <si>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</si>
  <si>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</si>
  <si>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</si>
  <si>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</si>
  <si>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</si>
  <si>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</si>
  <si>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</si>
  <si>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</si>
  <si>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</si>
  <si>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</si>
  <si>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</si>
  <si>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</si>
  <si>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</si>
  <si>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</si>
  <si>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</si>
  <si>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</si>
  <si>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</si>
  <si>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</si>
  <si>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</si>
  <si>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</si>
  <si>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</si>
  <si>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</si>
  <si>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</si>
  <si>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</si>
  <si>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</si>
  <si>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</si>
  <si>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</si>
  <si>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</si>
  <si>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</si>
  <si>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</si>
  <si>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</si>
  <si>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</si>
  <si>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</si>
  <si>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</si>
  <si>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</si>
  <si>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</si>
  <si>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</si>
  <si>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</si>
  <si>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</si>
  <si>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</si>
  <si>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</si>
  <si>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</si>
  <si>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</si>
  <si>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</si>
  <si>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</si>
  <si>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</si>
  <si>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</si>
  <si>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</si>
  <si>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</si>
  <si>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</si>
  <si>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</si>
  <si>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</si>
  <si>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</si>
  <si>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</si>
  <si>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</si>
  <si>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</si>
  <si>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</si>
  <si>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静岡県掛川市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</si>
  <si>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</si>
  <si>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</si>
  <si>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</si>
  <si>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</si>
  <si>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</si>
  <si>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</si>
  <si>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</si>
  <si>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</si>
  <si>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</si>
  <si>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</si>
  <si>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</si>
  <si>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</si>
  <si>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</si>
  <si>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</si>
  <si>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</si>
  <si>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</si>
  <si>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</si>
  <si>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</si>
  <si>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</si>
  <si>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</si>
  <si>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</si>
  <si>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</si>
  <si>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</si>
  <si>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</si>
  <si>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</si>
  <si>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</si>
  <si>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</si>
  <si>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</si>
  <si>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</si>
  <si>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</si>
  <si>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</si>
  <si>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</si>
  <si>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</si>
  <si>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</si>
  <si>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</si>
  <si>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</si>
  <si>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</si>
  <si>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</si>
  <si>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</si>
  <si>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</si>
  <si>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</si>
  <si>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</si>
  <si>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</si>
  <si>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</si>
  <si>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</si>
  <si>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</si>
  <si>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</si>
  <si>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</si>
  <si>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</si>
  <si>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</si>
  <si>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</si>
  <si>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</si>
  <si>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</si>
  <si>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</si>
  <si>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</si>
  <si>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</si>
  <si>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</si>
  <si>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</si>
  <si>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</si>
  <si>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</si>
  <si>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</si>
  <si>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</si>
  <si>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</si>
  <si>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</si>
  <si>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</si>
  <si>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</si>
  <si>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</si>
  <si>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</si>
  <si>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</si>
  <si>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</si>
  <si>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</si>
  <si>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</si>
  <si>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</si>
  <si>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</si>
  <si>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</si>
  <si>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</si>
  <si>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</si>
  <si>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</si>
  <si>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</si>
  <si>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</si>
  <si>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</si>
  <si>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</si>
  <si>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</si>
  <si>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</si>
  <si>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</si>
  <si>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</si>
  <si>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</si>
  <si>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</si>
  <si>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</si>
  <si>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</si>
  <si>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</si>
  <si>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</si>
  <si>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</si>
  <si>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</si>
  <si>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</si>
  <si>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</si>
  <si>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</si>
  <si>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</si>
  <si>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</si>
  <si>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</si>
  <si>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</si>
  <si>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</si>
  <si>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</si>
  <si>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</si>
  <si>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</si>
  <si>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</si>
  <si>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</si>
  <si>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</si>
  <si>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</si>
  <si>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</si>
  <si>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</si>
  <si>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</si>
  <si>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</si>
  <si>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</si>
  <si>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</si>
  <si>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</si>
  <si>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</si>
  <si>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</si>
  <si>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</si>
  <si>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</si>
  <si>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</si>
  <si>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</si>
  <si>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</si>
  <si>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</si>
  <si>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</si>
  <si>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</si>
  <si>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</si>
  <si>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</si>
  <si>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</si>
  <si>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</si>
  <si>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</si>
  <si>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</si>
  <si>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</si>
  <si>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</si>
  <si>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</si>
  <si>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</si>
  <si>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</si>
  <si>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</si>
  <si>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</si>
  <si>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</si>
  <si>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</si>
  <si>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</si>
  <si>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</si>
  <si>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</si>
  <si>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</si>
  <si>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</si>
  <si>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</si>
  <si>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</si>
  <si>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</si>
  <si>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</si>
  <si>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静岡県掛川市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</si>
  <si>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</si>
  <si>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</si>
  <si>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</si>
  <si>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</si>
  <si>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</si>
  <si>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</si>
  <si>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</si>
  <si>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</si>
  <si>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</si>
  <si>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</si>
  <si>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</si>
  <si>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</si>
  <si>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</si>
  <si>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</si>
  <si>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</si>
  <si>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</si>
  <si>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</si>
  <si>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</si>
  <si>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</si>
  <si>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</si>
  <si>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公共用地取得特別会計</t>
    <phoneticPr fontId="5"/>
  </si>
  <si>
    <t>掛川駅周辺施設管理特別会計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</si>
  <si>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</si>
  <si>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</si>
  <si>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</si>
  <si>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</si>
  <si>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</si>
  <si>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</si>
  <si>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</si>
  <si>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</si>
  <si>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</si>
  <si>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</si>
  <si>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</si>
  <si>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</si>
  <si>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</si>
  <si>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</si>
  <si>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</si>
  <si>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</si>
  <si>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介護保険特別会計</t>
    <phoneticPr fontId="5"/>
  </si>
  <si>
    <t>水道事業会計</t>
    <phoneticPr fontId="5"/>
  </si>
  <si>
    <t>法適用企業</t>
    <phoneticPr fontId="5"/>
  </si>
  <si>
    <t>簡易水道特別会計</t>
    <phoneticPr fontId="5"/>
  </si>
  <si>
    <t>法非適用企業</t>
    <phoneticPr fontId="5"/>
  </si>
  <si>
    <t>公共下水道事業特別会計</t>
    <phoneticPr fontId="5"/>
  </si>
  <si>
    <t>-</t>
    <phoneticPr fontId="5"/>
  </si>
  <si>
    <t>法非適用企業</t>
    <phoneticPr fontId="5"/>
  </si>
  <si>
    <t>農業集落排水事業特別会計</t>
    <phoneticPr fontId="5"/>
  </si>
  <si>
    <t>-</t>
    <phoneticPr fontId="5"/>
  </si>
  <si>
    <t>浄化槽市町村設置推進事業特別会計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</si>
  <si>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</si>
  <si>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</si>
  <si>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</si>
  <si>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</si>
  <si>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</si>
  <si>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</si>
  <si>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</si>
  <si>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</si>
  <si>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</si>
  <si>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</si>
  <si>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</si>
  <si>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</si>
  <si>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</si>
  <si>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</si>
  <si>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</si>
  <si>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</si>
  <si>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</si>
  <si>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</si>
  <si>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</si>
  <si>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</si>
  <si>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</si>
  <si>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</si>
  <si>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</si>
  <si>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</si>
  <si>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</si>
  <si>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</si>
  <si>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</si>
  <si>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</si>
  <si>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</si>
  <si>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</si>
  <si>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</si>
  <si>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</si>
  <si>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</si>
  <si>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</si>
  <si>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</si>
  <si>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</si>
  <si>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</si>
  <si>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</si>
  <si>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</si>
  <si>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</si>
  <si>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</si>
  <si>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</si>
  <si>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</si>
  <si>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</si>
  <si>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</si>
  <si>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</si>
  <si>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</si>
  <si>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</si>
  <si>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</si>
  <si>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</si>
  <si>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</si>
  <si>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</si>
  <si>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</si>
  <si>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</si>
  <si>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</si>
  <si>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</si>
  <si>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</si>
  <si>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</si>
  <si>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</si>
  <si>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</si>
  <si>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</si>
  <si>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</si>
  <si>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</si>
  <si>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</si>
  <si>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</si>
  <si>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</si>
  <si>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</si>
  <si>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</si>
  <si>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</si>
  <si>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</si>
  <si>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</si>
  <si>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</si>
  <si>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</si>
  <si>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</si>
  <si>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</si>
  <si>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</si>
  <si>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</si>
  <si>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</si>
  <si>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</si>
  <si>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</si>
  <si>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</si>
  <si>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</si>
  <si>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</si>
  <si>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</si>
  <si>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</si>
  <si>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</si>
  <si>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</si>
  <si>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</si>
  <si>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</si>
  <si>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</si>
  <si>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</si>
  <si>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</si>
  <si>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</si>
  <si>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</si>
  <si>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</si>
  <si>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</si>
  <si>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</si>
  <si>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</si>
  <si>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</si>
  <si>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</si>
  <si>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</si>
  <si>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</si>
  <si>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</si>
  <si>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</si>
  <si>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</si>
  <si>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</si>
  <si>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</si>
  <si>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</si>
  <si>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</si>
  <si>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</si>
  <si>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</si>
  <si>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</si>
  <si>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</si>
  <si>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</si>
  <si>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</si>
  <si>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</si>
  <si>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</si>
  <si>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</si>
  <si>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</si>
  <si>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</si>
  <si>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</si>
  <si>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</si>
  <si>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</si>
  <si>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</si>
  <si>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</si>
  <si>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</si>
  <si>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</si>
  <si>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</si>
  <si>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</si>
  <si>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</si>
  <si>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</si>
  <si>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</si>
  <si>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</si>
  <si>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</si>
  <si>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</si>
  <si>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</si>
  <si>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</si>
  <si>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</si>
  <si>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</si>
  <si>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</si>
  <si>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</si>
  <si>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</si>
  <si>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</si>
  <si>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</si>
  <si>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</si>
  <si>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</si>
  <si>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</si>
  <si>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</si>
  <si>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</si>
  <si>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</si>
  <si>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</si>
  <si>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</si>
  <si>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</si>
  <si>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</si>
  <si>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</si>
  <si>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</si>
  <si>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</si>
  <si>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1.67</t>
  </si>
  <si>
    <t>▲ 0.70</t>
  </si>
  <si>
    <t>水道事業会計</t>
  </si>
  <si>
    <t>一般会計</t>
  </si>
  <si>
    <t>国民健康保険特別会計</t>
  </si>
  <si>
    <t>公共用地取得特別会計</t>
  </si>
  <si>
    <t>介護保険特別会計</t>
  </si>
  <si>
    <t>後期高齢者医療保険特別会計</t>
  </si>
  <si>
    <t>簡易水道特別会計</t>
  </si>
  <si>
    <t>掛川駅周辺施設管理特別会計</t>
  </si>
  <si>
    <t>その他会計（赤字）</t>
  </si>
  <si>
    <t>その他会計（黒字）</t>
  </si>
  <si>
    <t>-</t>
    <phoneticPr fontId="2"/>
  </si>
  <si>
    <t>-</t>
    <phoneticPr fontId="2"/>
  </si>
  <si>
    <t>-</t>
    <phoneticPr fontId="2"/>
  </si>
  <si>
    <t>かけがわ街づくり</t>
    <rPh sb="4" eb="5">
      <t>マチ</t>
    </rPh>
    <phoneticPr fontId="11"/>
  </si>
  <si>
    <t>森の都ならここ</t>
    <rPh sb="0" eb="1">
      <t>モリ</t>
    </rPh>
    <rPh sb="2" eb="3">
      <t>ミヤコ</t>
    </rPh>
    <phoneticPr fontId="11"/>
  </si>
  <si>
    <t>掛川市生涯学習振興公社</t>
    <rPh sb="0" eb="3">
      <t>カケガワシ</t>
    </rPh>
    <rPh sb="3" eb="5">
      <t>ショウガイ</t>
    </rPh>
    <rPh sb="5" eb="7">
      <t>ガクシュウ</t>
    </rPh>
    <rPh sb="7" eb="9">
      <t>シンコウ</t>
    </rPh>
    <rPh sb="9" eb="11">
      <t>コウシャ</t>
    </rPh>
    <phoneticPr fontId="11"/>
  </si>
  <si>
    <t>大東マリーナ</t>
    <rPh sb="0" eb="2">
      <t>ダイトウ</t>
    </rPh>
    <phoneticPr fontId="11"/>
  </si>
  <si>
    <t>小笠掛川勤労者福祉サービスセンター</t>
    <rPh sb="0" eb="2">
      <t>オガサ</t>
    </rPh>
    <rPh sb="2" eb="4">
      <t>カケガワ</t>
    </rPh>
    <rPh sb="4" eb="7">
      <t>キンロウシャ</t>
    </rPh>
    <rPh sb="7" eb="9">
      <t>フクシ</t>
    </rPh>
    <phoneticPr fontId="11"/>
  </si>
  <si>
    <t>○</t>
    <phoneticPr fontId="11"/>
  </si>
  <si>
    <t>掛川市土地開発公社</t>
    <rPh sb="0" eb="3">
      <t>カケガワシ</t>
    </rPh>
    <rPh sb="3" eb="5">
      <t>トチ</t>
    </rPh>
    <rPh sb="5" eb="7">
      <t>カイハツ</t>
    </rPh>
    <rPh sb="7" eb="9">
      <t>コウシャ</t>
    </rPh>
    <phoneticPr fontId="11"/>
  </si>
  <si>
    <t>中東遠タスクフォースセンター</t>
    <rPh sb="0" eb="2">
      <t>チュウトウ</t>
    </rPh>
    <rPh sb="2" eb="3">
      <t>オン</t>
    </rPh>
    <phoneticPr fontId="11"/>
  </si>
  <si>
    <t>これっしかどころ</t>
    <phoneticPr fontId="11"/>
  </si>
  <si>
    <t>-</t>
    <phoneticPr fontId="2"/>
  </si>
  <si>
    <t>-</t>
    <phoneticPr fontId="2"/>
  </si>
  <si>
    <t>-</t>
    <phoneticPr fontId="2"/>
  </si>
  <si>
    <t>太田川原野谷川治水水防組合
一般会計</t>
    <rPh sb="0" eb="3">
      <t>オオタガワ</t>
    </rPh>
    <rPh sb="3" eb="6">
      <t>ハラノヤ</t>
    </rPh>
    <rPh sb="6" eb="7">
      <t>カワ</t>
    </rPh>
    <rPh sb="7" eb="9">
      <t>チスイ</t>
    </rPh>
    <rPh sb="9" eb="10">
      <t>スイ</t>
    </rPh>
    <rPh sb="11" eb="13">
      <t>クミアイ</t>
    </rPh>
    <rPh sb="14" eb="16">
      <t>イッパン</t>
    </rPh>
    <rPh sb="16" eb="18">
      <t>カイケイ</t>
    </rPh>
    <phoneticPr fontId="5"/>
  </si>
  <si>
    <t>東遠広域施設組合
一般会計</t>
    <rPh sb="0" eb="2">
      <t>トウエン</t>
    </rPh>
    <rPh sb="2" eb="4">
      <t>コウイキ</t>
    </rPh>
    <rPh sb="4" eb="6">
      <t>シセツ</t>
    </rPh>
    <rPh sb="6" eb="8">
      <t>クミアイ</t>
    </rPh>
    <rPh sb="9" eb="11">
      <t>イッパン</t>
    </rPh>
    <rPh sb="11" eb="13">
      <t>カイケイ</t>
    </rPh>
    <phoneticPr fontId="5"/>
  </si>
  <si>
    <t>小笠老人ホーム施設組合
一般会計</t>
    <rPh sb="0" eb="2">
      <t>オガサ</t>
    </rPh>
    <rPh sb="2" eb="4">
      <t>ロウジン</t>
    </rPh>
    <rPh sb="7" eb="9">
      <t>シセツ</t>
    </rPh>
    <rPh sb="9" eb="11">
      <t>クミアイ</t>
    </rPh>
    <rPh sb="12" eb="14">
      <t>イッパン</t>
    </rPh>
    <rPh sb="14" eb="16">
      <t>カイケイ</t>
    </rPh>
    <phoneticPr fontId="5"/>
  </si>
  <si>
    <t>浅羽地域湛水防除施設組合
一般会計</t>
    <rPh sb="0" eb="2">
      <t>アサバ</t>
    </rPh>
    <rPh sb="2" eb="4">
      <t>チイキ</t>
    </rPh>
    <rPh sb="4" eb="6">
      <t>タンスイ</t>
    </rPh>
    <rPh sb="6" eb="8">
      <t>ボウジョ</t>
    </rPh>
    <rPh sb="8" eb="10">
      <t>シセツ</t>
    </rPh>
    <rPh sb="10" eb="12">
      <t>クミアイ</t>
    </rPh>
    <rPh sb="13" eb="15">
      <t>イッパン</t>
    </rPh>
    <rPh sb="15" eb="17">
      <t>カイケイ</t>
    </rPh>
    <phoneticPr fontId="5"/>
  </si>
  <si>
    <t>東遠学園組合
一般会計</t>
    <rPh sb="0" eb="2">
      <t>トウエン</t>
    </rPh>
    <rPh sb="2" eb="4">
      <t>ガクエン</t>
    </rPh>
    <rPh sb="4" eb="6">
      <t>クミアイ</t>
    </rPh>
    <rPh sb="7" eb="9">
      <t>イッパン</t>
    </rPh>
    <rPh sb="9" eb="11">
      <t>カイケイ</t>
    </rPh>
    <phoneticPr fontId="5"/>
  </si>
  <si>
    <t>東遠地区聖苑組合
一般会計</t>
    <rPh sb="0" eb="2">
      <t>トウエン</t>
    </rPh>
    <rPh sb="2" eb="4">
      <t>チク</t>
    </rPh>
    <rPh sb="4" eb="6">
      <t>セイエン</t>
    </rPh>
    <rPh sb="6" eb="8">
      <t>クミアイ</t>
    </rPh>
    <rPh sb="9" eb="11">
      <t>イッパン</t>
    </rPh>
    <rPh sb="11" eb="13">
      <t>カイケイ</t>
    </rPh>
    <phoneticPr fontId="5"/>
  </si>
  <si>
    <t>静岡県大井川広域水道企業団
静岡県大井川広域水道企業団水道用水供給事業会計</t>
    <rPh sb="0" eb="3">
      <t>シズオカケン</t>
    </rPh>
    <rPh sb="3" eb="6">
      <t>オオイガワ</t>
    </rPh>
    <rPh sb="6" eb="8">
      <t>コウイキ</t>
    </rPh>
    <rPh sb="8" eb="10">
      <t>スイドウ</t>
    </rPh>
    <rPh sb="10" eb="13">
      <t>キギョウダン</t>
    </rPh>
    <phoneticPr fontId="5"/>
  </si>
  <si>
    <t>中東遠看護専門学校組合
中東遠看護専門学校組合会計</t>
    <rPh sb="0" eb="2">
      <t>チュウトウ</t>
    </rPh>
    <rPh sb="2" eb="3">
      <t>エン</t>
    </rPh>
    <rPh sb="3" eb="5">
      <t>カンゴ</t>
    </rPh>
    <rPh sb="5" eb="7">
      <t>センモン</t>
    </rPh>
    <rPh sb="7" eb="9">
      <t>ガッコウ</t>
    </rPh>
    <rPh sb="9" eb="11">
      <t>クミアイ</t>
    </rPh>
    <rPh sb="12" eb="14">
      <t>チュウトウ</t>
    </rPh>
    <rPh sb="14" eb="15">
      <t>エン</t>
    </rPh>
    <rPh sb="15" eb="17">
      <t>カンゴ</t>
    </rPh>
    <rPh sb="17" eb="19">
      <t>センモン</t>
    </rPh>
    <rPh sb="19" eb="21">
      <t>ガッコウ</t>
    </rPh>
    <rPh sb="21" eb="23">
      <t>クミアイ</t>
    </rPh>
    <rPh sb="23" eb="25">
      <t>カイケイ</t>
    </rPh>
    <phoneticPr fontId="5"/>
  </si>
  <si>
    <t>掛川市・菊川市衛生施設組合
掛川市・菊川市衛生施設組合会計</t>
    <rPh sb="0" eb="3">
      <t>カケガワシ</t>
    </rPh>
    <rPh sb="4" eb="6">
      <t>キクガワ</t>
    </rPh>
    <rPh sb="6" eb="7">
      <t>シ</t>
    </rPh>
    <rPh sb="7" eb="9">
      <t>エイセイ</t>
    </rPh>
    <rPh sb="9" eb="11">
      <t>シセツ</t>
    </rPh>
    <rPh sb="11" eb="13">
      <t>クミアイ</t>
    </rPh>
    <rPh sb="14" eb="17">
      <t>カケガワシ</t>
    </rPh>
    <rPh sb="18" eb="20">
      <t>キクガワ</t>
    </rPh>
    <rPh sb="20" eb="21">
      <t>シ</t>
    </rPh>
    <rPh sb="21" eb="23">
      <t>エイセイ</t>
    </rPh>
    <rPh sb="23" eb="25">
      <t>シセツ</t>
    </rPh>
    <rPh sb="25" eb="27">
      <t>クミアイ</t>
    </rPh>
    <rPh sb="27" eb="29">
      <t>カイケイ</t>
    </rPh>
    <phoneticPr fontId="5"/>
  </si>
  <si>
    <t>東遠工業用水道企業団
東遠工業用水道事業会計</t>
    <rPh sb="0" eb="2">
      <t>トウエン</t>
    </rPh>
    <rPh sb="2" eb="5">
      <t>コウギョウヨウ</t>
    </rPh>
    <rPh sb="5" eb="7">
      <t>スイドウ</t>
    </rPh>
    <rPh sb="7" eb="10">
      <t>キギョウダン</t>
    </rPh>
    <rPh sb="11" eb="13">
      <t>トウエン</t>
    </rPh>
    <rPh sb="13" eb="15">
      <t>コウギョウ</t>
    </rPh>
    <rPh sb="15" eb="17">
      <t>ヨウスイ</t>
    </rPh>
    <rPh sb="17" eb="18">
      <t>ドウ</t>
    </rPh>
    <rPh sb="18" eb="20">
      <t>ジギョウ</t>
    </rPh>
    <rPh sb="20" eb="22">
      <t>カイケイ</t>
    </rPh>
    <phoneticPr fontId="5"/>
  </si>
  <si>
    <t>掛川市・袋井市病院企業団
掛川市・袋井市病院企業団病院事業会計</t>
    <rPh sb="0" eb="3">
      <t>カケガワシ</t>
    </rPh>
    <rPh sb="4" eb="7">
      <t>フクロイシ</t>
    </rPh>
    <rPh sb="7" eb="9">
      <t>ビョウイン</t>
    </rPh>
    <rPh sb="9" eb="12">
      <t>キギョウダン</t>
    </rPh>
    <rPh sb="13" eb="16">
      <t>カケガワシ</t>
    </rPh>
    <rPh sb="17" eb="20">
      <t>フクロイシ</t>
    </rPh>
    <rPh sb="20" eb="22">
      <t>ビョウイン</t>
    </rPh>
    <rPh sb="22" eb="25">
      <t>キギョウダン</t>
    </rPh>
    <rPh sb="25" eb="27">
      <t>ビョウイン</t>
    </rPh>
    <rPh sb="27" eb="29">
      <t>ジギョウ</t>
    </rPh>
    <rPh sb="29" eb="31">
      <t>カイケイ</t>
    </rPh>
    <phoneticPr fontId="5"/>
  </si>
  <si>
    <t>静岡県後期高齢者医療広域連合
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5"/>
  </si>
  <si>
    <t>静岡県後期高齢者医療広域連合
後期高齢者医療事業特別会計</t>
    <rPh sb="0" eb="3">
      <t>シズオカケン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</si>
  <si>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静岡地方税滞納整理機構
一般会計</t>
    <rPh sb="0" eb="2">
      <t>シズオカ</t>
    </rPh>
    <rPh sb="2" eb="5">
      <t>チホウゼイ</t>
    </rPh>
    <rPh sb="5" eb="7">
      <t>タイノウ</t>
    </rPh>
    <rPh sb="7" eb="9">
      <t>セイリ</t>
    </rPh>
    <rPh sb="9" eb="11">
      <t>キコウ</t>
    </rPh>
    <rPh sb="12" eb="14">
      <t>イッパン</t>
    </rPh>
    <rPh sb="14" eb="16">
      <t>カイケイ</t>
    </rPh>
    <phoneticPr fontId="5"/>
  </si>
  <si>
    <t>-</t>
    <phoneticPr fontId="2"/>
  </si>
  <si>
    <t>-</t>
    <phoneticPr fontId="2"/>
  </si>
  <si>
    <t>-</t>
    <phoneticPr fontId="2"/>
  </si>
  <si>
    <t>-</t>
    <phoneticPr fontId="2"/>
  </si>
  <si>
    <t>地域福祉基金</t>
    <rPh sb="0" eb="2">
      <t>チイキ</t>
    </rPh>
    <rPh sb="2" eb="4">
      <t>フクシ</t>
    </rPh>
    <rPh sb="4" eb="6">
      <t>キキン</t>
    </rPh>
    <phoneticPr fontId="11"/>
  </si>
  <si>
    <t>教育施設整備基金</t>
    <rPh sb="0" eb="2">
      <t>キョウイク</t>
    </rPh>
    <rPh sb="2" eb="4">
      <t>シセツ</t>
    </rPh>
    <rPh sb="4" eb="6">
      <t>セイビ</t>
    </rPh>
    <rPh sb="6" eb="8">
      <t>キキン</t>
    </rPh>
    <phoneticPr fontId="11"/>
  </si>
  <si>
    <t>生涯学習公園化基金</t>
    <rPh sb="0" eb="2">
      <t>ショウガイ</t>
    </rPh>
    <rPh sb="2" eb="4">
      <t>ガクシュウ</t>
    </rPh>
    <rPh sb="4" eb="6">
      <t>コウエン</t>
    </rPh>
    <rPh sb="6" eb="7">
      <t>カ</t>
    </rPh>
    <rPh sb="7" eb="9">
      <t>キキン</t>
    </rPh>
    <phoneticPr fontId="11"/>
  </si>
  <si>
    <t>ふるさと応援基金</t>
    <rPh sb="4" eb="6">
      <t>オウエン</t>
    </rPh>
    <rPh sb="6" eb="8">
      <t>キキン</t>
    </rPh>
    <phoneticPr fontId="11"/>
  </si>
  <si>
    <t>地震・津波対策整備基金</t>
    <rPh sb="0" eb="2">
      <t>ジシン</t>
    </rPh>
    <rPh sb="3" eb="5">
      <t>ツナミ</t>
    </rPh>
    <rPh sb="5" eb="7">
      <t>タイサク</t>
    </rPh>
    <rPh sb="7" eb="9">
      <t>セイビ</t>
    </rPh>
    <rPh sb="9" eb="11">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</si>
  <si>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</si>
  <si>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</si>
  <si>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</si>
  <si>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</si>
  <si>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</si>
  <si>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</si>
  <si>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</si>
  <si>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</si>
  <si>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</si>
  <si>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</si>
  <si>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29年度の実質公債費比率は9.3％で、平成25年度の11.0％から▲1.7ポイント減、平成28年度比較は▲0.6ポイント減となり、平成25年度からは４年連続で減となった。しかし、類似団体と比較すると、まだ＋0.3ポイント上回っている。
　将来負担比率は、平成29年度は63.0％で、平成25年度の102.7％から▲39.7ポイント減、平成28年度からは▲13.8ポイントの減となり、平成25年度から４年連続で減となった。
　しかしながら、類似団体と比較すると＋57.2ポイント高く、大きく上回っているため、今後も中長期の財政見通しにたった財政運営に努めるとともに、プライマリーバランスに配慮した借入を行い、債務の削減に努める。
　</t>
    <rPh sb="1" eb="3">
      <t>ヘイセイ</t>
    </rPh>
    <rPh sb="5" eb="7">
      <t>ネンド</t>
    </rPh>
    <rPh sb="52" eb="54">
      <t>ヒカク</t>
    </rPh>
    <rPh sb="122" eb="124">
      <t>ショウライ</t>
    </rPh>
    <rPh sb="124" eb="126">
      <t>フタン</t>
    </rPh>
    <rPh sb="126" eb="128">
      <t>ヒリツ</t>
    </rPh>
    <rPh sb="130" eb="132">
      <t>ヘイセイ</t>
    </rPh>
    <rPh sb="134" eb="136">
      <t>ネンド</t>
    </rPh>
    <rPh sb="144" eb="146">
      <t>ヘイセイ</t>
    </rPh>
    <rPh sb="148" eb="150">
      <t>ネンド</t>
    </rPh>
    <rPh sb="168" eb="169">
      <t>ゲン</t>
    </rPh>
    <rPh sb="170" eb="172">
      <t>ヘイセイ</t>
    </rPh>
    <rPh sb="174" eb="176">
      <t>ネンド</t>
    </rPh>
    <rPh sb="189" eb="190">
      <t>ゲン</t>
    </rPh>
    <rPh sb="194" eb="196">
      <t>ヘイセイ</t>
    </rPh>
    <rPh sb="198" eb="200">
      <t>ネンド</t>
    </rPh>
    <rPh sb="203" eb="204">
      <t>ネン</t>
    </rPh>
    <rPh sb="204" eb="206">
      <t>レンゾク</t>
    </rPh>
    <rPh sb="207" eb="208">
      <t>ゲン</t>
    </rPh>
    <rPh sb="222" eb="224">
      <t>ルイジ</t>
    </rPh>
    <rPh sb="224" eb="226">
      <t>ダンタイ</t>
    </rPh>
    <rPh sb="227" eb="229">
      <t>ヒカク</t>
    </rPh>
    <rPh sb="241" eb="242">
      <t>タカ</t>
    </rPh>
    <rPh sb="244" eb="245">
      <t>オオ</t>
    </rPh>
    <rPh sb="247" eb="249">
      <t>ウワマワ</t>
    </rPh>
    <rPh sb="256" eb="258">
      <t>コンゴ</t>
    </rPh>
    <rPh sb="277" eb="278">
      <t>ツト</t>
    </rPh>
    <rPh sb="296" eb="298">
      <t>ハイリョ</t>
    </rPh>
    <rPh sb="300" eb="302">
      <t>カリイレ</t>
    </rPh>
    <rPh sb="303" eb="304">
      <t>オコナ</t>
    </rPh>
    <phoneticPr fontId="5"/>
  </si>
  <si>
    <t>実質公債費比率</t>
    <phoneticPr fontId="5"/>
  </si>
  <si>
    <t xml:space="preserve"> </t>
    <phoneticPr fontId="5"/>
  </si>
  <si>
    <t xml:space="preserve">　これまで積極的なインフラ整備を行ってきた結果、必要な施設整備を行うことができた。
　今後は、起債発行額を抑制するなどし、将来負担比率の抑制に努めていく。
</t>
    <rPh sb="5" eb="8">
      <t>セッキョクテキ</t>
    </rPh>
    <rPh sb="13" eb="15">
      <t>セイビ</t>
    </rPh>
    <rPh sb="16" eb="17">
      <t>オコナ</t>
    </rPh>
    <rPh sb="21" eb="23">
      <t>ケッカ</t>
    </rPh>
    <rPh sb="24" eb="26">
      <t>ヒツヨウ</t>
    </rPh>
    <rPh sb="27" eb="29">
      <t>シセツ</t>
    </rPh>
    <rPh sb="29" eb="31">
      <t>セイビ</t>
    </rPh>
    <rPh sb="32" eb="33">
      <t>オコナ</t>
    </rPh>
    <rPh sb="43" eb="45">
      <t>コンゴ</t>
    </rPh>
    <rPh sb="47" eb="49">
      <t>キサイ</t>
    </rPh>
    <rPh sb="49" eb="51">
      <t>ハッコウ</t>
    </rPh>
    <rPh sb="51" eb="52">
      <t>ガク</t>
    </rPh>
    <rPh sb="53" eb="55">
      <t>ヨクセイ</t>
    </rPh>
    <rPh sb="61" eb="63">
      <t>ショウライ</t>
    </rPh>
    <rPh sb="63" eb="65">
      <t>フタン</t>
    </rPh>
    <rPh sb="65" eb="67">
      <t>ヒリツ</t>
    </rPh>
    <rPh sb="68" eb="70">
      <t>ヨクセイ</t>
    </rPh>
    <rPh sb="71" eb="7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</si>
</sst>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64620</c:v>
                </c:pt>
                <c:pt idx="1">
                  <c:v>64287</c:v>
                </c:pt>
                <c:pt idx="2">
                  <c:v>46440</c:v>
                </c:pt>
                <c:pt idx="3">
                  <c:v>63257</c:v>
                </c:pt>
                <c:pt idx="4">
                  <c:v>52308</c:v>
                </c:pt>
              </c:numCache>
            </c:numRef>
          </c:val>
          <c:smooth val="0"/>
          <c:extLst xmlns:c16r2="http://schemas.microsoft.com/office/drawing/2015/06/chart">
            <c:ext xmlns:c16="http://schemas.microsoft.com/office/drawing/2014/chart" uri="{C3380CC4-5D6E-409C-BE32-E72D297353CC}">
              <c16:uniqueId val="{00000000-73F1-4D10-8316-A51F5C14E1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71221</c:v>
                </c:pt>
                <c:pt idx="1">
                  <c:v>56832</c:v>
                </c:pt>
                <c:pt idx="2">
                  <c:v>56506</c:v>
                </c:pt>
                <c:pt idx="3">
                  <c:v>65997</c:v>
                </c:pt>
                <c:pt idx="4">
                  <c:v>61808</c:v>
                </c:pt>
              </c:numCache>
            </c:numRef>
          </c:val>
          <c:smooth val="0"/>
          <c:extLst xmlns:c16r2="http://schemas.microsoft.com/office/drawing/2015/06/chart">
            <c:ext xmlns:c16="http://schemas.microsoft.com/office/drawing/2014/chart" uri="{C3380CC4-5D6E-409C-BE32-E72D297353CC}">
              <c16:uniqueId val="{00000001-73F1-4D10-8316-A51F5C14E1A7}"/>
            </c:ext>
          </c:extLst>
        </c:ser>
        <c:dLbls>
          <c:showLegendKey val="0"/>
          <c:showVal val="0"/>
          <c:showCatName val="0"/>
          <c:showSerName val="0"/>
          <c:showPercent val="0"/>
          <c:showBubbleSize val="0"/>
        </c:dLbls>
        <c:marker val="1"/>
        <c:smooth val="0"/>
        <c:axId val="322922992"/>
        <c:axId val="322923776"/>
      </c:lineChart>
      <c:catAx>
        <c:axId val="322922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923776"/>
        <c:crosses val="autoZero"/>
        <c:auto val="1"/>
        <c:lblAlgn val="ctr"/>
        <c:lblOffset val="100"/>
        <c:tickLblSkip val="1"/>
        <c:tickMarkSkip val="1"/>
        <c:noMultiLvlLbl val="0"/>
      </c:catAx>
      <c:valAx>
        <c:axId val="3229237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922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6.03</c:v>
                </c:pt>
                <c:pt idx="1">
                  <c:v>4.6399999999999997</c:v>
                </c:pt>
                <c:pt idx="2">
                  <c:v>4.99</c:v>
                </c:pt>
                <c:pt idx="3">
                  <c:v>3.72</c:v>
                </c:pt>
                <c:pt idx="4">
                  <c:v>4.43</c:v>
                </c:pt>
              </c:numCache>
            </c:numRef>
          </c:val>
          <c:extLst xmlns:c16r2="http://schemas.microsoft.com/office/drawing/2015/06/chart">
            <c:ext xmlns:c16="http://schemas.microsoft.com/office/drawing/2014/chart" uri="{C3380CC4-5D6E-409C-BE32-E72D297353CC}">
              <c16:uniqueId val="{00000000-4A59-45A5-96A6-8004EB0474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15.08</c:v>
                </c:pt>
                <c:pt idx="1">
                  <c:v>16.510000000000002</c:v>
                </c:pt>
                <c:pt idx="2">
                  <c:v>17.02</c:v>
                </c:pt>
                <c:pt idx="3">
                  <c:v>16.66</c:v>
                </c:pt>
                <c:pt idx="4">
                  <c:v>15.32</c:v>
                </c:pt>
              </c:numCache>
            </c:numRef>
          </c:val>
          <c:extLst xmlns:c16r2="http://schemas.microsoft.com/office/drawing/2015/06/chart">
            <c:ext xmlns:c16="http://schemas.microsoft.com/office/drawing/2014/chart" uri="{C3380CC4-5D6E-409C-BE32-E72D297353CC}">
              <c16:uniqueId val="{00000001-4A59-45A5-96A6-8004EB047474}"/>
            </c:ext>
          </c:extLst>
        </c:ser>
        <c:dLbls>
          <c:showLegendKey val="0"/>
          <c:showVal val="0"/>
          <c:showCatName val="0"/>
          <c:showSerName val="0"/>
          <c:showPercent val="0"/>
          <c:showBubbleSize val="0"/>
        </c:dLbls>
        <c:gapWidth val="250"/>
        <c:overlap val="100"/>
        <c:axId val="322920640"/>
        <c:axId val="322921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5.24</c:v>
                </c:pt>
                <c:pt idx="1">
                  <c:v>7.0000000000000007E-2</c:v>
                </c:pt>
                <c:pt idx="2">
                  <c:v>1.06</c:v>
                </c:pt>
                <c:pt idx="3">
                  <c:v>-1.67</c:v>
                </c:pt>
                <c:pt idx="4">
                  <c:v>-0.7</c:v>
                </c:pt>
              </c:numCache>
            </c:numRef>
          </c:val>
          <c:smooth val="0"/>
          <c:extLst xmlns:c16r2="http://schemas.microsoft.com/office/drawing/2015/06/chart">
            <c:ext xmlns:c16="http://schemas.microsoft.com/office/drawing/2014/chart" uri="{C3380CC4-5D6E-409C-BE32-E72D297353CC}">
              <c16:uniqueId val="{00000002-4A59-45A5-96A6-8004EB047474}"/>
            </c:ext>
          </c:extLst>
        </c:ser>
        <c:dLbls>
          <c:showLegendKey val="0"/>
          <c:showVal val="0"/>
          <c:showCatName val="0"/>
          <c:showSerName val="0"/>
          <c:showPercent val="0"/>
          <c:showBubbleSize val="0"/>
        </c:dLbls>
        <c:marker val="1"/>
        <c:smooth val="0"/>
        <c:axId val="322920640"/>
        <c:axId val="322921032"/>
      </c:lineChart>
      <c:catAx>
        <c:axId val="32292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2921032"/>
        <c:crosses val="autoZero"/>
        <c:auto val="1"/>
        <c:lblAlgn val="ctr"/>
        <c:lblOffset val="100"/>
        <c:tickLblSkip val="1"/>
        <c:tickMarkSkip val="1"/>
        <c:noMultiLvlLbl val="0"/>
      </c:catAx>
      <c:valAx>
        <c:axId val="322921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92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2.72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F2B-4F6F-AFA9-8B66AF79AA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F2B-4F6F-AFA9-8B66AF79AACE}"/>
            </c:ext>
          </c:extLst>
        </c:ser>
        <c:ser>
          <c:idx val="2"/>
          <c:order val="2"/>
          <c:tx>
            <c:strRef>
              <c:f>データシート!$A$29</c:f>
              <c:strCache>
                <c:ptCount val="1"/>
                <c:pt idx="0">
                  <c:v>掛川駅周辺施設管理特別会計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F2B-4F6F-AFA9-8B66AF79AACE}"/>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0.01</c:v>
                </c:pt>
                <c:pt idx="4">
                  <c:v>#N/A</c:v>
                </c:pt>
                <c:pt idx="5">
                  <c:v>0.02</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3-CF2B-4F6F-AFA9-8B66AF79AACE}"/>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4-CF2B-4F6F-AFA9-8B66AF79AAC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0.7</c:v>
                </c:pt>
                <c:pt idx="4">
                  <c:v>#N/A</c:v>
                </c:pt>
                <c:pt idx="5">
                  <c:v>0.6</c:v>
                </c:pt>
                <c:pt idx="6">
                  <c:v>#N/A</c:v>
                </c:pt>
                <c:pt idx="7">
                  <c:v>0.46</c:v>
                </c:pt>
                <c:pt idx="8">
                  <c:v>#N/A</c:v>
                </c:pt>
                <c:pt idx="9">
                  <c:v>0.48</c:v>
                </c:pt>
              </c:numCache>
            </c:numRef>
          </c:val>
          <c:extLst xmlns:c16r2="http://schemas.microsoft.com/office/drawing/2015/06/chart">
            <c:ext xmlns:c16="http://schemas.microsoft.com/office/drawing/2014/chart" uri="{C3380CC4-5D6E-409C-BE32-E72D297353CC}">
              <c16:uniqueId val="{00000005-CF2B-4F6F-AFA9-8B66AF79AACE}"/>
            </c:ext>
          </c:extLst>
        </c:ser>
        <c:ser>
          <c:idx val="6"/>
          <c:order val="6"/>
          <c:tx>
            <c:strRef>
              <c:f>データシート!$A$33</c:f>
              <c:strCache>
                <c:ptCount val="1"/>
                <c:pt idx="0">
                  <c:v>公共用地取得特別会計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0.98</c:v>
                </c:pt>
                <c:pt idx="2">
                  <c:v>#N/A</c:v>
                </c:pt>
                <c:pt idx="3">
                  <c:v>1.25</c:v>
                </c:pt>
                <c:pt idx="4">
                  <c:v>#N/A</c:v>
                </c:pt>
                <c:pt idx="5">
                  <c:v>1.39</c:v>
                </c:pt>
                <c:pt idx="6">
                  <c:v>#N/A</c:v>
                </c:pt>
                <c:pt idx="7">
                  <c:v>1.63</c:v>
                </c:pt>
                <c:pt idx="8">
                  <c:v>#N/A</c:v>
                </c:pt>
                <c:pt idx="9">
                  <c:v>1.81</c:v>
                </c:pt>
              </c:numCache>
            </c:numRef>
          </c:val>
          <c:extLst xmlns:c16r2="http://schemas.microsoft.com/office/drawing/2015/06/chart">
            <c:ext xmlns:c16="http://schemas.microsoft.com/office/drawing/2014/chart" uri="{C3380CC4-5D6E-409C-BE32-E72D297353CC}">
              <c16:uniqueId val="{00000006-CF2B-4F6F-AFA9-8B66AF79AAC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1.81</c:v>
                </c:pt>
                <c:pt idx="2">
                  <c:v>#N/A</c:v>
                </c:pt>
                <c:pt idx="3">
                  <c:v>2.1</c:v>
                </c:pt>
                <c:pt idx="4">
                  <c:v>#N/A</c:v>
                </c:pt>
                <c:pt idx="5">
                  <c:v>1.68</c:v>
                </c:pt>
                <c:pt idx="6">
                  <c:v>#N/A</c:v>
                </c:pt>
                <c:pt idx="7">
                  <c:v>2.4700000000000002</c:v>
                </c:pt>
                <c:pt idx="8">
                  <c:v>#N/A</c:v>
                </c:pt>
                <c:pt idx="9">
                  <c:v>2.27</c:v>
                </c:pt>
              </c:numCache>
            </c:numRef>
          </c:val>
          <c:extLst xmlns:c16r2="http://schemas.microsoft.com/office/drawing/2015/06/chart">
            <c:ext xmlns:c16="http://schemas.microsoft.com/office/drawing/2014/chart" uri="{C3380CC4-5D6E-409C-BE32-E72D297353CC}">
              <c16:uniqueId val="{00000007-CF2B-4F6F-AFA9-8B66AF79AAC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6.01</c:v>
                </c:pt>
                <c:pt idx="2">
                  <c:v>#N/A</c:v>
                </c:pt>
                <c:pt idx="3">
                  <c:v>4.62</c:v>
                </c:pt>
                <c:pt idx="4">
                  <c:v>#N/A</c:v>
                </c:pt>
                <c:pt idx="5">
                  <c:v>4.9800000000000004</c:v>
                </c:pt>
                <c:pt idx="6">
                  <c:v>#N/A</c:v>
                </c:pt>
                <c:pt idx="7">
                  <c:v>3.7</c:v>
                </c:pt>
                <c:pt idx="8">
                  <c:v>#N/A</c:v>
                </c:pt>
                <c:pt idx="9">
                  <c:v>4.42</c:v>
                </c:pt>
              </c:numCache>
            </c:numRef>
          </c:val>
          <c:extLst xmlns:c16r2="http://schemas.microsoft.com/office/drawing/2015/06/chart">
            <c:ext xmlns:c16="http://schemas.microsoft.com/office/drawing/2014/chart" uri="{C3380CC4-5D6E-409C-BE32-E72D297353CC}">
              <c16:uniqueId val="{00000008-CF2B-4F6F-AFA9-8B66AF79AAC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3.99</c:v>
                </c:pt>
                <c:pt idx="2">
                  <c:v>#N/A</c:v>
                </c:pt>
                <c:pt idx="3">
                  <c:v>4.6100000000000003</c:v>
                </c:pt>
                <c:pt idx="4">
                  <c:v>#N/A</c:v>
                </c:pt>
                <c:pt idx="5">
                  <c:v>4.22</c:v>
                </c:pt>
                <c:pt idx="6">
                  <c:v>#N/A</c:v>
                </c:pt>
                <c:pt idx="7">
                  <c:v>5.28</c:v>
                </c:pt>
                <c:pt idx="8">
                  <c:v>#N/A</c:v>
                </c:pt>
                <c:pt idx="9">
                  <c:v>5.65</c:v>
                </c:pt>
              </c:numCache>
            </c:numRef>
          </c:val>
          <c:extLst xmlns:c16r2="http://schemas.microsoft.com/office/drawing/2015/06/chart">
            <c:ext xmlns:c16="http://schemas.microsoft.com/office/drawing/2014/chart" uri="{C3380CC4-5D6E-409C-BE32-E72D297353CC}">
              <c16:uniqueId val="{00000009-CF2B-4F6F-AFA9-8B66AF79AACE}"/>
            </c:ext>
          </c:extLst>
        </c:ser>
        <c:dLbls>
          <c:showLegendKey val="0"/>
          <c:showVal val="0"/>
          <c:showCatName val="0"/>
          <c:showSerName val="0"/>
          <c:showPercent val="0"/>
          <c:showBubbleSize val="0"/>
        </c:dLbls>
        <c:gapWidth val="150"/>
        <c:overlap val="100"/>
        <c:axId val="322924168"/>
        <c:axId val="322924952"/>
      </c:barChart>
      <c:catAx>
        <c:axId val="322924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2924952"/>
        <c:crosses val="autoZero"/>
        <c:auto val="1"/>
        <c:lblAlgn val="ctr"/>
        <c:lblOffset val="100"/>
        <c:tickLblSkip val="1"/>
        <c:tickMarkSkip val="1"/>
        <c:noMultiLvlLbl val="0"/>
      </c:catAx>
      <c:valAx>
        <c:axId val="322924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924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5129</c:v>
                </c:pt>
                <c:pt idx="5">
                  <c:v>5499</c:v>
                </c:pt>
                <c:pt idx="8">
                  <c:v>5518</c:v>
                </c:pt>
                <c:pt idx="11">
                  <c:v>5755</c:v>
                </c:pt>
                <c:pt idx="14">
                  <c:v>5928</c:v>
                </c:pt>
              </c:numCache>
            </c:numRef>
          </c:val>
          <c:extLst xmlns:c16r2="http://schemas.microsoft.com/office/drawing/2015/06/chart">
            <c:ext xmlns:c16="http://schemas.microsoft.com/office/drawing/2014/chart" uri="{C3380CC4-5D6E-409C-BE32-E72D297353CC}">
              <c16:uniqueId val="{00000000-7FA0-4D2A-99FA-6506AAEAC5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7FA0-4D2A-99FA-6506AAEAC5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680</c:v>
                </c:pt>
                <c:pt idx="3">
                  <c:v>650</c:v>
                </c:pt>
                <c:pt idx="6">
                  <c:v>629</c:v>
                </c:pt>
                <c:pt idx="9">
                  <c:v>615</c:v>
                </c:pt>
                <c:pt idx="12">
                  <c:v>598</c:v>
                </c:pt>
              </c:numCache>
            </c:numRef>
          </c:val>
          <c:extLst xmlns:c16r2="http://schemas.microsoft.com/office/drawing/2015/06/chart">
            <c:ext xmlns:c16="http://schemas.microsoft.com/office/drawing/2014/chart" uri="{C3380CC4-5D6E-409C-BE32-E72D297353CC}">
              <c16:uniqueId val="{00000002-7FA0-4D2A-99FA-6506AAEAC5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600</c:v>
                </c:pt>
                <c:pt idx="3">
                  <c:v>905</c:v>
                </c:pt>
                <c:pt idx="6">
                  <c:v>840</c:v>
                </c:pt>
                <c:pt idx="9">
                  <c:v>868</c:v>
                </c:pt>
                <c:pt idx="12">
                  <c:v>885</c:v>
                </c:pt>
              </c:numCache>
            </c:numRef>
          </c:val>
          <c:extLst xmlns:c16r2="http://schemas.microsoft.com/office/drawing/2015/06/chart">
            <c:ext xmlns:c16="http://schemas.microsoft.com/office/drawing/2014/chart" uri="{C3380CC4-5D6E-409C-BE32-E72D297353CC}">
              <c16:uniqueId val="{00000003-7FA0-4D2A-99FA-6506AAEAC5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931</c:v>
                </c:pt>
                <c:pt idx="3">
                  <c:v>985</c:v>
                </c:pt>
                <c:pt idx="6">
                  <c:v>1011</c:v>
                </c:pt>
                <c:pt idx="9">
                  <c:v>1206</c:v>
                </c:pt>
                <c:pt idx="12">
                  <c:v>1105</c:v>
                </c:pt>
              </c:numCache>
            </c:numRef>
          </c:val>
          <c:extLst xmlns:c16r2="http://schemas.microsoft.com/office/drawing/2015/06/chart">
            <c:ext xmlns:c16="http://schemas.microsoft.com/office/drawing/2014/chart" uri="{C3380CC4-5D6E-409C-BE32-E72D297353CC}">
              <c16:uniqueId val="{00000004-7FA0-4D2A-99FA-6506AAEAC5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FA0-4D2A-99FA-6506AAEAC5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FA0-4D2A-99FA-6506AAEAC5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5209</c:v>
                </c:pt>
                <c:pt idx="3">
                  <c:v>5254</c:v>
                </c:pt>
                <c:pt idx="6">
                  <c:v>5313</c:v>
                </c:pt>
                <c:pt idx="9">
                  <c:v>5239</c:v>
                </c:pt>
                <c:pt idx="12">
                  <c:v>5210</c:v>
                </c:pt>
              </c:numCache>
            </c:numRef>
          </c:val>
          <c:extLst xmlns:c16r2="http://schemas.microsoft.com/office/drawing/2015/06/chart">
            <c:ext xmlns:c16="http://schemas.microsoft.com/office/drawing/2014/chart" uri="{C3380CC4-5D6E-409C-BE32-E72D297353CC}">
              <c16:uniqueId val="{00000007-7FA0-4D2A-99FA-6506AAEAC5A6}"/>
            </c:ext>
          </c:extLst>
        </c:ser>
        <c:dLbls>
          <c:showLegendKey val="0"/>
          <c:showVal val="0"/>
          <c:showCatName val="0"/>
          <c:showSerName val="0"/>
          <c:showPercent val="0"/>
          <c:showBubbleSize val="0"/>
        </c:dLbls>
        <c:gapWidth val="100"/>
        <c:overlap val="100"/>
        <c:axId val="495159880"/>
        <c:axId val="495160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2292</c:v>
                </c:pt>
                <c:pt idx="2">
                  <c:v>#N/A</c:v>
                </c:pt>
                <c:pt idx="3">
                  <c:v>#N/A</c:v>
                </c:pt>
                <c:pt idx="4">
                  <c:v>2296</c:v>
                </c:pt>
                <c:pt idx="5">
                  <c:v>#N/A</c:v>
                </c:pt>
                <c:pt idx="6">
                  <c:v>#N/A</c:v>
                </c:pt>
                <c:pt idx="7">
                  <c:v>2275</c:v>
                </c:pt>
                <c:pt idx="8">
                  <c:v>#N/A</c:v>
                </c:pt>
                <c:pt idx="9">
                  <c:v>#N/A</c:v>
                </c:pt>
                <c:pt idx="10">
                  <c:v>2173</c:v>
                </c:pt>
                <c:pt idx="11">
                  <c:v>#N/A</c:v>
                </c:pt>
                <c:pt idx="12">
                  <c:v>#N/A</c:v>
                </c:pt>
                <c:pt idx="13">
                  <c:v>1870</c:v>
                </c:pt>
                <c:pt idx="14">
                  <c:v>#N/A</c:v>
                </c:pt>
              </c:numCache>
            </c:numRef>
          </c:val>
          <c:smooth val="0"/>
          <c:extLst xmlns:c16r2="http://schemas.microsoft.com/office/drawing/2015/06/chart">
            <c:ext xmlns:c16="http://schemas.microsoft.com/office/drawing/2014/chart" uri="{C3380CC4-5D6E-409C-BE32-E72D297353CC}">
              <c16:uniqueId val="{00000008-7FA0-4D2A-99FA-6506AAEAC5A6}"/>
            </c:ext>
          </c:extLst>
        </c:ser>
        <c:dLbls>
          <c:showLegendKey val="0"/>
          <c:showVal val="0"/>
          <c:showCatName val="0"/>
          <c:showSerName val="0"/>
          <c:showPercent val="0"/>
          <c:showBubbleSize val="0"/>
        </c:dLbls>
        <c:marker val="1"/>
        <c:smooth val="0"/>
        <c:axId val="495159880"/>
        <c:axId val="495160272"/>
      </c:lineChart>
      <c:catAx>
        <c:axId val="495159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160272"/>
        <c:crosses val="autoZero"/>
        <c:auto val="1"/>
        <c:lblAlgn val="ctr"/>
        <c:lblOffset val="100"/>
        <c:tickLblSkip val="1"/>
        <c:tickMarkSkip val="1"/>
        <c:noMultiLvlLbl val="0"/>
      </c:catAx>
      <c:valAx>
        <c:axId val="49516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159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46405</c:v>
                </c:pt>
                <c:pt idx="5">
                  <c:v>46158</c:v>
                </c:pt>
                <c:pt idx="8">
                  <c:v>46289</c:v>
                </c:pt>
                <c:pt idx="11">
                  <c:v>46221</c:v>
                </c:pt>
                <c:pt idx="14">
                  <c:v>46237</c:v>
                </c:pt>
              </c:numCache>
            </c:numRef>
          </c:val>
          <c:extLst xmlns:c16r2="http://schemas.microsoft.com/office/drawing/2015/06/chart">
            <c:ext xmlns:c16="http://schemas.microsoft.com/office/drawing/2014/chart" uri="{C3380CC4-5D6E-409C-BE32-E72D297353CC}">
              <c16:uniqueId val="{00000000-D656-4257-9A78-7C14775DBF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14865</c:v>
                </c:pt>
                <c:pt idx="5">
                  <c:v>13763</c:v>
                </c:pt>
                <c:pt idx="8">
                  <c:v>12957</c:v>
                </c:pt>
                <c:pt idx="11">
                  <c:v>13060</c:v>
                </c:pt>
                <c:pt idx="14">
                  <c:v>13549</c:v>
                </c:pt>
              </c:numCache>
            </c:numRef>
          </c:val>
          <c:extLst xmlns:c16r2="http://schemas.microsoft.com/office/drawing/2015/06/chart">
            <c:ext xmlns:c16="http://schemas.microsoft.com/office/drawing/2014/chart" uri="{C3380CC4-5D6E-409C-BE32-E72D297353CC}">
              <c16:uniqueId val="{00000001-D656-4257-9A78-7C14775DBF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7177</c:v>
                </c:pt>
                <c:pt idx="5">
                  <c:v>7643</c:v>
                </c:pt>
                <c:pt idx="8">
                  <c:v>8393</c:v>
                </c:pt>
                <c:pt idx="11">
                  <c:v>7938</c:v>
                </c:pt>
                <c:pt idx="14">
                  <c:v>8069</c:v>
                </c:pt>
              </c:numCache>
            </c:numRef>
          </c:val>
          <c:extLst xmlns:c16r2="http://schemas.microsoft.com/office/drawing/2015/06/chart">
            <c:ext xmlns:c16="http://schemas.microsoft.com/office/drawing/2014/chart" uri="{C3380CC4-5D6E-409C-BE32-E72D297353CC}">
              <c16:uniqueId val="{00000002-D656-4257-9A78-7C14775DBF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656-4257-9A78-7C14775DBF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656-4257-9A78-7C14775DBF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1275</c:v>
                </c:pt>
                <c:pt idx="3">
                  <c:v>1549</c:v>
                </c:pt>
                <c:pt idx="6">
                  <c:v>996</c:v>
                </c:pt>
                <c:pt idx="9">
                  <c:v>745</c:v>
                </c:pt>
                <c:pt idx="12">
                  <c:v>702</c:v>
                </c:pt>
              </c:numCache>
            </c:numRef>
          </c:val>
          <c:extLst xmlns:c16r2="http://schemas.microsoft.com/office/drawing/2015/06/chart">
            <c:ext xmlns:c16="http://schemas.microsoft.com/office/drawing/2014/chart" uri="{C3380CC4-5D6E-409C-BE32-E72D297353CC}">
              <c16:uniqueId val="{00000005-D656-4257-9A78-7C14775DBF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6771</c:v>
                </c:pt>
                <c:pt idx="3">
                  <c:v>6470</c:v>
                </c:pt>
                <c:pt idx="6">
                  <c:v>6207</c:v>
                </c:pt>
                <c:pt idx="9">
                  <c:v>6329</c:v>
                </c:pt>
                <c:pt idx="12">
                  <c:v>6210</c:v>
                </c:pt>
              </c:numCache>
            </c:numRef>
          </c:val>
          <c:extLst xmlns:c16r2="http://schemas.microsoft.com/office/drawing/2015/06/chart">
            <c:ext xmlns:c16="http://schemas.microsoft.com/office/drawing/2014/chart" uri="{C3380CC4-5D6E-409C-BE32-E72D297353CC}">
              <c16:uniqueId val="{00000006-D656-4257-9A78-7C14775DBF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10085</c:v>
                </c:pt>
                <c:pt idx="3">
                  <c:v>8851</c:v>
                </c:pt>
                <c:pt idx="6">
                  <c:v>7995</c:v>
                </c:pt>
                <c:pt idx="9">
                  <c:v>7086</c:v>
                </c:pt>
                <c:pt idx="12">
                  <c:v>6427</c:v>
                </c:pt>
              </c:numCache>
            </c:numRef>
          </c:val>
          <c:extLst xmlns:c16r2="http://schemas.microsoft.com/office/drawing/2015/06/chart">
            <c:ext xmlns:c16="http://schemas.microsoft.com/office/drawing/2014/chart" uri="{C3380CC4-5D6E-409C-BE32-E72D297353CC}">
              <c16:uniqueId val="{00000007-D656-4257-9A78-7C14775DBF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16798</c:v>
                </c:pt>
                <c:pt idx="3">
                  <c:v>16369</c:v>
                </c:pt>
                <c:pt idx="6">
                  <c:v>16226</c:v>
                </c:pt>
                <c:pt idx="9">
                  <c:v>17078</c:v>
                </c:pt>
                <c:pt idx="12">
                  <c:v>16928</c:v>
                </c:pt>
              </c:numCache>
            </c:numRef>
          </c:val>
          <c:extLst xmlns:c16r2="http://schemas.microsoft.com/office/drawing/2015/06/chart">
            <c:ext xmlns:c16="http://schemas.microsoft.com/office/drawing/2014/chart" uri="{C3380CC4-5D6E-409C-BE32-E72D297353CC}">
              <c16:uniqueId val="{00000008-D656-4257-9A78-7C14775DBF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8828</c:v>
                </c:pt>
                <c:pt idx="3">
                  <c:v>8303</c:v>
                </c:pt>
                <c:pt idx="6">
                  <c:v>7736</c:v>
                </c:pt>
                <c:pt idx="9">
                  <c:v>7190</c:v>
                </c:pt>
                <c:pt idx="12">
                  <c:v>5680</c:v>
                </c:pt>
              </c:numCache>
            </c:numRef>
          </c:val>
          <c:extLst xmlns:c16r2="http://schemas.microsoft.com/office/drawing/2015/06/chart">
            <c:ext xmlns:c16="http://schemas.microsoft.com/office/drawing/2014/chart" uri="{C3380CC4-5D6E-409C-BE32-E72D297353CC}">
              <c16:uniqueId val="{00000009-D656-4257-9A78-7C14775DBF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48125</c:v>
                </c:pt>
                <c:pt idx="3">
                  <c:v>47141</c:v>
                </c:pt>
                <c:pt idx="6">
                  <c:v>46579</c:v>
                </c:pt>
                <c:pt idx="9">
                  <c:v>46051</c:v>
                </c:pt>
                <c:pt idx="12">
                  <c:v>45954</c:v>
                </c:pt>
              </c:numCache>
            </c:numRef>
          </c:val>
          <c:extLst xmlns:c16r2="http://schemas.microsoft.com/office/drawing/2015/06/chart">
            <c:ext xmlns:c16="http://schemas.microsoft.com/office/drawing/2014/chart" uri="{C3380CC4-5D6E-409C-BE32-E72D297353CC}">
              <c16:uniqueId val="{0000000A-D656-4257-9A78-7C14775DBF53}"/>
            </c:ext>
          </c:extLst>
        </c:ser>
        <c:dLbls>
          <c:showLegendKey val="0"/>
          <c:showVal val="0"/>
          <c:showCatName val="0"/>
          <c:showSerName val="0"/>
          <c:showPercent val="0"/>
          <c:showBubbleSize val="0"/>
        </c:dLbls>
        <c:gapWidth val="100"/>
        <c:overlap val="100"/>
        <c:axId val="495158704"/>
        <c:axId val="495157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23435</c:v>
                </c:pt>
                <c:pt idx="2">
                  <c:v>#N/A</c:v>
                </c:pt>
                <c:pt idx="3">
                  <c:v>#N/A</c:v>
                </c:pt>
                <c:pt idx="4">
                  <c:v>21119</c:v>
                </c:pt>
                <c:pt idx="5">
                  <c:v>#N/A</c:v>
                </c:pt>
                <c:pt idx="6">
                  <c:v>#N/A</c:v>
                </c:pt>
                <c:pt idx="7">
                  <c:v>18099</c:v>
                </c:pt>
                <c:pt idx="8">
                  <c:v>#N/A</c:v>
                </c:pt>
                <c:pt idx="9">
                  <c:v>#N/A</c:v>
                </c:pt>
                <c:pt idx="10">
                  <c:v>17260</c:v>
                </c:pt>
                <c:pt idx="11">
                  <c:v>#N/A</c:v>
                </c:pt>
                <c:pt idx="12">
                  <c:v>#N/A</c:v>
                </c:pt>
                <c:pt idx="13">
                  <c:v>14046</c:v>
                </c:pt>
                <c:pt idx="14">
                  <c:v>#N/A</c:v>
                </c:pt>
              </c:numCache>
            </c:numRef>
          </c:val>
          <c:smooth val="0"/>
          <c:extLst xmlns:c16r2="http://schemas.microsoft.com/office/drawing/2015/06/chart">
            <c:ext xmlns:c16="http://schemas.microsoft.com/office/drawing/2014/chart" uri="{C3380CC4-5D6E-409C-BE32-E72D297353CC}">
              <c16:uniqueId val="{0000000B-D656-4257-9A78-7C14775DBF53}"/>
            </c:ext>
          </c:extLst>
        </c:ser>
        <c:dLbls>
          <c:showLegendKey val="0"/>
          <c:showVal val="0"/>
          <c:showCatName val="0"/>
          <c:showSerName val="0"/>
          <c:showPercent val="0"/>
          <c:showBubbleSize val="0"/>
        </c:dLbls>
        <c:marker val="1"/>
        <c:smooth val="0"/>
        <c:axId val="495158704"/>
        <c:axId val="495157528"/>
      </c:lineChart>
      <c:catAx>
        <c:axId val="49515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157528"/>
        <c:crosses val="autoZero"/>
        <c:auto val="1"/>
        <c:lblAlgn val="ctr"/>
        <c:lblOffset val="100"/>
        <c:tickLblSkip val="1"/>
        <c:tickMarkSkip val="1"/>
        <c:noMultiLvlLbl val="0"/>
      </c:catAx>
      <c:valAx>
        <c:axId val="495157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15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4564</c:v>
                </c:pt>
                <c:pt idx="1">
                  <c:v>4460</c:v>
                </c:pt>
                <c:pt idx="2">
                  <c:v>4086</c:v>
                </c:pt>
              </c:numCache>
            </c:numRef>
          </c:val>
          <c:extLst xmlns:c16r2="http://schemas.microsoft.com/office/drawing/2015/06/chart">
            <c:ext xmlns:c16="http://schemas.microsoft.com/office/drawing/2014/chart" uri="{C3380CC4-5D6E-409C-BE32-E72D297353CC}">
              <c16:uniqueId val="{00000000-FAC0-431B-9159-75B6CBBE14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FAC0-431B-9159-75B6CBBE14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3226</c:v>
                </c:pt>
                <c:pt idx="1">
                  <c:v>2614</c:v>
                </c:pt>
                <c:pt idx="2">
                  <c:v>2492</c:v>
                </c:pt>
              </c:numCache>
            </c:numRef>
          </c:val>
          <c:extLst xmlns:c16r2="http://schemas.microsoft.com/office/drawing/2015/06/chart">
            <c:ext xmlns:c16="http://schemas.microsoft.com/office/drawing/2014/chart" uri="{C3380CC4-5D6E-409C-BE32-E72D297353CC}">
              <c16:uniqueId val="{00000002-FAC0-431B-9159-75B6CBBE14E3}"/>
            </c:ext>
          </c:extLst>
        </c:ser>
        <c:dLbls>
          <c:showLegendKey val="0"/>
          <c:showVal val="0"/>
          <c:showCatName val="0"/>
          <c:showSerName val="0"/>
          <c:showPercent val="0"/>
          <c:showBubbleSize val="0"/>
        </c:dLbls>
        <c:gapWidth val="120"/>
        <c:overlap val="100"/>
        <c:axId val="495156352"/>
        <c:axId val="495160664"/>
      </c:barChart>
      <c:catAx>
        <c:axId val="49515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160664"/>
        <c:crosses val="autoZero"/>
        <c:auto val="1"/>
        <c:lblAlgn val="ctr"/>
        <c:lblOffset val="100"/>
        <c:tickLblSkip val="1"/>
        <c:tickMarkSkip val="1"/>
        <c:noMultiLvlLbl val="0"/>
      </c:catAx>
      <c:valAx>
        <c:axId val="495160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15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49-4421-B87A-36B5DA3B5F0E}"/>
                </c:ext>
                <c:ext xmlns:c15="http://schemas.microsoft.com/office/drawing/2012/chart" uri="{CE6537A1-D6FC-4f65-9D91-7224C49458BB}">
                  <c15:dlblFieldTable>
                    <c15:dlblFTEntry>
                      <c15:txfldGUID>{CD3FCB9F-0F92-49D0-B45B-DB2069CACC17}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49-4421-B87A-36B5DA3B5F0E}"/>
                </c:ext>
                <c:ext xmlns:c15="http://schemas.microsoft.com/office/drawing/2012/chart" uri="{CE6537A1-D6FC-4f65-9D91-7224C49458BB}">
                  <c15:dlblFieldTable>
                    <c15:dlblFTEntry>
                      <c15:txfldGUID>{576BA374-FA45-41FC-9EDD-508483E93B6E}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E49-4421-B87A-36B5DA3B5F0E}"/>
                </c:ext>
                <c:ext xmlns:c15="http://schemas.microsoft.com/office/drawing/2012/chart" uri="{CE6537A1-D6FC-4f65-9D91-7224C49458BB}">
                  <c15:dlblFieldTable>
                    <c15:dlblFTEntry>
                      <c15:txfldGUID>{C1F6E36E-40A8-4955-B325-902D3E5FE6C8}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49-4421-B87A-36B5DA3B5F0E}"/>
                </c:ext>
                <c:ext xmlns:c15="http://schemas.microsoft.com/office/drawing/2012/chart" uri="{CE6537A1-D6FC-4f65-9D91-7224C49458BB}">
                  <c15:dlblFieldTable>
                    <c15:dlblFTEntry>
                      <c15:txfldGUID>{6098A0FA-4ECD-4A65-B7B9-06E51A98F1C9}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49-4421-B87A-36B5DA3B5F0E}"/>
                </c:ext>
                <c:ext xmlns:c15="http://schemas.microsoft.com/office/drawing/2012/chart" uri="{CE6537A1-D6FC-4f65-9D91-7224C49458BB}">
                  <c15:dlblFieldTable>
                    <c15:dlblFTEntry>
                      <c15:txfldGUID>{E747986B-A56D-4C4E-9423-B0E37C6480C6}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E49-4421-B87A-36B5DA3B5F0E}"/>
                </c:ext>
                <c:ext xmlns:c15="http://schemas.microsoft.com/office/drawing/2012/chart" uri="{CE6537A1-D6FC-4f65-9D91-7224C49458BB}">
                  <c15:dlblFieldTable>
                    <c15:dlblFTEntry>
                      <c15:txfldGUID>{5BC23BB9-F99E-4F29-8CDA-0DAF496B1245}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49-4421-B87A-36B5DA3B5F0E}"/>
                </c:ext>
                <c:ext xmlns:c15="http://schemas.microsoft.com/office/drawing/2012/chart" uri="{CE6537A1-D6FC-4f65-9D91-7224C49458BB}">
                  <c15:dlblFieldTable>
                    <c15:dlblFTEntry>
                      <c15:txfldGUID>{02893A8C-EAFC-49BC-9E36-E533CA56AB5B}</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49-4421-B87A-36B5DA3B5F0E}"/>
                </c:ext>
                <c:ext xmlns:c15="http://schemas.microsoft.com/office/drawing/2012/chart" uri="{CE6537A1-D6FC-4f65-9D91-7224C49458BB}">
                  <c15:layout/>
                  <c15:dlblFieldTable>
                    <c15:dlblFTEntry>
                      <c15:txfldGUID>{1CF1D2A5-DA0B-4BB9-BB2D-32E92200B092}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E49-4421-B87A-36B5DA3B5F0E}"/>
                </c:ext>
                <c:ext xmlns:c15="http://schemas.microsoft.com/office/drawing/2012/chart" uri="{CE6537A1-D6FC-4f65-9D91-7224C49458BB}">
                  <c15:dlblFieldTable>
                    <c15:dlblFTEntry>
                      <c15:txfldGUID>{5F59621D-EE36-4130-953D-C8FCAD57A84D}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55.2</c:v>
                </c:pt>
              </c:numCache>
            </c:numRef>
          </c:xVal>
          <c:yVal>
            <c:numRef>
              <c:f>公会計指標分析・財政指標組合せ分析表!$BP$51:$DC$51</c:f>
              <c:numCache>
                <c:formatCode>#,##0.0;"▲ "#,##0.0</c:formatCode>
                <c:ptCount val="40"/>
                <c:pt idx="24">
                  <c:v>76.8</c:v>
                </c:pt>
              </c:numCache>
            </c:numRef>
          </c:yVal>
          <c:smooth val="0"/>
          <c:extLst xmlns:c16r2="http://schemas.microsoft.com/office/drawing/2015/06/chart">
            <c:ext xmlns:c16="http://schemas.microsoft.com/office/drawing/2014/chart" uri="{C3380CC4-5D6E-409C-BE32-E72D297353CC}">
              <c16:uniqueId val="{00000009-4E49-4421-B87A-36B5DA3B5F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E49-4421-B87A-36B5DA3B5F0E}"/>
                </c:ext>
                <c:ext xmlns:c15="http://schemas.microsoft.com/office/drawing/2012/chart" uri="{CE6537A1-D6FC-4f65-9D91-7224C49458BB}">
                  <c15:dlblFieldTable>
                    <c15:dlblFTEntry>
                      <c15:txfldGUID>{FA9DA2BF-4AB6-440E-8C68-38BA12F87A05}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E49-4421-B87A-36B5DA3B5F0E}"/>
                </c:ext>
                <c:ext xmlns:c15="http://schemas.microsoft.com/office/drawing/2012/chart" uri="{CE6537A1-D6FC-4f65-9D91-7224C49458BB}">
                  <c15:dlblFieldTable>
                    <c15:dlblFTEntry>
                      <c15:txfldGUID>{95DDCA69-CB0A-4865-8C5F-9CE0859D9D4D}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E49-4421-B87A-36B5DA3B5F0E}"/>
                </c:ext>
                <c:ext xmlns:c15="http://schemas.microsoft.com/office/drawing/2012/chart" uri="{CE6537A1-D6FC-4f65-9D91-7224C49458BB}">
                  <c15:dlblFieldTable>
                    <c15:dlblFTEntry>
                      <c15:txfldGUID>{7D183642-0508-40FC-9346-D357ACEB8BB4}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E49-4421-B87A-36B5DA3B5F0E}"/>
                </c:ext>
                <c:ext xmlns:c15="http://schemas.microsoft.com/office/drawing/2012/chart" uri="{CE6537A1-D6FC-4f65-9D91-7224C49458BB}">
                  <c15:dlblFieldTable>
                    <c15:dlblFTEntry>
                      <c15:txfldGUID>{B2A42F7E-49ED-43CE-92CA-9826C0BB2124}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E49-4421-B87A-36B5DA3B5F0E}"/>
                </c:ext>
                <c:ext xmlns:c15="http://schemas.microsoft.com/office/drawing/2012/chart" uri="{CE6537A1-D6FC-4f65-9D91-7224C49458BB}">
                  <c15:dlblFieldTable>
                    <c15:dlblFTEntry>
                      <c15:txfldGUID>{A6C289A3-9F9F-4363-81C7-4BF3CAA1A60B}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E49-4421-B87A-36B5DA3B5F0E}"/>
                </c:ext>
                <c:ext xmlns:c15="http://schemas.microsoft.com/office/drawing/2012/chart" uri="{CE6537A1-D6FC-4f65-9D91-7224C49458BB}">
                  <c15:dlblFieldTable>
                    <c15:dlblFTEntry>
                      <c15:txfldGUID>{5C7EEC8E-7FDE-42DD-84C4-C7F76E2314E2}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E49-4421-B87A-36B5DA3B5F0E}"/>
                </c:ext>
                <c:ext xmlns:c15="http://schemas.microsoft.com/office/drawing/2012/chart" uri="{CE6537A1-D6FC-4f65-9D91-7224C49458BB}">
                  <c15:dlblFieldTable>
                    <c15:dlblFTEntry>
                      <c15:txfldGUID>{C71A67B5-B5B4-47E3-B09A-3CCC5A0A0F60}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E49-4421-B87A-36B5DA3B5F0E}"/>
                </c:ext>
                <c:ext xmlns:c15="http://schemas.microsoft.com/office/drawing/2012/chart" uri="{CE6537A1-D6FC-4f65-9D91-7224C49458BB}">
                  <c15:layout/>
                  <c15:dlblFieldTable>
                    <c15:dlblFTEntry>
                      <c15:txfldGUID>{73206132-6BFA-4765-8F10-8F54019CCEFD}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E49-4421-B87A-36B5DA3B5F0E}"/>
                </c:ext>
                <c:ext xmlns:c15="http://schemas.microsoft.com/office/drawing/2012/chart" uri="{CE6537A1-D6FC-4f65-9D91-7224C49458BB}">
                  <c15:dlblFieldTable>
                    <c15:dlblFTEntry>
                      <c15:txfldGUID>{DA7ECFB3-C7E8-432A-AFA8-7D997F3838A3}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numCache>
            </c:numRef>
          </c:xVal>
          <c:yVal>
            <c:numRef>
              <c:f>公会計指標分析・財政指標組合せ分析表!$BP$55:$DC$55</c:f>
              <c:numCache>
                <c:formatCode>#,##0.0;"▲ "#,##0.0</c:formatCode>
                <c:ptCount val="40"/>
                <c:pt idx="24">
                  <c:v>6.5</c:v>
                </c:pt>
              </c:numCache>
            </c:numRef>
          </c:yVal>
          <c:smooth val="0"/>
          <c:extLst xmlns:c16r2="http://schemas.microsoft.com/office/drawing/2015/06/chart">
            <c:ext xmlns:c16="http://schemas.microsoft.com/office/drawing/2014/chart" uri="{C3380CC4-5D6E-409C-BE32-E72D297353CC}">
              <c16:uniqueId val="{00000013-4E49-4421-B87A-36B5DA3B5F0E}"/>
            </c:ext>
          </c:extLst>
        </c:ser>
        <c:dLbls>
          <c:showLegendKey val="0"/>
          <c:showVal val="1"/>
          <c:showCatName val="0"/>
          <c:showSerName val="0"/>
          <c:showPercent val="0"/>
          <c:showBubbleSize val="0"/>
        </c:dLbls>
        <c:axId val="495155568"/>
        <c:axId val="495153608"/>
      </c:scatterChart>
      <c:valAx>
        <c:axId val="495155568"/>
        <c:scaling>
          <c:orientation val="minMax"/>
          <c:max val="57.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153608"/>
        <c:crosses val="autoZero"/>
        <c:crossBetween val="midCat"/>
      </c:valAx>
      <c:valAx>
        <c:axId val="495153608"/>
        <c:scaling>
          <c:orientation val="minMax"/>
          <c:max val="8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155568"/>
        <c:crosses val="autoZero"/>
        <c:crossBetween val="midCat"/>
        <c:majorUnit val="11.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043-41F8-95EE-A05A4D8ABD2D}"/>
                </c:ext>
                <c:ext xmlns:c15="http://schemas.microsoft.com/office/drawing/2012/chart" uri="{CE6537A1-D6FC-4f65-9D91-7224C49458BB}">
                  <c15:layout/>
                  <c15:dlblFieldTable>
                    <c15:dlblFTEntry>
                      <c15:txfldGUID>{AFD74888-A75B-43E7-9BF3-FA5D6996762D}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43-41F8-95EE-A05A4D8ABD2D}"/>
                </c:ext>
                <c:ext xmlns:c15="http://schemas.microsoft.com/office/drawing/2012/chart" uri="{CE6537A1-D6FC-4f65-9D91-7224C49458BB}">
                  <c15:dlblFieldTable>
                    <c15:dlblFTEntry>
                      <c15:txfldGUID>{AE1A7559-7838-43EC-BB85-D22BEAC3F546}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043-41F8-95EE-A05A4D8ABD2D}"/>
                </c:ext>
                <c:ext xmlns:c15="http://schemas.microsoft.com/office/drawing/2012/chart" uri="{CE6537A1-D6FC-4f65-9D91-7224C49458BB}">
                  <c15:dlblFieldTable>
                    <c15:dlblFTEntry>
                      <c15:txfldGUID>{8E87AB57-88B0-4334-9F84-1809A0005584}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43-41F8-95EE-A05A4D8ABD2D}"/>
                </c:ext>
                <c:ext xmlns:c15="http://schemas.microsoft.com/office/drawing/2012/chart" uri="{CE6537A1-D6FC-4f65-9D91-7224C49458BB}">
                  <c15:dlblFieldTable>
                    <c15:dlblFTEntry>
                      <c15:txfldGUID>{E522D322-0B89-45AF-9243-6937D3DD7A59}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043-41F8-95EE-A05A4D8ABD2D}"/>
                </c:ext>
                <c:ext xmlns:c15="http://schemas.microsoft.com/office/drawing/2012/chart" uri="{CE6537A1-D6FC-4f65-9D91-7224C49458BB}">
                  <c15:dlblFieldTable>
                    <c15:dlblFTEntry>
                      <c15:txfldGUID>{99760030-512E-4F43-AE6C-376FBCDECAF6}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043-41F8-95EE-A05A4D8ABD2D}"/>
                </c:ext>
                <c:ext xmlns:c15="http://schemas.microsoft.com/office/drawing/2012/chart" uri="{CE6537A1-D6FC-4f65-9D91-7224C49458BB}">
                  <c15:layout/>
                  <c15:dlblFieldTable>
                    <c15:dlblFTEntry>
                      <c15:txfldGUID>{F6C017BF-A38F-4890-BF3E-A48A67773CB1}</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1077121182881667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043-41F8-95EE-A05A4D8ABD2D}"/>
                </c:ext>
                <c:ext xmlns:c15="http://schemas.microsoft.com/office/drawing/2012/chart" uri="{CE6537A1-D6FC-4f65-9D91-7224C49458BB}">
                  <c15:layout/>
                  <c15:dlblFieldTable>
                    <c15:dlblFTEntry>
                      <c15:txfldGUID>{F97691A9-9A88-46E3-B85D-E9682201D852}</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231886205533973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043-41F8-95EE-A05A4D8ABD2D}"/>
                </c:ext>
                <c:ext xmlns:c15="http://schemas.microsoft.com/office/drawing/2012/chart" uri="{CE6537A1-D6FC-4f65-9D91-7224C49458BB}">
                  <c15:layout/>
                  <c15:dlblFieldTable>
                    <c15:dlblFTEntry>
                      <c15:txfldGUID>{D7E32594-1F46-40AC-BDFF-47372D683C5F}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043-41F8-95EE-A05A4D8ABD2D}"/>
                </c:ext>
                <c:ext xmlns:c15="http://schemas.microsoft.com/office/drawing/2012/chart" uri="{CE6537A1-D6FC-4f65-9D91-7224C49458BB}">
                  <c15:layout/>
                  <c15:dlblFieldTable>
                    <c15:dlblFTEntry>
                      <c15:txfldGUID>{66C19807-3637-49C7-B0AD-4BAB1C3B38F2}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10.3</c:v>
                </c:pt>
                <c:pt idx="16">
                  <c:v>10.1</c:v>
                </c:pt>
                <c:pt idx="24">
                  <c:v>9.9</c:v>
                </c:pt>
                <c:pt idx="32">
                  <c:v>9.3000000000000007</c:v>
                </c:pt>
              </c:numCache>
            </c:numRef>
          </c:xVal>
          <c:yVal>
            <c:numRef>
              <c:f>公会計指標分析・財政指標組合せ分析表!$BP$73:$DC$73</c:f>
              <c:numCache>
                <c:formatCode>#,##0.0;"▲ "#,##0.0</c:formatCode>
                <c:ptCount val="40"/>
                <c:pt idx="0">
                  <c:v>102.7</c:v>
                </c:pt>
                <c:pt idx="8">
                  <c:v>94.2</c:v>
                </c:pt>
                <c:pt idx="16">
                  <c:v>80</c:v>
                </c:pt>
                <c:pt idx="24">
                  <c:v>76.8</c:v>
                </c:pt>
                <c:pt idx="32">
                  <c:v>63</c:v>
                </c:pt>
              </c:numCache>
            </c:numRef>
          </c:yVal>
          <c:smooth val="0"/>
          <c:extLst xmlns:c16r2="http://schemas.microsoft.com/office/drawing/2015/06/chart">
            <c:ext xmlns:c16="http://schemas.microsoft.com/office/drawing/2014/chart" uri="{C3380CC4-5D6E-409C-BE32-E72D297353CC}">
              <c16:uniqueId val="{00000009-1043-41F8-95EE-A05A4D8ABD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043-41F8-95EE-A05A4D8ABD2D}"/>
                </c:ext>
                <c:ext xmlns:c15="http://schemas.microsoft.com/office/drawing/2012/chart" uri="{CE6537A1-D6FC-4f65-9D91-7224C49458BB}">
                  <c15:layout/>
                  <c15:dlblFieldTable>
                    <c15:dlblFTEntry>
                      <c15:txfldGUID>{3DCB4454-0805-4640-A52A-6FB9D15189DF}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043-41F8-95EE-A05A4D8ABD2D}"/>
                </c:ext>
                <c:ext xmlns:c15="http://schemas.microsoft.com/office/drawing/2012/chart" uri="{CE6537A1-D6FC-4f65-9D91-7224C49458BB}">
                  <c15:dlblFieldTable>
                    <c15:dlblFTEntry>
                      <c15:txfldGUID>{37FA86A5-E0E2-4FF6-B414-9879C4496DC0}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043-41F8-95EE-A05A4D8ABD2D}"/>
                </c:ext>
                <c:ext xmlns:c15="http://schemas.microsoft.com/office/drawing/2012/chart" uri="{CE6537A1-D6FC-4f65-9D91-7224C49458BB}">
                  <c15:dlblFieldTable>
                    <c15:dlblFTEntry>
                      <c15:txfldGUID>{811453C7-B98E-4495-8D75-1A1AFB0DF2A6}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043-41F8-95EE-A05A4D8ABD2D}"/>
                </c:ext>
                <c:ext xmlns:c15="http://schemas.microsoft.com/office/drawing/2012/chart" uri="{CE6537A1-D6FC-4f65-9D91-7224C49458BB}">
                  <c15:dlblFieldTable>
                    <c15:dlblFTEntry>
                      <c15:txfldGUID>{7F2BCFDA-0AC0-41C1-B174-EB6155E38371}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043-41F8-95EE-A05A4D8ABD2D}"/>
                </c:ext>
                <c:ext xmlns:c15="http://schemas.microsoft.com/office/drawing/2012/chart" uri="{CE6537A1-D6FC-4f65-9D91-7224C49458BB}">
                  <c15:dlblFieldTable>
                    <c15:dlblFTEntry>
                      <c15:txfldGUID>{170DAAC1-2F36-4DDA-8528-938344CC590C}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043-41F8-95EE-A05A4D8ABD2D}"/>
                </c:ext>
                <c:ext xmlns:c15="http://schemas.microsoft.com/office/drawing/2012/chart" uri="{CE6537A1-D6FC-4f65-9D91-7224C49458BB}">
                  <c15:layout/>
                  <c15:dlblFieldTable>
                    <c15:dlblFTEntry>
                      <c15:txfldGUID>{05389782-E3DB-41F2-A887-5872B00E2885}</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043-41F8-95EE-A05A4D8ABD2D}"/>
                </c:ext>
                <c:ext xmlns:c15="http://schemas.microsoft.com/office/drawing/2012/chart" uri="{CE6537A1-D6FC-4f65-9D91-7224C49458BB}">
                  <c15:layout/>
                  <c15:dlblFieldTable>
                    <c15:dlblFTEntry>
                      <c15:txfldGUID>{92E2954D-603B-4E42-B633-D42129FDDFBE}</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043-41F8-95EE-A05A4D8ABD2D}"/>
                </c:ext>
                <c:ext xmlns:c15="http://schemas.microsoft.com/office/drawing/2012/chart" uri="{CE6537A1-D6FC-4f65-9D91-7224C49458BB}">
                  <c15:layout/>
                  <c15:dlblFieldTable>
                    <c15:dlblFTEntry>
                      <c15:txfldGUID>{3D02A363-D466-4D13-8E27-5A9ECE142853}</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043-41F8-95EE-A05A4D8ABD2D}"/>
                </c:ext>
                <c:ext xmlns:c15="http://schemas.microsoft.com/office/drawing/2012/chart" uri="{CE6537A1-D6FC-4f65-9D91-7224C49458BB}">
                  <c15:layout/>
                  <c15:dlblFieldTable>
                    <c15:dlblFTEntry>
                      <c15:txfldGUID>{754F7288-7AA0-43B7-AE76-54DCBF76DB63}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9.3000000000000007</c:v>
                </c:pt>
                <c:pt idx="16">
                  <c:v>6.2</c:v>
                </c:pt>
                <c:pt idx="24">
                  <c:v>5.9</c:v>
                </c:pt>
                <c:pt idx="32">
                  <c:v>5.3</c:v>
                </c:pt>
              </c:numCache>
            </c:numRef>
          </c:xVal>
          <c:yVal>
            <c:numRef>
              <c:f>公会計指標分析・財政指標組合せ分析表!$BP$77:$DC$77</c:f>
              <c:numCache>
                <c:formatCode>#,##0.0;"▲ "#,##0.0</c:formatCode>
                <c:ptCount val="40"/>
                <c:pt idx="0">
                  <c:v>42.2</c:v>
                </c:pt>
                <c:pt idx="8">
                  <c:v>33.299999999999997</c:v>
                </c:pt>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1043-41F8-95EE-A05A4D8ABD2D}"/>
            </c:ext>
          </c:extLst>
        </c:ser>
        <c:dLbls>
          <c:showLegendKey val="0"/>
          <c:showVal val="1"/>
          <c:showCatName val="0"/>
          <c:showSerName val="0"/>
          <c:showPercent val="0"/>
          <c:showBubbleSize val="0"/>
        </c:dLbls>
        <c:axId val="495154784"/>
        <c:axId val="495154000"/>
      </c:scatterChart>
      <c:valAx>
        <c:axId val="495154784"/>
        <c:scaling>
          <c:orientation val="minMax"/>
          <c:max val="11.5"/>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154000"/>
        <c:crosses val="autoZero"/>
        <c:crossBetween val="midCat"/>
      </c:valAx>
      <c:valAx>
        <c:axId val="495154000"/>
        <c:scaling>
          <c:orientation val="minMax"/>
          <c:max val="11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154784"/>
        <c:crosses val="autoZero"/>
        <c:crossBetween val="midCat"/>
        <c:majorUnit val="1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公共下水道事業等、公営企業債の元利償還金に対する繰入金が １</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０１</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の減となり</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利率の高い地方債の償還終了等により、地方債の元利償還金が △</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２９</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百万円、債務負担行為に基づく支出額が △１</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百万円減額となった。また、臨時財政対策債等に係る算入公債費等は、</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１７３</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百万円増加したため、平成２</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年度の実質公債費比率の分子合計は、前年度に比べて △</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３０３</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百万円の減となった。今後も新規発行地方債の抑制に努めるなど、プライマリーバランスの黒字化に配慮し、比率改善を図る。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mn-lt"/>
              <a:ea typeface="+mn-ea"/>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国民健康保険保険給付等支払準備基金、介護保険給付支払準備基金</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等の充当可能基金</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や、基準財政需要額算入見込額が</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となり、充当可能財源等</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は、対前年度比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６３６</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、一般会計の地方債現在高、債務負担行為に基づく支出予定額、掛川市・菊川市衛生施設組合や掛川市・袋井市病院企業団の負担見込額等が減少したことにより、将来負担額</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（Ａ）</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は、前年度比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５７９</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百万円減となったため、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将来負担比率の分子合計は前年度比</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３，２１４</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静岡県掛川市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２９年度の基金残高は、６，５７８百万円で前年度から△４９５百万円の減となった。これは海岸防災林強化事業の本格化や、私立保育園等運営費の増、保険給付費の増による国民健康保険特別会計繰出金の増等による財源不足に対応するため、財政調整基金を ３７４百万円取り崩したことによる減が大きな要因となっている。また、平成２９年度の大規模事業として、学校給食センター建設事業があり、この財源の一部として「公共施設整備基金」の取り崩し ７５百万円を行ったことも要因である。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企業誘致等、</a:t>
          </a:r>
          <a:r>
            <a:rPr kumimoji="1" lang="ja-JP" altLang="ja-JP" sz="1400" i="0">
              <a:solidFill>
                <a:schemeClr val="dk1"/>
              </a:solidFill>
              <a:effectLst/>
              <a:latin typeface="ＭＳ ゴシック" panose="020B0609070205080204" pitchFamily="49" charset="-128"/>
              <a:ea typeface="ＭＳ ゴシック" panose="020B0609070205080204" pitchFamily="49" charset="-128"/>
              <a:cs typeface="+mn-cs"/>
            </a:rPr>
            <a:t>市税収入の増収施策を展開し、自主財源の確保に努める</a:t>
          </a:r>
          <a:r>
            <a:rPr kumimoji="1" lang="ja-JP" altLang="en-US" sz="1400" i="0">
              <a:solidFill>
                <a:schemeClr val="dk1"/>
              </a:solidFill>
              <a:effectLst/>
              <a:latin typeface="ＭＳ ゴシック" panose="020B0609070205080204" pitchFamily="49" charset="-128"/>
              <a:ea typeface="ＭＳ ゴシック" panose="020B0609070205080204" pitchFamily="49" charset="-128"/>
              <a:cs typeface="+mn-cs"/>
            </a:rPr>
            <a:t>ことで、市税収入の２０％を目処に基金残高を確保することで、今後の財政需要等や急激な税収減等に備える。また、その他特定目的基金についても、将来を見据えた積立を行うことで、健全な財政運営に資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主なものは、掛川市を応援するために寄せられた寄附金を活用し、寄附者の思いを実現するための事業に要する経費に充てるために設置した「ふるさと応援基金」や、地震・津波対策の整備に要する経費に充てるために設置した「地震・津波対策整備基金」、幼稚園・小学校・中学校等の教育施設の整備に要する経費に充てるために設置した「教育施設整備基金」等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平成２９年度のその他特定目的基金残高は、２，４９２百万円となり、前年度と比べて△１２２百万円の減となった。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主な減の要因は、学校給食センター建設事業に充てるため「公共施設整備基金」の取り崩し ７５百万円を行ったことや、地域林業の振興及び森林の整備を図るために設置した「林業振興基金」の取り崩し、５０百円を行ったことによる減である。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今後、「教育施設整備基金」においては、小学校及び中学校の再編による需要が考えられる。また、整備を進めている「松ヶ岡整備基金」についても今後、事業が本格する計画のため需要が想定される。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平成２９年度の財政調整基金残高は、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４，０８６百万円となり、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３７４百円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減となった。これは海岸防災林強化事業の本格化</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大規模事業の実施により、歳出決算額は</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２６６</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百万円増となり、</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その</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財源不足を補うため、繰入を行ったためである。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今後も、企業誘致等、</a:t>
          </a:r>
          <a:r>
            <a:rPr kumimoji="1" lang="ja-JP" altLang="ja-JP" sz="1400" i="0">
              <a:solidFill>
                <a:schemeClr val="dk1"/>
              </a:solidFill>
              <a:effectLst/>
              <a:latin typeface="ＭＳ ゴシック" panose="020B0609070205080204" pitchFamily="49" charset="-128"/>
              <a:ea typeface="ＭＳ ゴシック" panose="020B0609070205080204" pitchFamily="49" charset="-128"/>
              <a:cs typeface="+mn-cs"/>
            </a:rPr>
            <a:t>市税収入の増収施策を展開し、自主財源の確保に努める。</a:t>
          </a:r>
          <a:r>
            <a:rPr kumimoji="1" lang="ja-JP" altLang="en-US" sz="1400" i="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リーマンショックのような急激な税収の減等、不測の事態に対応するため、市税収入の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％を目処をに基金残高を確保していく。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117,835
113,871
265.69
47,256,247
45,985,179
1,181,346
26,672,185
45,954,433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これまでの積極的なインフラ整備により有形固定資産減価償却率は、比較的、低い比率となっている。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しかし、個別の施設をみると経年が進んでいる施設も見受けられるため、公共施設等総合管理計画との連携を図りつつ、計画的かつ効率的な財政運営に努める。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2" name="直線コネクタ 61"/>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7"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8" name="フローチャート: 判断 67"/>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69" name="フローチャート: 判断 68"/>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0" name="フローチャート: 判断 69"/>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58039</xdr:rowOff>
    </xdr:from>
    <xdr:to>
      <xdr:col>19</xdr:col>
      <xdr:colOff>187325</xdr:colOff>
      <xdr:row>30</xdr:row>
      <xdr:rowOff>159639</xdr:rowOff>
    </xdr:to>
    <xdr:sp macro="" textlink="">
      <xdr:nvSpPr>
        <xdr:cNvPr id="76" name="楕円 75"/>
        <xdr:cNvSpPr/>
      </xdr:nvSpPr>
      <xdr:spPr>
        <a:xfrm>
          <a:off x="4000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89806</xdr:rowOff>
    </xdr:from>
    <xdr:ext cx="405111" cy="259045"/>
    <xdr:sp macro="" textlink="">
      <xdr:nvSpPr>
        <xdr:cNvPr id="77" name="n_1aveValue有形固定資産減価償却率"/>
        <xdr:cNvSpPr txBox="1"/>
      </xdr:nvSpPr>
      <xdr:spPr>
        <a:xfrm>
          <a:off x="3836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78"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150766</xdr:rowOff>
    </xdr:from>
    <xdr:ext cx="405111" cy="259045"/>
    <xdr:sp macro="" textlink="">
      <xdr:nvSpPr>
        <xdr:cNvPr id="79" name="n_1mainValue有形固定資産減価償却率"/>
        <xdr:cNvSpPr txBox="1"/>
      </xdr:nvSpPr>
      <xdr:spPr>
        <a:xfrm>
          <a:off x="3836044" y="606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年で、全国平均より▲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年短いが、県平均より＋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年、類似団体平均より＋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年長い結果となった。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債務管理についは、市財政が健全に運営されるよう、中長期の財政見通しの策定及び定期的な見直しを行うととに、計画的、効率的な財政運営及び債務の削減に努める。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8" name="テキスト ボックス 9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0" name="テキスト ボックス 9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2" name="テキスト ボックス 10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4" name="テキスト ボックス 10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08" name="直線コネクタ 107"/>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0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0" name="直線コネクタ 10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1"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2" name="直線コネクタ 111"/>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3"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4" name="フローチャート: 判断 113"/>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90664</xdr:rowOff>
    </xdr:from>
    <xdr:to>
      <xdr:col>76</xdr:col>
      <xdr:colOff>73025</xdr:colOff>
      <xdr:row>31</xdr:row>
      <xdr:rowOff>20814</xdr:rowOff>
    </xdr:to>
    <xdr:sp macro="" textlink="">
      <xdr:nvSpPr>
        <xdr:cNvPr id="120" name="楕円 119"/>
        <xdr:cNvSpPr/>
      </xdr:nvSpPr>
      <xdr:spPr>
        <a:xfrm>
          <a:off x="14744700" y="60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113541</xdr:rowOff>
    </xdr:from>
    <xdr:ext cx="340478" cy="259045"/>
    <xdr:sp macro="" textlink="">
      <xdr:nvSpPr>
        <xdr:cNvPr id="121" name="債務償還可能年数該当値テキスト"/>
        <xdr:cNvSpPr txBox="1"/>
      </xdr:nvSpPr>
      <xdr:spPr>
        <a:xfrm>
          <a:off x="14846300" y="58571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117,835
113,871
265.69
47,256,247
45,985,179
1,181,346
26,672,185
45,954,433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103124</xdr:rowOff>
    </xdr:from>
    <xdr:to>
      <xdr:col>20</xdr:col>
      <xdr:colOff>38100</xdr:colOff>
      <xdr:row>41</xdr:row>
      <xdr:rowOff>33274</xdr:rowOff>
    </xdr:to>
    <xdr:sp macro="" textlink="">
      <xdr:nvSpPr>
        <xdr:cNvPr id="68" name="楕円 67"/>
        <xdr:cNvSpPr/>
      </xdr:nvSpPr>
      <xdr:spPr>
        <a:xfrm>
          <a:off x="3746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33799</xdr:rowOff>
    </xdr:from>
    <xdr:ext cx="405111" cy="259045"/>
    <xdr:sp macro="" textlink="">
      <xdr:nvSpPr>
        <xdr:cNvPr id="69" name="n_1aveValue【道路】&#10;有形固定資産減価償却率"/>
        <xdr:cNvSpPr txBox="1"/>
      </xdr:nvSpPr>
      <xdr:spPr>
        <a:xfrm>
          <a:off x="35820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0" name="n_2aveValue【道路】&#10;有形固定資産減価償却率"/>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24401</xdr:rowOff>
    </xdr:from>
    <xdr:ext cx="405111" cy="259045"/>
    <xdr:sp macro="" textlink="">
      <xdr:nvSpPr>
        <xdr:cNvPr id="71" name="n_1mainValue【道路】&#10;有形固定資産減価償却率"/>
        <xdr:cNvSpPr txBox="1"/>
      </xdr:nvSpPr>
      <xdr:spPr>
        <a:xfrm>
          <a:off x="3582044" y="705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95" name="直線コネクタ 94"/>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96"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97" name="直線コネクタ 96"/>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98"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99" name="直線コネクタ 98"/>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0" name="【道路】&#10;一人当たり延長平均値テキスト"/>
        <xdr:cNvSpPr txBox="1"/>
      </xdr:nvSpPr>
      <xdr:spPr>
        <a:xfrm>
          <a:off x="10515600" y="64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1" name="フローチャート: 判断 100"/>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2" name="フローチャート: 判断 101"/>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3" name="フローチャート: 判断 102"/>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73558</xdr:rowOff>
    </xdr:from>
    <xdr:to>
      <xdr:col>50</xdr:col>
      <xdr:colOff>165100</xdr:colOff>
      <xdr:row>35</xdr:row>
      <xdr:rowOff>3708</xdr:rowOff>
    </xdr:to>
    <xdr:sp macro="" textlink="">
      <xdr:nvSpPr>
        <xdr:cNvPr id="109" name="楕円 108"/>
        <xdr:cNvSpPr/>
      </xdr:nvSpPr>
      <xdr:spPr>
        <a:xfrm>
          <a:off x="9588500" y="59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46727</xdr:rowOff>
    </xdr:from>
    <xdr:ext cx="469744" cy="259045"/>
    <xdr:sp macro="" textlink="">
      <xdr:nvSpPr>
        <xdr:cNvPr id="110" name="n_1aveValue【道路】&#10;一人当たり延長"/>
        <xdr:cNvSpPr txBox="1"/>
      </xdr:nvSpPr>
      <xdr:spPr>
        <a:xfrm>
          <a:off x="93917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11"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20235</xdr:rowOff>
    </xdr:from>
    <xdr:ext cx="534377" cy="259045"/>
    <xdr:sp macro="" textlink="">
      <xdr:nvSpPr>
        <xdr:cNvPr id="112" name="n_1mainValue【道路】&#10;一人当たり延長"/>
        <xdr:cNvSpPr txBox="1"/>
      </xdr:nvSpPr>
      <xdr:spPr>
        <a:xfrm>
          <a:off x="9359411" y="56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25" name="テキスト ボックス 124"/>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35" name="テキスト ボックス 134"/>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138793</xdr:rowOff>
    </xdr:from>
    <xdr:to>
      <xdr:col>24</xdr:col>
      <xdr:colOff>62865</xdr:colOff>
      <xdr:row>63</xdr:row>
      <xdr:rowOff>60416</xdr:rowOff>
    </xdr:to>
    <xdr:cxnSp macro="">
      <xdr:nvCxnSpPr>
        <xdr:cNvPr id="139" name="直線コネクタ 138"/>
        <xdr:cNvCxnSpPr/>
      </xdr:nvCxnSpPr>
      <xdr:spPr>
        <a:xfrm flipV="1">
          <a:off x="4634865" y="9911443"/>
          <a:ext cx="0" cy="950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64243</xdr:rowOff>
    </xdr:from>
    <xdr:ext cx="405111" cy="259045"/>
    <xdr:sp macro="" textlink="">
      <xdr:nvSpPr>
        <xdr:cNvPr id="140" name="【橋りょう・トンネル】&#10;有形固定資産減価償却率最小値テキスト"/>
        <xdr:cNvSpPr txBox="1"/>
      </xdr:nvSpPr>
      <xdr:spPr>
        <a:xfrm>
          <a:off x="4673600" y="1086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60416</xdr:rowOff>
    </xdr:from>
    <xdr:to>
      <xdr:col>24</xdr:col>
      <xdr:colOff>152400</xdr:colOff>
      <xdr:row>63</xdr:row>
      <xdr:rowOff>60416</xdr:rowOff>
    </xdr:to>
    <xdr:cxnSp macro="">
      <xdr:nvCxnSpPr>
        <xdr:cNvPr id="141" name="直線コネクタ 140"/>
        <xdr:cNvCxnSpPr/>
      </xdr:nvCxnSpPr>
      <xdr:spPr>
        <a:xfrm>
          <a:off x="4546600" y="1086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85470</xdr:rowOff>
    </xdr:from>
    <xdr:ext cx="405111" cy="259045"/>
    <xdr:sp macro="" textlink="">
      <xdr:nvSpPr>
        <xdr:cNvPr id="142" name="【橋りょう・トンネル】&#10;有形固定資産減価償却率最大値テキスト"/>
        <xdr:cNvSpPr txBox="1"/>
      </xdr:nvSpPr>
      <xdr:spPr>
        <a:xfrm>
          <a:off x="4673600" y="9686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138793</xdr:rowOff>
    </xdr:from>
    <xdr:to>
      <xdr:col>24</xdr:col>
      <xdr:colOff>152400</xdr:colOff>
      <xdr:row>57</xdr:row>
      <xdr:rowOff>138793</xdr:rowOff>
    </xdr:to>
    <xdr:cxnSp macro="">
      <xdr:nvCxnSpPr>
        <xdr:cNvPr id="143" name="直線コネクタ 142"/>
        <xdr:cNvCxnSpPr/>
      </xdr:nvCxnSpPr>
      <xdr:spPr>
        <a:xfrm>
          <a:off x="4546600" y="991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43560</xdr:rowOff>
    </xdr:from>
    <xdr:ext cx="405111" cy="259045"/>
    <xdr:sp macro="" textlink="">
      <xdr:nvSpPr>
        <xdr:cNvPr id="144" name="【橋りょう・トンネル】&#10;有形固定資産減価償却率平均値テキスト"/>
        <xdr:cNvSpPr txBox="1"/>
      </xdr:nvSpPr>
      <xdr:spPr>
        <a:xfrm>
          <a:off x="46736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65133</xdr:rowOff>
    </xdr:from>
    <xdr:to>
      <xdr:col>24</xdr:col>
      <xdr:colOff>114300</xdr:colOff>
      <xdr:row>59</xdr:row>
      <xdr:rowOff>166733</xdr:rowOff>
    </xdr:to>
    <xdr:sp macro="" textlink="">
      <xdr:nvSpPr>
        <xdr:cNvPr id="145" name="フローチャート: 判断 144"/>
        <xdr:cNvSpPr/>
      </xdr:nvSpPr>
      <xdr:spPr>
        <a:xfrm>
          <a:off x="4584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46" name="フローチャート: 判断 145"/>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24312</xdr:rowOff>
    </xdr:from>
    <xdr:to>
      <xdr:col>15</xdr:col>
      <xdr:colOff>101600</xdr:colOff>
      <xdr:row>60</xdr:row>
      <xdr:rowOff>125912</xdr:rowOff>
    </xdr:to>
    <xdr:sp macro="" textlink="">
      <xdr:nvSpPr>
        <xdr:cNvPr id="147" name="フローチャート: 判断 146"/>
        <xdr:cNvSpPr/>
      </xdr:nvSpPr>
      <xdr:spPr>
        <a:xfrm>
          <a:off x="2857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163104</xdr:rowOff>
    </xdr:from>
    <xdr:to>
      <xdr:col>20</xdr:col>
      <xdr:colOff>38100</xdr:colOff>
      <xdr:row>56</xdr:row>
      <xdr:rowOff>93254</xdr:rowOff>
    </xdr:to>
    <xdr:sp macro="" textlink="">
      <xdr:nvSpPr>
        <xdr:cNvPr id="153" name="楕円 152"/>
        <xdr:cNvSpPr/>
      </xdr:nvSpPr>
      <xdr:spPr>
        <a:xfrm>
          <a:off x="3746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99077</xdr:rowOff>
    </xdr:from>
    <xdr:ext cx="405111" cy="259045"/>
    <xdr:sp macro="" textlink="">
      <xdr:nvSpPr>
        <xdr:cNvPr id="154" name="n_1aveValue【橋りょう・トンネル】&#10;有形固定資産減価償却率"/>
        <xdr:cNvSpPr txBox="1"/>
      </xdr:nvSpPr>
      <xdr:spPr>
        <a:xfrm>
          <a:off x="3582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142439</xdr:rowOff>
    </xdr:from>
    <xdr:ext cx="405111" cy="259045"/>
    <xdr:sp macro="" textlink="">
      <xdr:nvSpPr>
        <xdr:cNvPr id="155" name="n_2aveValue【橋りょう・トンネル】&#10;有形固定資産減価償却率"/>
        <xdr:cNvSpPr txBox="1"/>
      </xdr:nvSpPr>
      <xdr:spPr>
        <a:xfrm>
          <a:off x="2705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109781</xdr:rowOff>
    </xdr:from>
    <xdr:ext cx="405111" cy="259045"/>
    <xdr:sp macro="" textlink="">
      <xdr:nvSpPr>
        <xdr:cNvPr id="156" name="n_1mainValue【橋りょう・トンネル】&#10;有形固定資産減価償却率"/>
        <xdr:cNvSpPr txBox="1"/>
      </xdr:nvSpPr>
      <xdr:spPr>
        <a:xfrm>
          <a:off x="35820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0" name="テキスト ボックス 16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2" name="テキスト ボックス 17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4" name="テキスト ボックス 17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76" name="テキスト ボックス 17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78" name="テキスト ボックス 177"/>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59</xdr:row>
      <xdr:rowOff>147934</xdr:rowOff>
    </xdr:from>
    <xdr:to>
      <xdr:col>54</xdr:col>
      <xdr:colOff>189865</xdr:colOff>
      <xdr:row>64</xdr:row>
      <xdr:rowOff>69834</xdr:rowOff>
    </xdr:to>
    <xdr:cxnSp macro="">
      <xdr:nvCxnSpPr>
        <xdr:cNvPr id="182" name="直線コネクタ 181"/>
        <xdr:cNvCxnSpPr/>
      </xdr:nvCxnSpPr>
      <xdr:spPr>
        <a:xfrm flipV="1">
          <a:off x="10476865" y="10263484"/>
          <a:ext cx="0" cy="7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73661</xdr:rowOff>
    </xdr:from>
    <xdr:ext cx="534377" cy="259045"/>
    <xdr:sp macro="" textlink="">
      <xdr:nvSpPr>
        <xdr:cNvPr id="183" name="【橋りょう・トンネル】&#10;一人当たり有形固定資産（償却資産）額最小値テキスト"/>
        <xdr:cNvSpPr txBox="1"/>
      </xdr:nvSpPr>
      <xdr:spPr>
        <a:xfrm>
          <a:off x="10515600" y="110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69834</xdr:rowOff>
    </xdr:from>
    <xdr:to>
      <xdr:col>55</xdr:col>
      <xdr:colOff>88900</xdr:colOff>
      <xdr:row>64</xdr:row>
      <xdr:rowOff>69834</xdr:rowOff>
    </xdr:to>
    <xdr:cxnSp macro="">
      <xdr:nvCxnSpPr>
        <xdr:cNvPr id="184" name="直線コネクタ 183"/>
        <xdr:cNvCxnSpPr/>
      </xdr:nvCxnSpPr>
      <xdr:spPr>
        <a:xfrm>
          <a:off x="10388600" y="1104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94611</xdr:rowOff>
    </xdr:from>
    <xdr:ext cx="599010" cy="259045"/>
    <xdr:sp macro="" textlink="">
      <xdr:nvSpPr>
        <xdr:cNvPr id="185" name="【橋りょう・トンネル】&#10;一人当たり有形固定資産（償却資産）額最大値テキスト"/>
        <xdr:cNvSpPr txBox="1"/>
      </xdr:nvSpPr>
      <xdr:spPr>
        <a:xfrm>
          <a:off x="10515600" y="1003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147934</xdr:rowOff>
    </xdr:from>
    <xdr:to>
      <xdr:col>55</xdr:col>
      <xdr:colOff>88900</xdr:colOff>
      <xdr:row>59</xdr:row>
      <xdr:rowOff>147934</xdr:rowOff>
    </xdr:to>
    <xdr:cxnSp macro="">
      <xdr:nvCxnSpPr>
        <xdr:cNvPr id="186" name="直線コネクタ 185"/>
        <xdr:cNvCxnSpPr/>
      </xdr:nvCxnSpPr>
      <xdr:spPr>
        <a:xfrm>
          <a:off x="10388600" y="102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159121</xdr:rowOff>
    </xdr:from>
    <xdr:ext cx="599010" cy="259045"/>
    <xdr:sp macro="" textlink="">
      <xdr:nvSpPr>
        <xdr:cNvPr id="187" name="【橋りょう・トンネル】&#10;一人当たり有形固定資産（償却資産）額平均値テキスト"/>
        <xdr:cNvSpPr txBox="1"/>
      </xdr:nvSpPr>
      <xdr:spPr>
        <a:xfrm>
          <a:off x="10515600" y="106175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9244</xdr:rowOff>
    </xdr:from>
    <xdr:to>
      <xdr:col>55</xdr:col>
      <xdr:colOff>50800</xdr:colOff>
      <xdr:row>62</xdr:row>
      <xdr:rowOff>110844</xdr:rowOff>
    </xdr:to>
    <xdr:sp macro="" textlink="">
      <xdr:nvSpPr>
        <xdr:cNvPr id="188" name="フローチャート: 判断 187"/>
        <xdr:cNvSpPr/>
      </xdr:nvSpPr>
      <xdr:spPr>
        <a:xfrm>
          <a:off x="10426700" y="1063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164319</xdr:rowOff>
    </xdr:from>
    <xdr:to>
      <xdr:col>50</xdr:col>
      <xdr:colOff>165100</xdr:colOff>
      <xdr:row>62</xdr:row>
      <xdr:rowOff>94469</xdr:rowOff>
    </xdr:to>
    <xdr:sp macro="" textlink="">
      <xdr:nvSpPr>
        <xdr:cNvPr id="189" name="フローチャート: 判断 188"/>
        <xdr:cNvSpPr/>
      </xdr:nvSpPr>
      <xdr:spPr>
        <a:xfrm>
          <a:off x="9588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20269</xdr:rowOff>
    </xdr:from>
    <xdr:to>
      <xdr:col>46</xdr:col>
      <xdr:colOff>38100</xdr:colOff>
      <xdr:row>62</xdr:row>
      <xdr:rowOff>121869</xdr:rowOff>
    </xdr:to>
    <xdr:sp macro="" textlink="">
      <xdr:nvSpPr>
        <xdr:cNvPr id="190" name="フローチャート: 判断 189"/>
        <xdr:cNvSpPr/>
      </xdr:nvSpPr>
      <xdr:spPr>
        <a:xfrm>
          <a:off x="8699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70518</xdr:rowOff>
    </xdr:from>
    <xdr:to>
      <xdr:col>50</xdr:col>
      <xdr:colOff>165100</xdr:colOff>
      <xdr:row>56</xdr:row>
      <xdr:rowOff>668</xdr:rowOff>
    </xdr:to>
    <xdr:sp macro="" textlink="">
      <xdr:nvSpPr>
        <xdr:cNvPr id="196" name="楕円 195"/>
        <xdr:cNvSpPr/>
      </xdr:nvSpPr>
      <xdr:spPr>
        <a:xfrm>
          <a:off x="9588500" y="95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85596</xdr:rowOff>
    </xdr:from>
    <xdr:ext cx="599010" cy="259045"/>
    <xdr:sp macro="" textlink="">
      <xdr:nvSpPr>
        <xdr:cNvPr id="197" name="n_1aveValue【橋りょう・トンネル】&#10;一人当たり有形固定資産（償却資産）額"/>
        <xdr:cNvSpPr txBox="1"/>
      </xdr:nvSpPr>
      <xdr:spPr>
        <a:xfrm>
          <a:off x="93270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138396</xdr:rowOff>
    </xdr:from>
    <xdr:ext cx="599010" cy="259045"/>
    <xdr:sp macro="" textlink="">
      <xdr:nvSpPr>
        <xdr:cNvPr id="198" name="n_2aveValue【橋りょう・トンネル】&#10;一人当たり有形固定資産（償却資産）額"/>
        <xdr:cNvSpPr txBox="1"/>
      </xdr:nvSpPr>
      <xdr:spPr>
        <a:xfrm>
          <a:off x="8450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17195</xdr:rowOff>
    </xdr:from>
    <xdr:ext cx="599010" cy="259045"/>
    <xdr:sp macro="" textlink="">
      <xdr:nvSpPr>
        <xdr:cNvPr id="199" name="n_1mainValue【橋りょう・トンネル】&#10;一人当たり有形固定資産（償却資産）額"/>
        <xdr:cNvSpPr txBox="1"/>
      </xdr:nvSpPr>
      <xdr:spPr>
        <a:xfrm>
          <a:off x="9327095" y="927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2" name="テキスト ボックス 21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2" name="テキスト ボックス 22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26" name="直線コネクタ 225"/>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27"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28" name="直線コネクタ 227"/>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29"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30" name="直線コネクタ 229"/>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31" name="【公営住宅】&#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32" name="フローチャート: 判断 231"/>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33" name="フローチャート: 判断 232"/>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34" name="フローチャート: 判断 233"/>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40" name="楕円 239"/>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136451</xdr:rowOff>
    </xdr:from>
    <xdr:ext cx="405111" cy="259045"/>
    <xdr:sp macro="" textlink="">
      <xdr:nvSpPr>
        <xdr:cNvPr id="241" name="n_1aveValue【公営住宅】&#10;有形固定資産減価償却率"/>
        <xdr:cNvSpPr txBox="1"/>
      </xdr:nvSpPr>
      <xdr:spPr>
        <a:xfrm>
          <a:off x="35820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42"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243" name="n_1mainValue【公営住宅】&#10;有形固定資産減価償却率"/>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65" name="直線コネクタ 264"/>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66"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67" name="直線コネクタ 266"/>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68"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69" name="直線コネクタ 268"/>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65397</xdr:rowOff>
    </xdr:from>
    <xdr:ext cx="469744" cy="259045"/>
    <xdr:sp macro="" textlink="">
      <xdr:nvSpPr>
        <xdr:cNvPr id="270" name="【公営住宅】&#10;一人当たり面積平均値テキスト"/>
        <xdr:cNvSpPr txBox="1"/>
      </xdr:nvSpPr>
      <xdr:spPr>
        <a:xfrm>
          <a:off x="10515600" y="1446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71" name="フローチャート: 判断 270"/>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72" name="フローチャート: 判断 271"/>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73" name="フローチャート: 判断 272"/>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11988</xdr:rowOff>
    </xdr:from>
    <xdr:to>
      <xdr:col>50</xdr:col>
      <xdr:colOff>165100</xdr:colOff>
      <xdr:row>85</xdr:row>
      <xdr:rowOff>113588</xdr:rowOff>
    </xdr:to>
    <xdr:sp macro="" textlink="">
      <xdr:nvSpPr>
        <xdr:cNvPr id="279" name="楕円 278"/>
        <xdr:cNvSpPr/>
      </xdr:nvSpPr>
      <xdr:spPr>
        <a:xfrm>
          <a:off x="9588500" y="145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8044</xdr:rowOff>
    </xdr:from>
    <xdr:ext cx="469744" cy="259045"/>
    <xdr:sp macro="" textlink="">
      <xdr:nvSpPr>
        <xdr:cNvPr id="280"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281"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104715</xdr:rowOff>
    </xdr:from>
    <xdr:ext cx="469744" cy="259045"/>
    <xdr:sp macro="" textlink="">
      <xdr:nvSpPr>
        <xdr:cNvPr id="282" name="n_1mainValue【公営住宅】&#10;一人当たり面積"/>
        <xdr:cNvSpPr txBox="1"/>
      </xdr:nvSpPr>
      <xdr:spPr>
        <a:xfrm>
          <a:off x="9391727" y="1467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11" name="テキスト ボックス 3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7" name="テキスト ボックス 31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21" name="直線コネクタ 320"/>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22"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23" name="直線コネクタ 322"/>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24"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25" name="直線コネクタ 324"/>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26"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27" name="フローチャート: 判断 326"/>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28" name="フローチャート: 判断 327"/>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29" name="フローチャート: 判断 328"/>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103124</xdr:rowOff>
    </xdr:from>
    <xdr:to>
      <xdr:col>81</xdr:col>
      <xdr:colOff>101600</xdr:colOff>
      <xdr:row>36</xdr:row>
      <xdr:rowOff>33274</xdr:rowOff>
    </xdr:to>
    <xdr:sp macro="" textlink="">
      <xdr:nvSpPr>
        <xdr:cNvPr id="335" name="楕円 334"/>
        <xdr:cNvSpPr/>
      </xdr:nvSpPr>
      <xdr:spPr>
        <a:xfrm>
          <a:off x="15430500" y="61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10685</xdr:rowOff>
    </xdr:from>
    <xdr:ext cx="405111" cy="259045"/>
    <xdr:sp macro="" textlink="">
      <xdr:nvSpPr>
        <xdr:cNvPr id="336"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337" name="n_2aveValue【認定こども園・幼稚園・保育所】&#10;有形固定資産減価償却率"/>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49801</xdr:rowOff>
    </xdr:from>
    <xdr:ext cx="405111" cy="259045"/>
    <xdr:sp macro="" textlink="">
      <xdr:nvSpPr>
        <xdr:cNvPr id="338" name="n_1mainValue【認定こども園・幼稚園・保育所】&#10;有形固定資産減価償却率"/>
        <xdr:cNvSpPr txBox="1"/>
      </xdr:nvSpPr>
      <xdr:spPr>
        <a:xfrm>
          <a:off x="15266044" y="587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9" name="直線コネクタ 3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0" name="テキスト ボックス 34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1" name="直線コネクタ 3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2" name="テキスト ボックス 35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3" name="直線コネクタ 3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4" name="テキスト ボックス 35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5" name="直線コネクタ 3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6" name="テキスト ボックス 35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7" name="直線コネクタ 3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8" name="テキスト ボックス 35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62" name="直線コネクタ 361"/>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63"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364" name="直線コネクタ 363"/>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65"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66" name="直線コネクタ 365"/>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367" name="【認定こども園・幼稚園・保育所】&#10;一人当たり面積平均値テキスト"/>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368" name="フローチャート: 判断 367"/>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369" name="フローチャート: 判断 368"/>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370" name="フローチャート: 判断 369"/>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109220</xdr:rowOff>
    </xdr:from>
    <xdr:to>
      <xdr:col>112</xdr:col>
      <xdr:colOff>38100</xdr:colOff>
      <xdr:row>40</xdr:row>
      <xdr:rowOff>39370</xdr:rowOff>
    </xdr:to>
    <xdr:sp macro="" textlink="">
      <xdr:nvSpPr>
        <xdr:cNvPr id="376" name="楕円 375"/>
        <xdr:cNvSpPr/>
      </xdr:nvSpPr>
      <xdr:spPr>
        <a:xfrm>
          <a:off x="21272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124477</xdr:rowOff>
    </xdr:from>
    <xdr:ext cx="469744" cy="259045"/>
    <xdr:sp macro="" textlink="">
      <xdr:nvSpPr>
        <xdr:cNvPr id="377"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378"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30497</xdr:rowOff>
    </xdr:from>
    <xdr:ext cx="469744" cy="259045"/>
    <xdr:sp macro="" textlink="">
      <xdr:nvSpPr>
        <xdr:cNvPr id="379" name="n_1mainValue【認定こども園・幼稚園・保育所】&#10;一人当たり面積"/>
        <xdr:cNvSpPr txBox="1"/>
      </xdr:nvSpPr>
      <xdr:spPr>
        <a:xfrm>
          <a:off x="210757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0" name="テキスト ボックス 3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391" name="直線コネクタ 390"/>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392" name="テキスト ボックス 391"/>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93" name="直線コネクタ 392"/>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394" name="テキスト ボックス 393"/>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395" name="直線コネクタ 394"/>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396" name="テキスト ボックス 395"/>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399" name="直線コネクタ 398"/>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00" name="テキスト ボックス 399"/>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01" name="直線コネクタ 400"/>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02" name="テキスト ボックス 401"/>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03" name="直線コネクタ 402"/>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04" name="テキスト ボックス 403"/>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6" name="テキスト ボックス 4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08" name="直線コネクタ 407"/>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09"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10" name="直線コネクタ 409"/>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11"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12" name="直線コネクタ 411"/>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413"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14" name="フローチャート: 判断 413"/>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15" name="フローチャート: 判断 414"/>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16" name="フローチャート: 判断 415"/>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422" name="楕円 421"/>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153370</xdr:rowOff>
    </xdr:from>
    <xdr:ext cx="405111" cy="259045"/>
    <xdr:sp macro="" textlink="">
      <xdr:nvSpPr>
        <xdr:cNvPr id="423" name="n_1aveValue【学校施設】&#10;有形固定資産減価償却率"/>
        <xdr:cNvSpPr txBox="1"/>
      </xdr:nvSpPr>
      <xdr:spPr>
        <a:xfrm>
          <a:off x="152660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24"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425" name="n_1main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6" name="正方形/長方形 4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7" name="正方形/長方形 4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8" name="正方形/長方形 4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9" name="正方形/長方形 4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0" name="正方形/長方形 4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1" name="正方形/長方形 4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2" name="正方形/長方形 4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3" name="正方形/長方形 4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4" name="テキスト ボックス 4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5" name="直線コネクタ 4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6" name="テキスト ボックス 4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7" name="直線コネクタ 43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8" name="テキスト ボックス 43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9" name="直線コネクタ 43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0" name="テキスト ボックス 43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1" name="直線コネクタ 44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2" name="テキスト ボックス 44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3" name="直線コネクタ 44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4" name="テキスト ボックス 44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5" name="直線コネクタ 44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6" name="テキスト ボックス 44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7" name="直線コネクタ 44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8" name="テキスト ボックス 44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452" name="直線コネクタ 451"/>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453"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454" name="直線コネクタ 453"/>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455"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456" name="直線コネクタ 455"/>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457" name="【学校施設】&#10;一人当たり面積平均値テキスト"/>
        <xdr:cNvSpPr txBox="1"/>
      </xdr:nvSpPr>
      <xdr:spPr>
        <a:xfrm>
          <a:off x="22199600" y="10288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458" name="フローチャート: 判断 457"/>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459" name="フローチャート: 判断 458"/>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460" name="フローチャート: 判断 459"/>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16147</xdr:rowOff>
    </xdr:from>
    <xdr:to>
      <xdr:col>112</xdr:col>
      <xdr:colOff>38100</xdr:colOff>
      <xdr:row>61</xdr:row>
      <xdr:rowOff>117747</xdr:rowOff>
    </xdr:to>
    <xdr:sp macro="" textlink="">
      <xdr:nvSpPr>
        <xdr:cNvPr id="466" name="楕円 465"/>
        <xdr:cNvSpPr/>
      </xdr:nvSpPr>
      <xdr:spPr>
        <a:xfrm>
          <a:off x="21272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119578</xdr:rowOff>
    </xdr:from>
    <xdr:ext cx="469744" cy="259045"/>
    <xdr:sp macro="" textlink="">
      <xdr:nvSpPr>
        <xdr:cNvPr id="467"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468"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108874</xdr:rowOff>
    </xdr:from>
    <xdr:ext cx="469744" cy="259045"/>
    <xdr:sp macro="" textlink="">
      <xdr:nvSpPr>
        <xdr:cNvPr id="469" name="n_1mainValue【学校施設】&#10;一人当たり面積"/>
        <xdr:cNvSpPr txBox="1"/>
      </xdr:nvSpPr>
      <xdr:spPr>
        <a:xfrm>
          <a:off x="21075727" y="105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7" name="正方形/長方形 4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8" name="テキスト ボックス 4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9" name="直線コネクタ 4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0" name="テキスト ボックス 4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1" name="直線コネクタ 48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2" name="テキスト ボックス 48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3" name="直線コネクタ 48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4" name="テキスト ボックス 48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5" name="直線コネクタ 4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6" name="テキスト ボックス 4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7" name="直線コネクタ 48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8" name="テキスト ボックス 48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9" name="直線コネクタ 48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0" name="テキスト ボックス 48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1" name="直線コネクタ 4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2" name="テキスト ボックス 4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494" name="直線コネクタ 493"/>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495" name="【児童館】&#10;有形固定資産減価償却率最小値テキスト"/>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496" name="直線コネクタ 495"/>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8" name="直線コネクタ 49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74313</xdr:rowOff>
    </xdr:from>
    <xdr:ext cx="405111" cy="259045"/>
    <xdr:sp macro="" textlink="">
      <xdr:nvSpPr>
        <xdr:cNvPr id="499" name="【児童館】&#10;有形固定資産減価償却率平均値テキスト"/>
        <xdr:cNvSpPr txBox="1"/>
      </xdr:nvSpPr>
      <xdr:spPr>
        <a:xfrm>
          <a:off x="16357600" y="1430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500" name="フローチャート: 判断 499"/>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501" name="フローチャート: 判断 500"/>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502" name="フローチャート: 判断 501"/>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170180</xdr:rowOff>
    </xdr:from>
    <xdr:to>
      <xdr:col>81</xdr:col>
      <xdr:colOff>101600</xdr:colOff>
      <xdr:row>82</xdr:row>
      <xdr:rowOff>100330</xdr:rowOff>
    </xdr:to>
    <xdr:sp macro="" textlink="">
      <xdr:nvSpPr>
        <xdr:cNvPr id="508" name="楕円 507"/>
        <xdr:cNvSpPr/>
      </xdr:nvSpPr>
      <xdr:spPr>
        <a:xfrm>
          <a:off x="15430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118127</xdr:rowOff>
    </xdr:from>
    <xdr:ext cx="405111" cy="259045"/>
    <xdr:sp macro="" textlink="">
      <xdr:nvSpPr>
        <xdr:cNvPr id="509" name="n_1aveValue【児童館】&#10;有形固定資産減価償却率"/>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46372</xdr:rowOff>
    </xdr:from>
    <xdr:ext cx="405111" cy="259045"/>
    <xdr:sp macro="" textlink="">
      <xdr:nvSpPr>
        <xdr:cNvPr id="510" name="n_2aveValue【児童館】&#10;有形固定資産減価償却率"/>
        <xdr:cNvSpPr txBox="1"/>
      </xdr:nvSpPr>
      <xdr:spPr>
        <a:xfrm>
          <a:off x="14389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116857</xdr:rowOff>
    </xdr:from>
    <xdr:ext cx="405111" cy="259045"/>
    <xdr:sp macro="" textlink="">
      <xdr:nvSpPr>
        <xdr:cNvPr id="511" name="n_1mainValue【児童館】&#10;有形固定資産減価償却率"/>
        <xdr:cNvSpPr txBox="1"/>
      </xdr:nvSpPr>
      <xdr:spPr>
        <a:xfrm>
          <a:off x="152660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2" name="正方形/長方形 5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3" name="正方形/長方形 5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4" name="正方形/長方形 5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5" name="正方形/長方形 5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6" name="正方形/長方形 5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7" name="正方形/長方形 5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8" name="正方形/長方形 5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9" name="正方形/長方形 5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0" name="テキスト ボックス 5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1" name="直線コネクタ 5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2" name="直線コネクタ 5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3" name="テキスト ボックス 5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4" name="直線コネクタ 5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5" name="テキスト ボックス 5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6" name="直線コネクタ 5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7" name="テキスト ボックス 5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8" name="直線コネクタ 5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9" name="テキスト ボックス 5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0" name="直線コネクタ 5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1" name="テキスト ボックス 5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2" name="直線コネクタ 5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3" name="テキスト ボックス 5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535" name="直線コネクタ 534"/>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36"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37" name="直線コネクタ 53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38"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39" name="直線コネクタ 538"/>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540"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41" name="フローチャート: 判断 540"/>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542" name="フローチャート: 判断 541"/>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43" name="フローチャート: 判断 542"/>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549" name="楕円 548"/>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48277</xdr:rowOff>
    </xdr:from>
    <xdr:ext cx="469744" cy="259045"/>
    <xdr:sp macro="" textlink="">
      <xdr:nvSpPr>
        <xdr:cNvPr id="550"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51"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552"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3" name="テキスト ボックス 56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4" name="直線コネクタ 56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5" name="テキスト ボックス 56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6" name="直線コネクタ 56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7" name="テキスト ボックス 56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8" name="直線コネクタ 56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9" name="テキスト ボックス 56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0" name="直線コネクタ 56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1" name="テキスト ボックス 57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2" name="直線コネクタ 57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73" name="テキスト ボックス 57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4" name="直線コネクタ 5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75" name="テキスト ボックス 57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577" name="直線コネクタ 576"/>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578"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579" name="直線コネクタ 578"/>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580"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581" name="直線コネクタ 580"/>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582"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583" name="フローチャート: 判断 582"/>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84" name="フローチャート: 判断 583"/>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585" name="フローチャート: 判断 584"/>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74930</xdr:rowOff>
    </xdr:from>
    <xdr:to>
      <xdr:col>81</xdr:col>
      <xdr:colOff>101600</xdr:colOff>
      <xdr:row>103</xdr:row>
      <xdr:rowOff>5080</xdr:rowOff>
    </xdr:to>
    <xdr:sp macro="" textlink="">
      <xdr:nvSpPr>
        <xdr:cNvPr id="591" name="楕円 590"/>
        <xdr:cNvSpPr/>
      </xdr:nvSpPr>
      <xdr:spPr>
        <a:xfrm>
          <a:off x="15430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129557</xdr:rowOff>
    </xdr:from>
    <xdr:ext cx="405111" cy="259045"/>
    <xdr:sp macro="" textlink="">
      <xdr:nvSpPr>
        <xdr:cNvPr id="592"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593"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21607</xdr:rowOff>
    </xdr:from>
    <xdr:ext cx="405111" cy="259045"/>
    <xdr:sp macro="" textlink="">
      <xdr:nvSpPr>
        <xdr:cNvPr id="594" name="n_1mainValue【公民館】&#10;有形固定資産減価償却率"/>
        <xdr:cNvSpPr txBox="1"/>
      </xdr:nvSpPr>
      <xdr:spPr>
        <a:xfrm>
          <a:off x="1526604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5" name="直線コネクタ 6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6" name="テキスト ボックス 6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7" name="直線コネクタ 6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8" name="テキスト ボックス 6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9" name="直線コネクタ 6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0" name="テキスト ボックス 6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1" name="直線コネクタ 6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2" name="テキスト ボックス 6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16" name="直線コネクタ 615"/>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17"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18" name="直線コネクタ 61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19"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20" name="直線コネクタ 619"/>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621"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22" name="フローチャート: 判断 621"/>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23" name="フローチャート: 判断 622"/>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24" name="フローチャート: 判断 623"/>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45974</xdr:rowOff>
    </xdr:from>
    <xdr:to>
      <xdr:col>112</xdr:col>
      <xdr:colOff>38100</xdr:colOff>
      <xdr:row>107</xdr:row>
      <xdr:rowOff>147574</xdr:rowOff>
    </xdr:to>
    <xdr:sp macro="" textlink="">
      <xdr:nvSpPr>
        <xdr:cNvPr id="630" name="楕円 629"/>
        <xdr:cNvSpPr/>
      </xdr:nvSpPr>
      <xdr:spPr>
        <a:xfrm>
          <a:off x="21272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74947</xdr:rowOff>
    </xdr:from>
    <xdr:ext cx="469744" cy="259045"/>
    <xdr:sp macro="" textlink="">
      <xdr:nvSpPr>
        <xdr:cNvPr id="631"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632"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138701</xdr:rowOff>
    </xdr:from>
    <xdr:ext cx="469744" cy="259045"/>
    <xdr:sp macro="" textlink="">
      <xdr:nvSpPr>
        <xdr:cNvPr id="633" name="n_1mainValue【公民館】&#10;一人当たり面積"/>
        <xdr:cNvSpPr txBox="1"/>
      </xdr:nvSpPr>
      <xdr:spPr>
        <a:xfrm>
          <a:off x="210757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は、一人当たり延長</a:t>
          </a:r>
          <a:r>
            <a:rPr kumimoji="1" lang="en-US" altLang="ja-JP" sz="1300">
              <a:latin typeface="ＭＳ Ｐゴシック" panose="020B0600070205080204" pitchFamily="50" charset="-128"/>
              <a:ea typeface="ＭＳ Ｐゴシック" panose="020B0600070205080204" pitchFamily="50" charset="-128"/>
            </a:rPr>
            <a:t>8.983</a:t>
          </a:r>
          <a:r>
            <a:rPr kumimoji="1" lang="ja-JP" altLang="en-US" sz="1300">
              <a:latin typeface="ＭＳ Ｐゴシック" panose="020B0600070205080204" pitchFamily="50" charset="-128"/>
              <a:ea typeface="ＭＳ Ｐゴシック" panose="020B0600070205080204" pitchFamily="50" charset="-128"/>
            </a:rPr>
            <a:t>ｍで、県平均より▲</a:t>
          </a:r>
          <a:r>
            <a:rPr kumimoji="1" lang="en-US" altLang="ja-JP" sz="1300">
              <a:latin typeface="ＭＳ Ｐゴシック" panose="020B0600070205080204" pitchFamily="50" charset="-128"/>
              <a:ea typeface="ＭＳ Ｐゴシック" panose="020B0600070205080204" pitchFamily="50" charset="-128"/>
            </a:rPr>
            <a:t>5.433</a:t>
          </a:r>
          <a:r>
            <a:rPr kumimoji="1" lang="ja-JP" altLang="en-US" sz="1300">
              <a:latin typeface="ＭＳ Ｐゴシック" panose="020B0600070205080204" pitchFamily="50" charset="-128"/>
              <a:ea typeface="ＭＳ Ｐゴシック" panose="020B0600070205080204" pitchFamily="50" charset="-128"/>
            </a:rPr>
            <a:t>ｍ短いが、全国平均と比較すると＋</a:t>
          </a:r>
          <a:r>
            <a:rPr kumimoji="1" lang="en-US" altLang="ja-JP" sz="1300">
              <a:latin typeface="ＭＳ Ｐゴシック" panose="020B0600070205080204" pitchFamily="50" charset="-128"/>
              <a:ea typeface="ＭＳ Ｐゴシック" panose="020B0600070205080204" pitchFamily="50" charset="-128"/>
            </a:rPr>
            <a:t>0.856</a:t>
          </a:r>
          <a:r>
            <a:rPr kumimoji="1" lang="ja-JP" altLang="en-US" sz="1300">
              <a:latin typeface="ＭＳ Ｐゴシック" panose="020B0600070205080204" pitchFamily="50" charset="-128"/>
              <a:ea typeface="ＭＳ Ｐゴシック" panose="020B0600070205080204" pitchFamily="50" charset="-128"/>
            </a:rPr>
            <a:t>ｍ延長が長い。一方、有形固定資産減価償却率は</a:t>
          </a:r>
          <a:r>
            <a:rPr kumimoji="1" lang="en-US" altLang="ja-JP" sz="1300">
              <a:latin typeface="ＭＳ Ｐゴシック" panose="020B0600070205080204" pitchFamily="50" charset="-128"/>
              <a:ea typeface="ＭＳ Ｐゴシック" panose="020B0600070205080204" pitchFamily="50" charset="-128"/>
            </a:rPr>
            <a:t>60.1</a:t>
          </a:r>
          <a:r>
            <a:rPr kumimoji="1" lang="ja-JP" altLang="en-US" sz="1300">
              <a:latin typeface="ＭＳ Ｐゴシック" panose="020B0600070205080204" pitchFamily="50" charset="-128"/>
              <a:ea typeface="ＭＳ Ｐゴシック" panose="020B0600070205080204" pitchFamily="50" charset="-128"/>
            </a:rPr>
            <a:t>％で、県平均と比較すると▲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ポイントだが、全国平均より＋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ポイント進展しており、全国的にみれば老朽化が進んでいるといえる。道路パトロール等を実施し、安全管理に努めている。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は、一人当たり面積は、</a:t>
          </a:r>
          <a:r>
            <a:rPr kumimoji="1" lang="en-US" altLang="ja-JP" sz="1300">
              <a:latin typeface="ＭＳ Ｐゴシック" panose="020B0600070205080204" pitchFamily="50" charset="-128"/>
              <a:ea typeface="ＭＳ Ｐゴシック" panose="020B0600070205080204" pitchFamily="50" charset="-128"/>
            </a:rPr>
            <a:t>0.132</a:t>
          </a:r>
          <a:r>
            <a:rPr kumimoji="1" lang="ja-JP" altLang="en-US" sz="1300">
              <a:latin typeface="ＭＳ Ｐゴシック" panose="020B0600070205080204" pitchFamily="50" charset="-128"/>
              <a:ea typeface="ＭＳ Ｐゴシック" panose="020B0600070205080204" pitchFamily="50" charset="-128"/>
            </a:rPr>
            <a:t>㎡で、全国平均より＋</a:t>
          </a:r>
          <a:r>
            <a:rPr kumimoji="1" lang="en-US" altLang="ja-JP" sz="1300">
              <a:latin typeface="ＭＳ Ｐゴシック" panose="020B0600070205080204" pitchFamily="50" charset="-128"/>
              <a:ea typeface="ＭＳ Ｐゴシック" panose="020B0600070205080204" pitchFamily="50" charset="-128"/>
            </a:rPr>
            <a:t>0.022</a:t>
          </a:r>
          <a:r>
            <a:rPr kumimoji="1" lang="ja-JP" altLang="en-US"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広く、有形固定資産減価償却率は、全国平均より▲</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ポイント、県平均より▲</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ポイント低く、近年の重点施策である、待機児童対策などの施設整備が行われていることが反映している。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も</a:t>
          </a:r>
          <a:r>
            <a:rPr kumimoji="1" lang="en-US" altLang="ja-JP" sz="1300">
              <a:latin typeface="ＭＳ Ｐゴシック" panose="020B0600070205080204" pitchFamily="50" charset="-128"/>
              <a:ea typeface="ＭＳ Ｐゴシック" panose="020B0600070205080204" pitchFamily="50" charset="-128"/>
            </a:rPr>
            <a:t>1.455</a:t>
          </a:r>
          <a:r>
            <a:rPr kumimoji="1" lang="ja-JP" altLang="en-US" sz="1300">
              <a:latin typeface="ＭＳ Ｐゴシック" panose="020B0600070205080204" pitchFamily="50" charset="-128"/>
              <a:ea typeface="ＭＳ Ｐゴシック" panose="020B0600070205080204" pitchFamily="50" charset="-128"/>
            </a:rPr>
            <a:t>㎡で、全国平均より＋</a:t>
          </a:r>
          <a:r>
            <a:rPr kumimoji="1" lang="en-US" altLang="ja-JP" sz="1300">
              <a:latin typeface="ＭＳ Ｐゴシック" panose="020B0600070205080204" pitchFamily="50" charset="-128"/>
              <a:ea typeface="ＭＳ Ｐゴシック" panose="020B0600070205080204" pitchFamily="50" charset="-128"/>
            </a:rPr>
            <a:t>0.065</a:t>
          </a:r>
          <a:r>
            <a:rPr kumimoji="1" lang="ja-JP" altLang="en-US" sz="1300">
              <a:latin typeface="ＭＳ Ｐゴシック" panose="020B0600070205080204" pitchFamily="50" charset="-128"/>
              <a:ea typeface="ＭＳ Ｐゴシック" panose="020B0600070205080204" pitchFamily="50" charset="-128"/>
            </a:rPr>
            <a:t>㎡、県平均より＋</a:t>
          </a:r>
          <a:r>
            <a:rPr kumimoji="1" lang="en-US" altLang="ja-JP" sz="1300">
              <a:latin typeface="ＭＳ Ｐゴシック" panose="020B0600070205080204" pitchFamily="50" charset="-128"/>
              <a:ea typeface="ＭＳ Ｐゴシック" panose="020B0600070205080204" pitchFamily="50" charset="-128"/>
            </a:rPr>
            <a:t>0.259</a:t>
          </a:r>
          <a:r>
            <a:rPr kumimoji="1" lang="ja-JP" altLang="en-US" sz="1300">
              <a:latin typeface="ＭＳ Ｐゴシック" panose="020B0600070205080204" pitchFamily="50" charset="-128"/>
              <a:ea typeface="ＭＳ Ｐゴシック" panose="020B0600070205080204" pitchFamily="50" charset="-128"/>
            </a:rPr>
            <a:t>㎡広い。有形固定資産減価償却率は</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％で、全国平均と比べて＋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％高く、県平均では▲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一人当たり面積は</a:t>
          </a:r>
          <a:r>
            <a:rPr kumimoji="1" lang="en-US" altLang="ja-JP" sz="1300">
              <a:latin typeface="ＭＳ Ｐゴシック" panose="020B0600070205080204" pitchFamily="50" charset="-128"/>
              <a:ea typeface="ＭＳ Ｐゴシック" panose="020B0600070205080204" pitchFamily="50" charset="-128"/>
            </a:rPr>
            <a:t>0.532</a:t>
          </a:r>
          <a:r>
            <a:rPr kumimoji="1" lang="ja-JP" altLang="en-US" sz="1300">
              <a:latin typeface="ＭＳ Ｐゴシック" panose="020B0600070205080204" pitchFamily="50" charset="-128"/>
              <a:ea typeface="ＭＳ Ｐゴシック" panose="020B0600070205080204" pitchFamily="50" charset="-128"/>
            </a:rPr>
            <a:t>㎡で、全国平均より▲</a:t>
          </a:r>
          <a:r>
            <a:rPr kumimoji="1" lang="en-US" altLang="ja-JP" sz="1300">
              <a:latin typeface="ＭＳ Ｐゴシック" panose="020B0600070205080204" pitchFamily="50" charset="-128"/>
              <a:ea typeface="ＭＳ Ｐゴシック" panose="020B0600070205080204" pitchFamily="50" charset="-128"/>
            </a:rPr>
            <a:t>0.766</a:t>
          </a:r>
          <a:r>
            <a:rPr kumimoji="1" lang="ja-JP" altLang="en-US" sz="1300">
              <a:latin typeface="ＭＳ Ｐゴシック" panose="020B0600070205080204" pitchFamily="50" charset="-128"/>
              <a:ea typeface="ＭＳ Ｐゴシック" panose="020B0600070205080204" pitchFamily="50" charset="-128"/>
            </a:rPr>
            <a:t>㎡狭く、県平均より＋</a:t>
          </a:r>
          <a:r>
            <a:rPr kumimoji="1" lang="en-US" altLang="ja-JP" sz="1300">
              <a:latin typeface="ＭＳ Ｐゴシック" panose="020B0600070205080204" pitchFamily="50" charset="-128"/>
              <a:ea typeface="ＭＳ Ｐゴシック" panose="020B0600070205080204" pitchFamily="50" charset="-128"/>
            </a:rPr>
            <a:t>0.034</a:t>
          </a:r>
          <a:r>
            <a:rPr kumimoji="1" lang="ja-JP" altLang="en-US" sz="1300">
              <a:latin typeface="ＭＳ Ｐゴシック" panose="020B0600070205080204" pitchFamily="50" charset="-128"/>
              <a:ea typeface="ＭＳ Ｐゴシック" panose="020B0600070205080204" pitchFamily="50" charset="-128"/>
            </a:rPr>
            <a:t>㎡広い。有形固定資産減価償却率は</a:t>
          </a:r>
          <a:r>
            <a:rPr kumimoji="1" lang="en-US" altLang="ja-JP" sz="1300">
              <a:latin typeface="ＭＳ Ｐゴシック" panose="020B0600070205080204" pitchFamily="50" charset="-128"/>
              <a:ea typeface="ＭＳ Ｐゴシック" panose="020B0600070205080204" pitchFamily="50" charset="-128"/>
            </a:rPr>
            <a:t>72.6</a:t>
          </a:r>
          <a:r>
            <a:rPr kumimoji="1" lang="ja-JP" altLang="en-US" sz="1300">
              <a:latin typeface="ＭＳ Ｐゴシック" panose="020B0600070205080204" pitchFamily="50" charset="-128"/>
              <a:ea typeface="ＭＳ Ｐゴシック" panose="020B0600070205080204" pitchFamily="50" charset="-128"/>
            </a:rPr>
            <a:t>％で、全国平均より＋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ポイント、県平均より▲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ポイントとなった。全国平均と比べると、公営住宅の経年が進んでいるとみられる。他の施設と比較しても、有形固定資産減価償却率</a:t>
          </a:r>
          <a:r>
            <a:rPr kumimoji="1" lang="en-US" altLang="ja-JP" sz="1300">
              <a:latin typeface="ＭＳ Ｐゴシック" panose="020B0600070205080204" pitchFamily="50" charset="-128"/>
              <a:ea typeface="ＭＳ Ｐゴシック" panose="020B0600070205080204" pitchFamily="50" charset="-128"/>
            </a:rPr>
            <a:t>72.6</a:t>
          </a:r>
          <a:r>
            <a:rPr kumimoji="1" lang="ja-JP" altLang="en-US" sz="1300">
              <a:latin typeface="ＭＳ Ｐゴシック" panose="020B0600070205080204" pitchFamily="50" charset="-128"/>
              <a:ea typeface="ＭＳ Ｐゴシック" panose="020B0600070205080204" pitchFamily="50" charset="-128"/>
            </a:rPr>
            <a:t>％は最も施設の経年が進展している結果となった。今後、市全体で公営住宅のあり方や適正な配置計画について検討が必要といえる。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117,835
113,871
265.69
47,256,247
45,985,179
1,181,346
26,672,185
45,954,433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6367</xdr:rowOff>
    </xdr:from>
    <xdr:ext cx="405111" cy="259045"/>
    <xdr:sp macro="" textlink="">
      <xdr:nvSpPr>
        <xdr:cNvPr id="63" name="n_1aveValue【図書館】&#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29227</xdr:rowOff>
    </xdr:from>
    <xdr:ext cx="405111" cy="259045"/>
    <xdr:sp macro="" textlink="">
      <xdr:nvSpPr>
        <xdr:cNvPr id="65"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29210</xdr:rowOff>
    </xdr:from>
    <xdr:to>
      <xdr:col>20</xdr:col>
      <xdr:colOff>38100</xdr:colOff>
      <xdr:row>37</xdr:row>
      <xdr:rowOff>130810</xdr:rowOff>
    </xdr:to>
    <xdr:sp macro="" textlink="">
      <xdr:nvSpPr>
        <xdr:cNvPr id="71" name="楕円 70"/>
        <xdr:cNvSpPr/>
      </xdr:nvSpPr>
      <xdr:spPr>
        <a:xfrm>
          <a:off x="3746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121937</xdr:rowOff>
    </xdr:from>
    <xdr:ext cx="405111" cy="259045"/>
    <xdr:sp macro="" textlink="">
      <xdr:nvSpPr>
        <xdr:cNvPr id="72" name="n_1mainValue【図書館】&#10;有形固定資産減価償却率"/>
        <xdr:cNvSpPr txBox="1"/>
      </xdr:nvSpPr>
      <xdr:spPr>
        <a:xfrm>
          <a:off x="35820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96" name="直線コネクタ 95"/>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97"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98" name="直線コネクタ 97"/>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99"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0" name="直線コネクタ 99"/>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1"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2" name="フローチャート: 判断 10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3" name="フローチャート: 判断 102"/>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41927</xdr:rowOff>
    </xdr:from>
    <xdr:ext cx="469744" cy="259045"/>
    <xdr:sp macro="" textlink="">
      <xdr:nvSpPr>
        <xdr:cNvPr id="104"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139700</xdr:rowOff>
    </xdr:from>
    <xdr:to>
      <xdr:col>46</xdr:col>
      <xdr:colOff>38100</xdr:colOff>
      <xdr:row>38</xdr:row>
      <xdr:rowOff>69850</xdr:rowOff>
    </xdr:to>
    <xdr:sp macro="" textlink="">
      <xdr:nvSpPr>
        <xdr:cNvPr id="105" name="フローチャート: 判断 104"/>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86377</xdr:rowOff>
    </xdr:from>
    <xdr:ext cx="469744" cy="259045"/>
    <xdr:sp macro="" textlink="">
      <xdr:nvSpPr>
        <xdr:cNvPr id="106" name="n_2ave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6350</xdr:rowOff>
    </xdr:from>
    <xdr:to>
      <xdr:col>50</xdr:col>
      <xdr:colOff>165100</xdr:colOff>
      <xdr:row>33</xdr:row>
      <xdr:rowOff>107950</xdr:rowOff>
    </xdr:to>
    <xdr:sp macro="" textlink="">
      <xdr:nvSpPr>
        <xdr:cNvPr id="112" name="楕円 111"/>
        <xdr:cNvSpPr/>
      </xdr:nvSpPr>
      <xdr:spPr>
        <a:xfrm>
          <a:off x="958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31</xdr:row>
      <xdr:rowOff>124477</xdr:rowOff>
    </xdr:from>
    <xdr:ext cx="469744" cy="259045"/>
    <xdr:sp macro="" textlink="">
      <xdr:nvSpPr>
        <xdr:cNvPr id="113" name="n_1mainValue【図書館】&#10;一人当たり面積"/>
        <xdr:cNvSpPr txBox="1"/>
      </xdr:nvSpPr>
      <xdr:spPr>
        <a:xfrm>
          <a:off x="9391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38" name="直線コネクタ 137"/>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39"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0" name="直線コネクタ 139"/>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1"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2" name="直線コネクタ 141"/>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43"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44" name="フローチャート: 判断 143"/>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45" name="フローチャート: 判断 144"/>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128287</xdr:rowOff>
    </xdr:from>
    <xdr:ext cx="405111" cy="259045"/>
    <xdr:sp macro="" textlink="">
      <xdr:nvSpPr>
        <xdr:cNvPr id="146"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34925</xdr:rowOff>
    </xdr:from>
    <xdr:to>
      <xdr:col>15</xdr:col>
      <xdr:colOff>101600</xdr:colOff>
      <xdr:row>60</xdr:row>
      <xdr:rowOff>136525</xdr:rowOff>
    </xdr:to>
    <xdr:sp macro="" textlink="">
      <xdr:nvSpPr>
        <xdr:cNvPr id="147" name="フローチャート: 判断 146"/>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153052</xdr:rowOff>
    </xdr:from>
    <xdr:ext cx="405111" cy="259045"/>
    <xdr:sp macro="" textlink="">
      <xdr:nvSpPr>
        <xdr:cNvPr id="148" name="n_2ave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34925</xdr:rowOff>
    </xdr:from>
    <xdr:to>
      <xdr:col>20</xdr:col>
      <xdr:colOff>38100</xdr:colOff>
      <xdr:row>63</xdr:row>
      <xdr:rowOff>136525</xdr:rowOff>
    </xdr:to>
    <xdr:sp macro="" textlink="">
      <xdr:nvSpPr>
        <xdr:cNvPr id="154" name="楕円 153"/>
        <xdr:cNvSpPr/>
      </xdr:nvSpPr>
      <xdr:spPr>
        <a:xfrm>
          <a:off x="3746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63</xdr:row>
      <xdr:rowOff>127652</xdr:rowOff>
    </xdr:from>
    <xdr:ext cx="405111" cy="259045"/>
    <xdr:sp macro="" textlink="">
      <xdr:nvSpPr>
        <xdr:cNvPr id="155" name="n_1mainValue【体育館・プール】&#10;有形固定資産減価償却率"/>
        <xdr:cNvSpPr txBox="1"/>
      </xdr:nvSpPr>
      <xdr:spPr>
        <a:xfrm>
          <a:off x="35820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66" name="テキスト ボックス 16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8" name="テキスト ボックス 16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0" name="テキスト ボックス 16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2" name="テキスト ボックス 17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4" name="テキスト ボックス 17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6" name="テキスト ボックス 17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80" name="直線コネクタ 179"/>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81"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82" name="直線コネクタ 181"/>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83"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84" name="直線コネクタ 183"/>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185" name="【体育館・プール】&#10;一人当たり面積平均値テキスト"/>
        <xdr:cNvSpPr txBox="1"/>
      </xdr:nvSpPr>
      <xdr:spPr>
        <a:xfrm>
          <a:off x="105156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86" name="フローチャート: 判断 185"/>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187" name="フローチャート: 判断 186"/>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120667</xdr:rowOff>
    </xdr:from>
    <xdr:ext cx="469744" cy="259045"/>
    <xdr:sp macro="" textlink="">
      <xdr:nvSpPr>
        <xdr:cNvPr id="188"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86360</xdr:rowOff>
    </xdr:from>
    <xdr:to>
      <xdr:col>46</xdr:col>
      <xdr:colOff>38100</xdr:colOff>
      <xdr:row>61</xdr:row>
      <xdr:rowOff>16510</xdr:rowOff>
    </xdr:to>
    <xdr:sp macro="" textlink="">
      <xdr:nvSpPr>
        <xdr:cNvPr id="189" name="フローチャート: 判断 188"/>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33037</xdr:rowOff>
    </xdr:from>
    <xdr:ext cx="469744" cy="259045"/>
    <xdr:sp macro="" textlink="">
      <xdr:nvSpPr>
        <xdr:cNvPr id="190" name="n_2ave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93980</xdr:rowOff>
    </xdr:from>
    <xdr:to>
      <xdr:col>50</xdr:col>
      <xdr:colOff>165100</xdr:colOff>
      <xdr:row>61</xdr:row>
      <xdr:rowOff>24130</xdr:rowOff>
    </xdr:to>
    <xdr:sp macro="" textlink="">
      <xdr:nvSpPr>
        <xdr:cNvPr id="196" name="楕円 195"/>
        <xdr:cNvSpPr/>
      </xdr:nvSpPr>
      <xdr:spPr>
        <a:xfrm>
          <a:off x="958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15257</xdr:rowOff>
    </xdr:from>
    <xdr:ext cx="469744" cy="259045"/>
    <xdr:sp macro="" textlink="">
      <xdr:nvSpPr>
        <xdr:cNvPr id="197" name="n_1mainValue【体育館・プール】&#10;一人当たり面積"/>
        <xdr:cNvSpPr txBox="1"/>
      </xdr:nvSpPr>
      <xdr:spPr>
        <a:xfrm>
          <a:off x="93917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9" name="直線コネクタ 20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0" name="テキスト ボックス 20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1" name="直線コネクタ 21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2" name="テキスト ボックス 21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3" name="直線コネクタ 21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4" name="テキスト ボックス 21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5" name="直線コネクタ 21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6" name="テキスト ボックス 21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7" name="直線コネクタ 21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8" name="テキスト ボックス 21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9" name="直線コネクタ 21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0" name="テキスト ボックス 21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24" name="直線コネクタ 223"/>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25"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26" name="直線コネクタ 225"/>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27"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28" name="直線コネクタ 227"/>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29" name="【福祉施設】&#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30" name="フローチャート: 判断 229"/>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31" name="フローチャート: 判断 230"/>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89825</xdr:rowOff>
    </xdr:from>
    <xdr:ext cx="405111" cy="259045"/>
    <xdr:sp macro="" textlink="">
      <xdr:nvSpPr>
        <xdr:cNvPr id="232" name="n_1aveValue【福祉施設】&#10;有形固定資産減価償却率"/>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82006</xdr:rowOff>
    </xdr:from>
    <xdr:to>
      <xdr:col>15</xdr:col>
      <xdr:colOff>101600</xdr:colOff>
      <xdr:row>85</xdr:row>
      <xdr:rowOff>12156</xdr:rowOff>
    </xdr:to>
    <xdr:sp macro="" textlink="">
      <xdr:nvSpPr>
        <xdr:cNvPr id="233" name="フローチャート: 判断 232"/>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28683</xdr:rowOff>
    </xdr:from>
    <xdr:ext cx="405111" cy="259045"/>
    <xdr:sp macro="" textlink="">
      <xdr:nvSpPr>
        <xdr:cNvPr id="234"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24856</xdr:rowOff>
    </xdr:from>
    <xdr:to>
      <xdr:col>20</xdr:col>
      <xdr:colOff>38100</xdr:colOff>
      <xdr:row>81</xdr:row>
      <xdr:rowOff>126456</xdr:rowOff>
    </xdr:to>
    <xdr:sp macro="" textlink="">
      <xdr:nvSpPr>
        <xdr:cNvPr id="240" name="楕円 239"/>
        <xdr:cNvSpPr/>
      </xdr:nvSpPr>
      <xdr:spPr>
        <a:xfrm>
          <a:off x="3746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142983</xdr:rowOff>
    </xdr:from>
    <xdr:ext cx="405111" cy="259045"/>
    <xdr:sp macro="" textlink="">
      <xdr:nvSpPr>
        <xdr:cNvPr id="241" name="n_1mainValue【福祉施設】&#10;有形固定資産減価償却率"/>
        <xdr:cNvSpPr txBox="1"/>
      </xdr:nvSpPr>
      <xdr:spPr>
        <a:xfrm>
          <a:off x="35820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5" name="テキスト ボックス 25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7" name="テキスト ボックス 25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9" name="テキスト ボックス 25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1" name="テキスト ボックス 26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65" name="直線コネクタ 264"/>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66"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67" name="直線コネクタ 266"/>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68"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69" name="直線コネクタ 268"/>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270"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71" name="フローチャート: 判断 270"/>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72" name="フローチャート: 判断 271"/>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132097</xdr:rowOff>
    </xdr:from>
    <xdr:ext cx="469744" cy="259045"/>
    <xdr:sp macro="" textlink="">
      <xdr:nvSpPr>
        <xdr:cNvPr id="273"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10161</xdr:rowOff>
    </xdr:from>
    <xdr:to>
      <xdr:col>46</xdr:col>
      <xdr:colOff>38100</xdr:colOff>
      <xdr:row>82</xdr:row>
      <xdr:rowOff>111761</xdr:rowOff>
    </xdr:to>
    <xdr:sp macro="" textlink="">
      <xdr:nvSpPr>
        <xdr:cNvPr id="274" name="フローチャート: 判断 273"/>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128288</xdr:rowOff>
    </xdr:from>
    <xdr:ext cx="469744" cy="259045"/>
    <xdr:sp macro="" textlink="">
      <xdr:nvSpPr>
        <xdr:cNvPr id="275" name="n_2aveValue【福祉施設】&#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21589</xdr:rowOff>
    </xdr:from>
    <xdr:to>
      <xdr:col>50</xdr:col>
      <xdr:colOff>165100</xdr:colOff>
      <xdr:row>83</xdr:row>
      <xdr:rowOff>123189</xdr:rowOff>
    </xdr:to>
    <xdr:sp macro="" textlink="">
      <xdr:nvSpPr>
        <xdr:cNvPr id="281" name="楕円 280"/>
        <xdr:cNvSpPr/>
      </xdr:nvSpPr>
      <xdr:spPr>
        <a:xfrm>
          <a:off x="958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114316</xdr:rowOff>
    </xdr:from>
    <xdr:ext cx="469744" cy="259045"/>
    <xdr:sp macro="" textlink="">
      <xdr:nvSpPr>
        <xdr:cNvPr id="282" name="n_1mainValue【福祉施設】&#10;一人当たり面積"/>
        <xdr:cNvSpPr txBox="1"/>
      </xdr:nvSpPr>
      <xdr:spPr>
        <a:xfrm>
          <a:off x="9391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3" name="テキスト ボックス 29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5" name="テキスト ボックス 2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3" name="テキスト ボックス 30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5" name="テキスト ボックス 30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07" name="直線コネクタ 306"/>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08"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09" name="直線コネクタ 308"/>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10"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11" name="直線コネクタ 310"/>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12"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13" name="フローチャート: 判断 312"/>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14" name="フローチャート: 判断 313"/>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80027</xdr:rowOff>
    </xdr:from>
    <xdr:ext cx="405111" cy="259045"/>
    <xdr:sp macro="" textlink="">
      <xdr:nvSpPr>
        <xdr:cNvPr id="315" name="n_1ave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82550</xdr:rowOff>
    </xdr:from>
    <xdr:to>
      <xdr:col>15</xdr:col>
      <xdr:colOff>101600</xdr:colOff>
      <xdr:row>107</xdr:row>
      <xdr:rowOff>12700</xdr:rowOff>
    </xdr:to>
    <xdr:sp macro="" textlink="">
      <xdr:nvSpPr>
        <xdr:cNvPr id="316" name="フローチャート: 判断 315"/>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29227</xdr:rowOff>
    </xdr:from>
    <xdr:ext cx="405111" cy="259045"/>
    <xdr:sp macro="" textlink="">
      <xdr:nvSpPr>
        <xdr:cNvPr id="317" name="n_2aveValue【市民会館】&#10;有形固定資産減価償却率"/>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4445</xdr:rowOff>
    </xdr:from>
    <xdr:to>
      <xdr:col>20</xdr:col>
      <xdr:colOff>38100</xdr:colOff>
      <xdr:row>104</xdr:row>
      <xdr:rowOff>106045</xdr:rowOff>
    </xdr:to>
    <xdr:sp macro="" textlink="">
      <xdr:nvSpPr>
        <xdr:cNvPr id="323" name="楕円 322"/>
        <xdr:cNvSpPr/>
      </xdr:nvSpPr>
      <xdr:spPr>
        <a:xfrm>
          <a:off x="3746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122572</xdr:rowOff>
    </xdr:from>
    <xdr:ext cx="405111" cy="259045"/>
    <xdr:sp macro="" textlink="">
      <xdr:nvSpPr>
        <xdr:cNvPr id="324" name="n_1mainValue【市民会館】&#10;有形固定資産減価償却率"/>
        <xdr:cNvSpPr txBox="1"/>
      </xdr:nvSpPr>
      <xdr:spPr>
        <a:xfrm>
          <a:off x="35820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5" name="直線コネクタ 33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6" name="テキスト ボックス 33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7" name="直線コネクタ 33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8" name="テキスト ボックス 33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9" name="直線コネクタ 3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0" name="テキスト ボックス 33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1" name="直線コネクタ 34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2" name="テキスト ボックス 34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3" name="直線コネクタ 34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4" name="テキスト ボックス 34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48" name="直線コネクタ 347"/>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49"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50" name="直線コネクタ 349"/>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51"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52" name="直線コネクタ 351"/>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53"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54" name="フローチャート: 判断 353"/>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55" name="フローチャート: 判断 354"/>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90188</xdr:rowOff>
    </xdr:from>
    <xdr:ext cx="469744" cy="259045"/>
    <xdr:sp macro="" textlink="">
      <xdr:nvSpPr>
        <xdr:cNvPr id="356"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124461</xdr:rowOff>
    </xdr:from>
    <xdr:to>
      <xdr:col>46</xdr:col>
      <xdr:colOff>38100</xdr:colOff>
      <xdr:row>106</xdr:row>
      <xdr:rowOff>54611</xdr:rowOff>
    </xdr:to>
    <xdr:sp macro="" textlink="">
      <xdr:nvSpPr>
        <xdr:cNvPr id="357" name="フローチャート: 判断 356"/>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71138</xdr:rowOff>
    </xdr:from>
    <xdr:ext cx="469744" cy="259045"/>
    <xdr:sp macro="" textlink="">
      <xdr:nvSpPr>
        <xdr:cNvPr id="358"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364" name="楕円 363"/>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118127</xdr:rowOff>
    </xdr:from>
    <xdr:ext cx="469744" cy="259045"/>
    <xdr:sp macro="" textlink="">
      <xdr:nvSpPr>
        <xdr:cNvPr id="365" name="n_1mainValue【市民会館】&#10;一人当たり面積"/>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7" name="テキスト ボックス 376"/>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5" name="テキスト ボックス 3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389" name="直線コネクタ 388"/>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390"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91" name="直線コネクタ 390"/>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392"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393" name="直線コネクタ 392"/>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94"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95" name="フローチャート: 判断 394"/>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396" name="フローチャート: 判断 395"/>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13987</xdr:rowOff>
    </xdr:from>
    <xdr:ext cx="405111" cy="259045"/>
    <xdr:sp macro="" textlink="">
      <xdr:nvSpPr>
        <xdr:cNvPr id="397" name="n_1aveValue【一般廃棄物処理施設】&#10;有形固定資産減価償却率"/>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156845</xdr:rowOff>
    </xdr:from>
    <xdr:to>
      <xdr:col>76</xdr:col>
      <xdr:colOff>165100</xdr:colOff>
      <xdr:row>36</xdr:row>
      <xdr:rowOff>86995</xdr:rowOff>
    </xdr:to>
    <xdr:sp macro="" textlink="">
      <xdr:nvSpPr>
        <xdr:cNvPr id="398" name="フローチャート: 判断 397"/>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103522</xdr:rowOff>
    </xdr:from>
    <xdr:ext cx="405111" cy="259045"/>
    <xdr:sp macro="" textlink="">
      <xdr:nvSpPr>
        <xdr:cNvPr id="399"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405" name="楕円 404"/>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60977</xdr:rowOff>
    </xdr:from>
    <xdr:ext cx="405111" cy="259045"/>
    <xdr:sp macro="" textlink="">
      <xdr:nvSpPr>
        <xdr:cNvPr id="406" name="n_1mainValue【一般廃棄物処理施設】&#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7" name="直線コネクタ 41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8" name="テキスト ボックス 41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9" name="直線コネクタ 41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20" name="テキスト ボックス 41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1" name="直線コネクタ 42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22" name="テキスト ボックス 42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3" name="直線コネクタ 42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24" name="テキスト ボックス 42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5" name="直線コネクタ 42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6" name="テキスト ボックス 42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7" name="直線コネクタ 42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8" name="テキスト ボックス 42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0" name="テキスト ボックス 42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32" name="直線コネクタ 431"/>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33"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34" name="直線コネクタ 433"/>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35"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36" name="直線コネクタ 435"/>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37" name="【一般廃棄物処理施設】&#10;一人当たり有形固定資産（償却資産）額平均値テキスト"/>
        <xdr:cNvSpPr txBox="1"/>
      </xdr:nvSpPr>
      <xdr:spPr>
        <a:xfrm>
          <a:off x="22199600" y="659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38" name="フローチャート: 判断 437"/>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39" name="フローチャート: 判断 438"/>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50519</xdr:rowOff>
    </xdr:from>
    <xdr:ext cx="534377" cy="259045"/>
    <xdr:sp macro="" textlink="">
      <xdr:nvSpPr>
        <xdr:cNvPr id="440"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114717</xdr:rowOff>
    </xdr:from>
    <xdr:to>
      <xdr:col>107</xdr:col>
      <xdr:colOff>101600</xdr:colOff>
      <xdr:row>36</xdr:row>
      <xdr:rowOff>44867</xdr:rowOff>
    </xdr:to>
    <xdr:sp macro="" textlink="">
      <xdr:nvSpPr>
        <xdr:cNvPr id="441" name="フローチャート: 判断 440"/>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34</xdr:row>
      <xdr:rowOff>61394</xdr:rowOff>
    </xdr:from>
    <xdr:ext cx="599010" cy="259045"/>
    <xdr:sp macro="" textlink="">
      <xdr:nvSpPr>
        <xdr:cNvPr id="442"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20513</xdr:rowOff>
    </xdr:from>
    <xdr:to>
      <xdr:col>112</xdr:col>
      <xdr:colOff>38100</xdr:colOff>
      <xdr:row>40</xdr:row>
      <xdr:rowOff>122113</xdr:rowOff>
    </xdr:to>
    <xdr:sp macro="" textlink="">
      <xdr:nvSpPr>
        <xdr:cNvPr id="448" name="楕円 447"/>
        <xdr:cNvSpPr/>
      </xdr:nvSpPr>
      <xdr:spPr>
        <a:xfrm>
          <a:off x="21272500" y="687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113240</xdr:rowOff>
    </xdr:from>
    <xdr:ext cx="534377" cy="259045"/>
    <xdr:sp macro="" textlink="">
      <xdr:nvSpPr>
        <xdr:cNvPr id="449" name="n_1mainValue【一般廃棄物処理施設】&#10;一人当たり有形固定資産（償却資産）額"/>
        <xdr:cNvSpPr txBox="1"/>
      </xdr:nvSpPr>
      <xdr:spPr>
        <a:xfrm>
          <a:off x="21043411" y="697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1" name="直線コネクタ 4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2" name="テキスト ボックス 4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3" name="直線コネクタ 4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4" name="テキスト ボックス 4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5" name="直線コネクタ 4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6" name="テキスト ボックス 4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7" name="直線コネクタ 4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8" name="テキスト ボックス 4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472" name="直線コネクタ 471"/>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473"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474" name="直線コネクタ 473"/>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5"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6" name="直線コネクタ 475"/>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477"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478" name="フローチャート: 判断 477"/>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79" name="フローチャート: 判断 478"/>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110507</xdr:rowOff>
    </xdr:from>
    <xdr:ext cx="405111" cy="259045"/>
    <xdr:sp macro="" textlink="">
      <xdr:nvSpPr>
        <xdr:cNvPr id="480" name="n_1ave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77216</xdr:rowOff>
    </xdr:from>
    <xdr:to>
      <xdr:col>76</xdr:col>
      <xdr:colOff>165100</xdr:colOff>
      <xdr:row>61</xdr:row>
      <xdr:rowOff>7366</xdr:rowOff>
    </xdr:to>
    <xdr:sp macro="" textlink="">
      <xdr:nvSpPr>
        <xdr:cNvPr id="481" name="フローチャート: 判断 480"/>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23893</xdr:rowOff>
    </xdr:from>
    <xdr:ext cx="405111" cy="259045"/>
    <xdr:sp macro="" textlink="">
      <xdr:nvSpPr>
        <xdr:cNvPr id="482" name="n_2ave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104648</xdr:rowOff>
    </xdr:from>
    <xdr:to>
      <xdr:col>81</xdr:col>
      <xdr:colOff>101600</xdr:colOff>
      <xdr:row>60</xdr:row>
      <xdr:rowOff>34798</xdr:rowOff>
    </xdr:to>
    <xdr:sp macro="" textlink="">
      <xdr:nvSpPr>
        <xdr:cNvPr id="488" name="楕円 487"/>
        <xdr:cNvSpPr/>
      </xdr:nvSpPr>
      <xdr:spPr>
        <a:xfrm>
          <a:off x="154305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51325</xdr:rowOff>
    </xdr:from>
    <xdr:ext cx="405111" cy="259045"/>
    <xdr:sp macro="" textlink="">
      <xdr:nvSpPr>
        <xdr:cNvPr id="489" name="n_1mainValue【保健センター・保健所】&#10;有形固定資産減価償却率"/>
        <xdr:cNvSpPr txBox="1"/>
      </xdr:nvSpPr>
      <xdr:spPr>
        <a:xfrm>
          <a:off x="152660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0" name="直線コネクタ 49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1" name="テキスト ボックス 50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2" name="直線コネクタ 50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3" name="テキスト ボックス 50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4" name="直線コネクタ 50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5" name="テキスト ボックス 50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6" name="直線コネクタ 50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7" name="テキスト ボックス 50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11" name="直線コネクタ 510"/>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12"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13" name="直線コネクタ 512"/>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5" name="直線コネクタ 51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110507</xdr:rowOff>
    </xdr:from>
    <xdr:ext cx="469744" cy="259045"/>
    <xdr:sp macro="" textlink="">
      <xdr:nvSpPr>
        <xdr:cNvPr id="516" name="【保健センター・保健所】&#10;一人当たり面積平均値テキスト"/>
        <xdr:cNvSpPr txBox="1"/>
      </xdr:nvSpPr>
      <xdr:spPr>
        <a:xfrm>
          <a:off x="221996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17" name="フローチャート: 判断 516"/>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18" name="フローチャート: 判断 517"/>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110507</xdr:rowOff>
    </xdr:from>
    <xdr:ext cx="469744" cy="259045"/>
    <xdr:sp macro="" textlink="">
      <xdr:nvSpPr>
        <xdr:cNvPr id="519" name="n_1aveValue【保健センター・保健所】&#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63500</xdr:rowOff>
    </xdr:from>
    <xdr:to>
      <xdr:col>107</xdr:col>
      <xdr:colOff>101600</xdr:colOff>
      <xdr:row>60</xdr:row>
      <xdr:rowOff>165100</xdr:rowOff>
    </xdr:to>
    <xdr:sp macro="" textlink="">
      <xdr:nvSpPr>
        <xdr:cNvPr id="520" name="フローチャート: 判断 519"/>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10177</xdr:rowOff>
    </xdr:from>
    <xdr:ext cx="469744" cy="259045"/>
    <xdr:sp macro="" textlink="">
      <xdr:nvSpPr>
        <xdr:cNvPr id="521"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120650</xdr:rowOff>
    </xdr:from>
    <xdr:to>
      <xdr:col>112</xdr:col>
      <xdr:colOff>38100</xdr:colOff>
      <xdr:row>58</xdr:row>
      <xdr:rowOff>50800</xdr:rowOff>
    </xdr:to>
    <xdr:sp macro="" textlink="">
      <xdr:nvSpPr>
        <xdr:cNvPr id="527" name="楕円 526"/>
        <xdr:cNvSpPr/>
      </xdr:nvSpPr>
      <xdr:spPr>
        <a:xfrm>
          <a:off x="2127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56</xdr:row>
      <xdr:rowOff>67327</xdr:rowOff>
    </xdr:from>
    <xdr:ext cx="469744" cy="259045"/>
    <xdr:sp macro="" textlink="">
      <xdr:nvSpPr>
        <xdr:cNvPr id="528" name="n_1mainValue【保健センター・保健所】&#10;一人当たり面積"/>
        <xdr:cNvSpPr txBox="1"/>
      </xdr:nvSpPr>
      <xdr:spPr>
        <a:xfrm>
          <a:off x="210757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9" name="テキスト ボックス 53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41" name="テキスト ボックス 54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51" name="テキスト ボックス 55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3" name="テキスト ボックス 55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55" name="直線コネクタ 554"/>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56"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57" name="直線コネクタ 556"/>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8"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9" name="直線コネクタ 558"/>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560" name="【消防施設】&#10;有形固定資産減価償却率平均値テキスト"/>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61" name="フローチャート: 判断 560"/>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62" name="フローチャート: 判断 561"/>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116857</xdr:rowOff>
    </xdr:from>
    <xdr:ext cx="405111" cy="259045"/>
    <xdr:sp macro="" textlink="">
      <xdr:nvSpPr>
        <xdr:cNvPr id="563" name="n_1aveValue【消防施設】&#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98334</xdr:rowOff>
    </xdr:from>
    <xdr:to>
      <xdr:col>76</xdr:col>
      <xdr:colOff>165100</xdr:colOff>
      <xdr:row>83</xdr:row>
      <xdr:rowOff>28484</xdr:rowOff>
    </xdr:to>
    <xdr:sp macro="" textlink="">
      <xdr:nvSpPr>
        <xdr:cNvPr id="564" name="フローチャート: 判断 563"/>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45011</xdr:rowOff>
    </xdr:from>
    <xdr:ext cx="405111" cy="259045"/>
    <xdr:sp macro="" textlink="">
      <xdr:nvSpPr>
        <xdr:cNvPr id="565"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73842</xdr:rowOff>
    </xdr:from>
    <xdr:to>
      <xdr:col>81</xdr:col>
      <xdr:colOff>101600</xdr:colOff>
      <xdr:row>84</xdr:row>
      <xdr:rowOff>3992</xdr:rowOff>
    </xdr:to>
    <xdr:sp macro="" textlink="">
      <xdr:nvSpPr>
        <xdr:cNvPr id="571" name="楕円 570"/>
        <xdr:cNvSpPr/>
      </xdr:nvSpPr>
      <xdr:spPr>
        <a:xfrm>
          <a:off x="15430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166569</xdr:rowOff>
    </xdr:from>
    <xdr:ext cx="405111" cy="259045"/>
    <xdr:sp macro="" textlink="">
      <xdr:nvSpPr>
        <xdr:cNvPr id="572" name="n_1mainValue【消防施設】&#10;有形固定資産減価償却率"/>
        <xdr:cNvSpPr txBox="1"/>
      </xdr:nvSpPr>
      <xdr:spPr>
        <a:xfrm>
          <a:off x="152660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596" name="直線コネクタ 595"/>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97"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98" name="直線コネクタ 59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599"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00" name="直線コネクタ 599"/>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601"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02" name="フローチャート: 判断 601"/>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03" name="フローチャート: 判断 602"/>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170197</xdr:rowOff>
    </xdr:from>
    <xdr:ext cx="469744" cy="259045"/>
    <xdr:sp macro="" textlink="">
      <xdr:nvSpPr>
        <xdr:cNvPr id="604" name="n_1ave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605" name="フローチャート: 判断 60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606"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612" name="楕円 611"/>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60977</xdr:rowOff>
    </xdr:from>
    <xdr:ext cx="469744" cy="259045"/>
    <xdr:sp macro="" textlink="">
      <xdr:nvSpPr>
        <xdr:cNvPr id="613" name="n_1mainValue【消防施設】&#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4" name="テキスト ボックス 6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6" name="テキスト ボックス 6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4" name="テキスト ボックス 6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38" name="直線コネクタ 637"/>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39"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40" name="直線コネクタ 639"/>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41"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42" name="直線コネクタ 641"/>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643"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44" name="フローチャート: 判断 643"/>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45" name="フローチャート: 判断 644"/>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158766</xdr:rowOff>
    </xdr:from>
    <xdr:ext cx="405111" cy="259045"/>
    <xdr:sp macro="" textlink="">
      <xdr:nvSpPr>
        <xdr:cNvPr id="646"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27305</xdr:rowOff>
    </xdr:from>
    <xdr:to>
      <xdr:col>76</xdr:col>
      <xdr:colOff>165100</xdr:colOff>
      <xdr:row>105</xdr:row>
      <xdr:rowOff>128905</xdr:rowOff>
    </xdr:to>
    <xdr:sp macro="" textlink="">
      <xdr:nvSpPr>
        <xdr:cNvPr id="647" name="フローチャート: 判断 646"/>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145432</xdr:rowOff>
    </xdr:from>
    <xdr:ext cx="405111" cy="259045"/>
    <xdr:sp macro="" textlink="">
      <xdr:nvSpPr>
        <xdr:cNvPr id="648" name="n_2aveValue【庁舎】&#10;有形固定資産減価償却率"/>
        <xdr:cNvSpPr txBox="1"/>
      </xdr:nvSpPr>
      <xdr:spPr>
        <a:xfrm>
          <a:off x="14389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654" name="楕円 653"/>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152416</xdr:rowOff>
    </xdr:from>
    <xdr:ext cx="405111" cy="259045"/>
    <xdr:sp macro="" textlink="">
      <xdr:nvSpPr>
        <xdr:cNvPr id="655" name="n_1mainValue【庁舎】&#10;有形固定資産減価償却率"/>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6" name="直線コネクタ 6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7" name="テキスト ボックス 6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8" name="直線コネクタ 6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9" name="テキスト ボックス 6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0" name="直線コネクタ 6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1" name="テキスト ボックス 6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2" name="直線コネクタ 6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3" name="テキスト ボックス 6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677" name="直線コネクタ 676"/>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678"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679" name="直線コネクタ 678"/>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680"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681" name="直線コネクタ 680"/>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76979</xdr:rowOff>
    </xdr:from>
    <xdr:ext cx="469744" cy="259045"/>
    <xdr:sp macro="" textlink="">
      <xdr:nvSpPr>
        <xdr:cNvPr id="682" name="【庁舎】&#10;一人当たり面積平均値テキスト"/>
        <xdr:cNvSpPr txBox="1"/>
      </xdr:nvSpPr>
      <xdr:spPr>
        <a:xfrm>
          <a:off x="22199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683" name="フローチャート: 判断 682"/>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684" name="フローチャート: 判断 683"/>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86377</xdr:rowOff>
    </xdr:from>
    <xdr:ext cx="469744" cy="259045"/>
    <xdr:sp macro="" textlink="">
      <xdr:nvSpPr>
        <xdr:cNvPr id="685"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121413</xdr:rowOff>
    </xdr:from>
    <xdr:to>
      <xdr:col>107</xdr:col>
      <xdr:colOff>101600</xdr:colOff>
      <xdr:row>106</xdr:row>
      <xdr:rowOff>51563</xdr:rowOff>
    </xdr:to>
    <xdr:sp macro="" textlink="">
      <xdr:nvSpPr>
        <xdr:cNvPr id="686" name="フローチャート: 判断 685"/>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68090</xdr:rowOff>
    </xdr:from>
    <xdr:ext cx="469744" cy="259045"/>
    <xdr:sp macro="" textlink="">
      <xdr:nvSpPr>
        <xdr:cNvPr id="687"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693" name="楕円 692"/>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129557</xdr:rowOff>
    </xdr:from>
    <xdr:ext cx="469744" cy="259045"/>
    <xdr:sp macro="" textlink="">
      <xdr:nvSpPr>
        <xdr:cNvPr id="694" name="n_1mainValue【庁舎】&#10;一人当たり面積"/>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は、一人当たり面積は</a:t>
          </a:r>
          <a:r>
            <a:rPr kumimoji="1" lang="en-US" altLang="ja-JP" sz="1300">
              <a:latin typeface="ＭＳ Ｐゴシック" panose="020B0600070205080204" pitchFamily="50" charset="-128"/>
              <a:ea typeface="ＭＳ Ｐゴシック" panose="020B0600070205080204" pitchFamily="50" charset="-128"/>
            </a:rPr>
            <a:t>0.038</a:t>
          </a:r>
          <a:r>
            <a:rPr kumimoji="1" lang="ja-JP" altLang="en-US" sz="1300">
              <a:latin typeface="ＭＳ Ｐゴシック" panose="020B0600070205080204" pitchFamily="50" charset="-128"/>
              <a:ea typeface="ＭＳ Ｐゴシック" panose="020B0600070205080204" pitchFamily="50" charset="-128"/>
            </a:rPr>
            <a:t>㎡で、全国平均より＋</a:t>
          </a:r>
          <a:r>
            <a:rPr kumimoji="1" lang="en-US" altLang="ja-JP" sz="1300">
              <a:latin typeface="ＭＳ Ｐゴシック" panose="020B0600070205080204" pitchFamily="50" charset="-128"/>
              <a:ea typeface="ＭＳ Ｐゴシック" panose="020B0600070205080204" pitchFamily="50" charset="-128"/>
            </a:rPr>
            <a:t>0.005</a:t>
          </a:r>
          <a:r>
            <a:rPr kumimoji="1" lang="ja-JP" altLang="en-US" sz="1300">
              <a:latin typeface="ＭＳ Ｐゴシック" panose="020B0600070205080204" pitchFamily="50" charset="-128"/>
              <a:ea typeface="ＭＳ Ｐゴシック" panose="020B0600070205080204" pitchFamily="50" charset="-128"/>
            </a:rPr>
            <a:t>㎡広いが、県平均より▲</a:t>
          </a:r>
          <a:r>
            <a:rPr kumimoji="1" lang="en-US" altLang="ja-JP" sz="1300">
              <a:latin typeface="ＭＳ Ｐゴシック" panose="020B0600070205080204" pitchFamily="50" charset="-128"/>
              <a:ea typeface="ＭＳ Ｐゴシック" panose="020B0600070205080204" pitchFamily="50" charset="-128"/>
            </a:rPr>
            <a:t>0.005</a:t>
          </a:r>
          <a:r>
            <a:rPr kumimoji="1" lang="ja-JP" altLang="en-US" sz="1300">
              <a:latin typeface="ＭＳ Ｐゴシック" panose="020B0600070205080204" pitchFamily="50" charset="-128"/>
              <a:ea typeface="ＭＳ Ｐゴシック" panose="020B0600070205080204" pitchFamily="50" charset="-128"/>
            </a:rPr>
            <a:t>㎡狭い。有形固定資産償却率は、</a:t>
          </a:r>
          <a:r>
            <a:rPr kumimoji="1" lang="en-US" altLang="ja-JP" sz="1300">
              <a:latin typeface="ＭＳ Ｐゴシック" panose="020B0600070205080204" pitchFamily="50" charset="-128"/>
              <a:ea typeface="ＭＳ Ｐゴシック" panose="020B0600070205080204" pitchFamily="50" charset="-128"/>
            </a:rPr>
            <a:t>48.9</a:t>
          </a:r>
          <a:r>
            <a:rPr kumimoji="1" lang="ja-JP" altLang="en-US" sz="1300">
              <a:latin typeface="ＭＳ Ｐゴシック" panose="020B0600070205080204" pitchFamily="50" charset="-128"/>
              <a:ea typeface="ＭＳ Ｐゴシック" panose="020B0600070205080204" pitchFamily="50" charset="-128"/>
            </a:rPr>
            <a:t>％で全国平均より＋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ポイント、県平均より＋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ポイント進展している。これは、全国的にみれば施設は充足しているが、施設の経年も進んでいるといえる。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㎡で、全国平均より＋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く、県平均と同じだが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％で、全国平均より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ポイント、県平均より＋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進展して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おり、全国平均より施設は充足しているが、施設の経年も進んでいるといえる。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は、一人当たり面積は</a:t>
          </a:r>
          <a:r>
            <a:rPr kumimoji="1" lang="en-US" altLang="ja-JP" sz="1300">
              <a:latin typeface="ＭＳ Ｐゴシック" panose="020B0600070205080204" pitchFamily="50" charset="-128"/>
              <a:ea typeface="ＭＳ Ｐゴシック" panose="020B0600070205080204" pitchFamily="50" charset="-128"/>
            </a:rPr>
            <a:t>0.144</a:t>
          </a:r>
          <a:r>
            <a:rPr kumimoji="1" lang="ja-JP" altLang="en-US" sz="1300">
              <a:latin typeface="ＭＳ Ｐゴシック" panose="020B0600070205080204" pitchFamily="50" charset="-128"/>
              <a:ea typeface="ＭＳ Ｐゴシック" panose="020B0600070205080204" pitchFamily="50" charset="-128"/>
            </a:rPr>
            <a:t>㎡で、全国平均より＋</a:t>
          </a:r>
          <a:r>
            <a:rPr kumimoji="1" lang="en-US" altLang="ja-JP" sz="1300">
              <a:latin typeface="ＭＳ Ｐゴシック" panose="020B0600070205080204" pitchFamily="50" charset="-128"/>
              <a:ea typeface="ＭＳ Ｐゴシック" panose="020B0600070205080204" pitchFamily="50" charset="-128"/>
            </a:rPr>
            <a:t>0.047</a:t>
          </a:r>
          <a:r>
            <a:rPr kumimoji="1" lang="ja-JP" altLang="en-US" sz="1300">
              <a:latin typeface="ＭＳ Ｐゴシック" panose="020B0600070205080204" pitchFamily="50" charset="-128"/>
              <a:ea typeface="ＭＳ Ｐゴシック" panose="020B0600070205080204" pitchFamily="50" charset="-128"/>
            </a:rPr>
            <a:t>㎡、県平均より＋</a:t>
          </a:r>
          <a:r>
            <a:rPr kumimoji="1" lang="en-US" altLang="ja-JP" sz="1300">
              <a:latin typeface="ＭＳ Ｐゴシック" panose="020B0600070205080204" pitchFamily="50" charset="-128"/>
              <a:ea typeface="ＭＳ Ｐゴシック" panose="020B0600070205080204" pitchFamily="50" charset="-128"/>
            </a:rPr>
            <a:t>0.001</a:t>
          </a:r>
          <a:r>
            <a:rPr kumimoji="1" lang="ja-JP" altLang="en-US" sz="1300">
              <a:latin typeface="ＭＳ Ｐゴシック" panose="020B0600070205080204" pitchFamily="50" charset="-128"/>
              <a:ea typeface="ＭＳ Ｐゴシック" panose="020B0600070205080204" pitchFamily="50" charset="-128"/>
            </a:rPr>
            <a:t>㎡広い。有形固定資産減価償却率も</a:t>
          </a:r>
          <a:r>
            <a:rPr kumimoji="1" lang="en-US" altLang="ja-JP" sz="1300">
              <a:latin typeface="ＭＳ Ｐゴシック" panose="020B0600070205080204" pitchFamily="50" charset="-128"/>
              <a:ea typeface="ＭＳ Ｐゴシック" panose="020B0600070205080204" pitchFamily="50" charset="-128"/>
            </a:rPr>
            <a:t>45.0</a:t>
          </a:r>
          <a:r>
            <a:rPr kumimoji="1" lang="ja-JP" altLang="en-US" sz="1300">
              <a:latin typeface="ＭＳ Ｐゴシック" panose="020B0600070205080204" pitchFamily="50" charset="-128"/>
              <a:ea typeface="ＭＳ Ｐゴシック" panose="020B0600070205080204" pitchFamily="50" charset="-128"/>
            </a:rPr>
            <a:t>％で、全国平均より▲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ポイント、県平均より▲</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ポイント低く、経年の進んでいない施設が整備されているといえる。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は、一人当たり面積は</a:t>
          </a:r>
          <a:r>
            <a:rPr kumimoji="1" lang="en-US" altLang="ja-JP" sz="1300">
              <a:latin typeface="ＭＳ Ｐゴシック" panose="020B0600070205080204" pitchFamily="50" charset="-128"/>
              <a:ea typeface="ＭＳ Ｐゴシック" panose="020B0600070205080204" pitchFamily="50" charset="-128"/>
            </a:rPr>
            <a:t>0.078</a:t>
          </a:r>
          <a:r>
            <a:rPr kumimoji="1" lang="ja-JP" altLang="en-US" sz="1300">
              <a:latin typeface="ＭＳ Ｐゴシック" panose="020B0600070205080204" pitchFamily="50" charset="-128"/>
              <a:ea typeface="ＭＳ Ｐゴシック" panose="020B0600070205080204" pitchFamily="50" charset="-128"/>
            </a:rPr>
            <a:t>㎡で、全国平均より＋</a:t>
          </a:r>
          <a:r>
            <a:rPr kumimoji="1" lang="en-US" altLang="ja-JP" sz="1300">
              <a:latin typeface="ＭＳ Ｐゴシック" panose="020B0600070205080204" pitchFamily="50" charset="-128"/>
              <a:ea typeface="ＭＳ Ｐゴシック" panose="020B0600070205080204" pitchFamily="50" charset="-128"/>
            </a:rPr>
            <a:t>0.007</a:t>
          </a:r>
          <a:r>
            <a:rPr kumimoji="1" lang="ja-JP" altLang="en-US" sz="1300">
              <a:latin typeface="ＭＳ Ｐゴシック" panose="020B0600070205080204" pitchFamily="50" charset="-128"/>
              <a:ea typeface="ＭＳ Ｐゴシック" panose="020B0600070205080204" pitchFamily="50" charset="-128"/>
            </a:rPr>
            <a:t>㎡、県平均より＋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㎡広く、有形固定資産減価償却率は</a:t>
          </a:r>
          <a:r>
            <a:rPr kumimoji="1" lang="en-US" altLang="ja-JP" sz="1300">
              <a:latin typeface="ＭＳ Ｐゴシック" panose="020B0600070205080204" pitchFamily="50" charset="-128"/>
              <a:ea typeface="ＭＳ Ｐゴシック" panose="020B0600070205080204" pitchFamily="50" charset="-128"/>
            </a:rPr>
            <a:t>55.1</a:t>
          </a:r>
          <a:r>
            <a:rPr kumimoji="1" lang="ja-JP" altLang="en-US" sz="1300">
              <a:latin typeface="ＭＳ Ｐゴシック" panose="020B0600070205080204" pitchFamily="50" charset="-128"/>
              <a:ea typeface="ＭＳ Ｐゴシック" panose="020B0600070205080204" pitchFamily="50" charset="-128"/>
            </a:rPr>
            <a:t>％で、全国平均＋</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ポイント、県平均＋</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ポイント進展している。こちらは、施設の整備はされているが、老朽化も進んできているといえる。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は、一人当たり面積は</a:t>
          </a:r>
          <a:r>
            <a:rPr kumimoji="1" lang="en-US" altLang="ja-JP" sz="1300">
              <a:latin typeface="ＭＳ Ｐゴシック" panose="020B0600070205080204" pitchFamily="50" charset="-128"/>
              <a:ea typeface="ＭＳ Ｐゴシック" panose="020B0600070205080204" pitchFamily="50" charset="-128"/>
            </a:rPr>
            <a:t>0.193</a:t>
          </a:r>
          <a:r>
            <a:rPr kumimoji="1" lang="ja-JP" altLang="en-US" sz="1300">
              <a:latin typeface="ＭＳ Ｐゴシック" panose="020B0600070205080204" pitchFamily="50" charset="-128"/>
              <a:ea typeface="ＭＳ Ｐゴシック" panose="020B0600070205080204" pitchFamily="50" charset="-128"/>
            </a:rPr>
            <a:t>㎡で、全国平均より＋</a:t>
          </a:r>
          <a:r>
            <a:rPr kumimoji="1" lang="en-US" altLang="ja-JP" sz="1300">
              <a:latin typeface="ＭＳ Ｐゴシック" panose="020B0600070205080204" pitchFamily="50" charset="-128"/>
              <a:ea typeface="ＭＳ Ｐゴシック" panose="020B0600070205080204" pitchFamily="50" charset="-128"/>
            </a:rPr>
            <a:t>0.021</a:t>
          </a:r>
          <a:r>
            <a:rPr kumimoji="1" lang="ja-JP" altLang="en-US" sz="1300">
              <a:latin typeface="ＭＳ Ｐゴシック" panose="020B0600070205080204" pitchFamily="50" charset="-128"/>
              <a:ea typeface="ＭＳ Ｐゴシック" panose="020B0600070205080204" pitchFamily="50" charset="-128"/>
            </a:rPr>
            <a:t>㎡、県平均より＋</a:t>
          </a:r>
          <a:r>
            <a:rPr kumimoji="1" lang="en-US" altLang="ja-JP" sz="1300">
              <a:latin typeface="ＭＳ Ｐゴシック" panose="020B0600070205080204" pitchFamily="50" charset="-128"/>
              <a:ea typeface="ＭＳ Ｐゴシック" panose="020B0600070205080204" pitchFamily="50" charset="-128"/>
            </a:rPr>
            <a:t>0.052</a:t>
          </a:r>
          <a:r>
            <a:rPr kumimoji="1" lang="ja-JP" altLang="en-US" sz="1300">
              <a:latin typeface="ＭＳ Ｐゴシック" panose="020B0600070205080204" pitchFamily="50" charset="-128"/>
              <a:ea typeface="ＭＳ Ｐゴシック" panose="020B0600070205080204" pitchFamily="50" charset="-128"/>
            </a:rPr>
            <a:t>㎡広く、有形固定資産減価償却費は、</a:t>
          </a:r>
          <a:r>
            <a:rPr kumimoji="1" lang="en-US" altLang="ja-JP" sz="1300">
              <a:latin typeface="ＭＳ Ｐゴシック" panose="020B0600070205080204" pitchFamily="50" charset="-128"/>
              <a:ea typeface="ＭＳ Ｐゴシック" panose="020B0600070205080204" pitchFamily="50" charset="-128"/>
            </a:rPr>
            <a:t>56.3</a:t>
          </a:r>
          <a:r>
            <a:rPr kumimoji="1" lang="ja-JP" altLang="en-US" sz="1300">
              <a:latin typeface="ＭＳ Ｐゴシック" panose="020B0600070205080204" pitchFamily="50" charset="-128"/>
              <a:ea typeface="ＭＳ Ｐゴシック" panose="020B0600070205080204" pitchFamily="50" charset="-128"/>
            </a:rPr>
            <a:t>％で全国平均と比べると＋</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ポイント進展している。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は、一人当たり面積</a:t>
          </a:r>
          <a:r>
            <a:rPr kumimoji="1" lang="en-US" altLang="ja-JP" sz="1300">
              <a:latin typeface="ＭＳ Ｐゴシック" panose="020B0600070205080204" pitchFamily="50" charset="-128"/>
              <a:ea typeface="ＭＳ Ｐゴシック" panose="020B0600070205080204" pitchFamily="50" charset="-128"/>
            </a:rPr>
            <a:t>0.068</a:t>
          </a:r>
          <a:r>
            <a:rPr kumimoji="1" lang="ja-JP" altLang="en-US" sz="1300">
              <a:latin typeface="ＭＳ Ｐゴシック" panose="020B0600070205080204" pitchFamily="50" charset="-128"/>
              <a:ea typeface="ＭＳ Ｐゴシック" panose="020B0600070205080204" pitchFamily="50" charset="-128"/>
            </a:rPr>
            <a:t>㎡、有形固定資産減価償却費</a:t>
          </a:r>
          <a:r>
            <a:rPr kumimoji="1" lang="en-US" altLang="ja-JP" sz="1300">
              <a:latin typeface="ＭＳ Ｐゴシック" panose="020B0600070205080204" pitchFamily="50" charset="-128"/>
              <a:ea typeface="ＭＳ Ｐゴシック" panose="020B0600070205080204" pitchFamily="50" charset="-128"/>
            </a:rPr>
            <a:t>55.2</a:t>
          </a:r>
          <a:r>
            <a:rPr kumimoji="1" lang="ja-JP" altLang="en-US" sz="1300">
              <a:latin typeface="ＭＳ Ｐゴシック" panose="020B0600070205080204" pitchFamily="50" charset="-128"/>
              <a:ea typeface="ＭＳ Ｐゴシック" panose="020B0600070205080204" pitchFamily="50" charset="-128"/>
            </a:rPr>
            <a:t>％であり、全国平均比較では、一人当たり面積は＋</a:t>
          </a:r>
          <a:r>
            <a:rPr kumimoji="1" lang="en-US" altLang="ja-JP" sz="1300">
              <a:latin typeface="ＭＳ Ｐゴシック" panose="020B0600070205080204" pitchFamily="50" charset="-128"/>
              <a:ea typeface="ＭＳ Ｐゴシック" panose="020B0600070205080204" pitchFamily="50" charset="-128"/>
            </a:rPr>
            <a:t>0.005</a:t>
          </a:r>
          <a:r>
            <a:rPr kumimoji="1" lang="ja-JP" altLang="en-US" sz="1300">
              <a:latin typeface="ＭＳ Ｐゴシック" panose="020B0600070205080204" pitchFamily="50" charset="-128"/>
              <a:ea typeface="ＭＳ Ｐゴシック" panose="020B0600070205080204" pitchFamily="50" charset="-128"/>
            </a:rPr>
            <a:t>㎡広く、有形固定資産減価償却費は、▲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ポイント低い。一方で、県平均比較では、一人当たり面積は▲</a:t>
          </a:r>
          <a:r>
            <a:rPr kumimoji="1" lang="en-US" altLang="ja-JP" sz="1300">
              <a:latin typeface="ＭＳ Ｐゴシック" panose="020B0600070205080204" pitchFamily="50" charset="-128"/>
              <a:ea typeface="ＭＳ Ｐゴシック" panose="020B0600070205080204" pitchFamily="50" charset="-128"/>
            </a:rPr>
            <a:t>0.027</a:t>
          </a:r>
          <a:r>
            <a:rPr kumimoji="1" lang="ja-JP" altLang="en-US" sz="1300">
              <a:latin typeface="ＭＳ Ｐゴシック" panose="020B0600070205080204" pitchFamily="50" charset="-128"/>
              <a:ea typeface="ＭＳ Ｐゴシック" panose="020B0600070205080204" pitchFamily="50" charset="-128"/>
            </a:rPr>
            <a:t>㎡狭く、有価固定資産減価償却率は＋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ポイント進展している。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117,835
113,871
265.69
47,256,247
45,985,179
1,181,346
26,672,185
45,954,433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年度３ヶ年平均の財政力指数は</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０．９０と類似団体中第８位となっている。平成２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年度単年度では、財政力指数は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景気の回復傾向の中、個人市民税、法人市民税の増や設備投資の伸びなどによる固定資産税の増があったものの、物件費や扶助費などの歳出の増により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、平成２１年度以降、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年連続で財源不足団体となっている。今後も引き続き企業誘致等の市税増収施策を展開するとともに、人件費や物件費の削減等、歳出削減を進め財政基盤の強化に努める。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71" name="直線コネクタ 70"/>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127000</xdr:rowOff>
    </xdr:to>
    <xdr:cxnSp macro="">
      <xdr:nvCxnSpPr>
        <xdr:cNvPr id="74" name="直線コネクタ 73"/>
        <xdr:cNvCxnSpPr/>
      </xdr:nvCxnSpPr>
      <xdr:spPr>
        <a:xfrm>
          <a:off x="3225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109765</xdr:rowOff>
    </xdr:to>
    <xdr:cxnSp macro="">
      <xdr:nvCxnSpPr>
        <xdr:cNvPr id="77" name="直線コネクタ 76"/>
        <xdr:cNvCxnSpPr/>
      </xdr:nvCxnSpPr>
      <xdr:spPr>
        <a:xfrm>
          <a:off x="2336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109765</xdr:rowOff>
    </xdr:to>
    <xdr:cxnSp macro="">
      <xdr:nvCxnSpPr>
        <xdr:cNvPr id="80" name="直線コネクタ 79"/>
        <xdr:cNvCxnSpPr/>
      </xdr:nvCxnSpPr>
      <xdr:spPr>
        <a:xfrm>
          <a:off x="1447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84" name="テキスト ボックス 83"/>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4" name="楕円 93"/>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5" name="テキスト ボックス 94"/>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経常一般財源等では、市税のうち市民税と固定資産税、地方消費税交付金の増等により、前年度比 ５９６百万円増となった。しかし、経常経費充当一般財源では、定年退職手当などの人件費、施設管理委託に係る物件費、幼稚園や保育園の運営に係る扶助費、特別会計繰出金の増等により前年度比 ７６４百万円増となったことから、前年度比 ０．７％の増となった。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今後も起債の抑制、施設管理等の物件費削減等により経常経費を削減するとともに、使用料等の見直しを行い、財源確保に努める。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62</xdr:row>
      <xdr:rowOff>98743</xdr:rowOff>
    </xdr:to>
    <xdr:cxnSp macro="">
      <xdr:nvCxnSpPr>
        <xdr:cNvPr id="130" name="直線コネクタ 129"/>
        <xdr:cNvCxnSpPr/>
      </xdr:nvCxnSpPr>
      <xdr:spPr>
        <a:xfrm>
          <a:off x="4114800" y="10686415"/>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80345</xdr:rowOff>
    </xdr:from>
    <xdr:ext cx="762000" cy="259045"/>
    <xdr:sp macro="" textlink="">
      <xdr:nvSpPr>
        <xdr:cNvPr id="131" name="財政構造の弾力性平均値テキスト"/>
        <xdr:cNvSpPr txBox="1"/>
      </xdr:nvSpPr>
      <xdr:spPr>
        <a:xfrm>
          <a:off x="5041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62</xdr:row>
      <xdr:rowOff>56515</xdr:rowOff>
    </xdr:to>
    <xdr:cxnSp macro="">
      <xdr:nvCxnSpPr>
        <xdr:cNvPr id="133" name="直線コネクタ 132"/>
        <xdr:cNvCxnSpPr/>
      </xdr:nvCxnSpPr>
      <xdr:spPr>
        <a:xfrm>
          <a:off x="3225800" y="1036066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5" name="テキスト ボックス 134"/>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158115</xdr:rowOff>
    </xdr:to>
    <xdr:cxnSp macro="">
      <xdr:nvCxnSpPr>
        <xdr:cNvPr id="136" name="直線コネクタ 135"/>
        <xdr:cNvCxnSpPr/>
      </xdr:nvCxnSpPr>
      <xdr:spPr>
        <a:xfrm flipV="1">
          <a:off x="2336800" y="1036066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8" name="テキスト ボックス 137"/>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158115</xdr:rowOff>
    </xdr:to>
    <xdr:cxnSp macro="">
      <xdr:nvCxnSpPr>
        <xdr:cNvPr id="139" name="直線コネクタ 138"/>
        <xdr:cNvCxnSpPr/>
      </xdr:nvCxnSpPr>
      <xdr:spPr>
        <a:xfrm>
          <a:off x="1447800" y="1036066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26353</xdr:rowOff>
    </xdr:from>
    <xdr:to>
      <xdr:col>11</xdr:col>
      <xdr:colOff>82550</xdr:colOff>
      <xdr:row>61</xdr:row>
      <xdr:rowOff>127953</xdr:rowOff>
    </xdr:to>
    <xdr:sp macro="" textlink="">
      <xdr:nvSpPr>
        <xdr:cNvPr id="140" name="フローチャート: 判断 139"/>
        <xdr:cNvSpPr/>
      </xdr:nvSpPr>
      <xdr:spPr>
        <a:xfrm>
          <a:off x="2286000" y="10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112730</xdr:rowOff>
    </xdr:from>
    <xdr:ext cx="762000" cy="259045"/>
    <xdr:sp macro="" textlink="">
      <xdr:nvSpPr>
        <xdr:cNvPr id="141" name="テキスト ボックス 140"/>
        <xdr:cNvSpPr txBox="1"/>
      </xdr:nvSpPr>
      <xdr:spPr>
        <a:xfrm>
          <a:off x="19558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42" name="フローチャート: 判断 141"/>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43" name="テキスト ボックス 142"/>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47943</xdr:rowOff>
    </xdr:from>
    <xdr:to>
      <xdr:col>23</xdr:col>
      <xdr:colOff>184150</xdr:colOff>
      <xdr:row>62</xdr:row>
      <xdr:rowOff>149543</xdr:rowOff>
    </xdr:to>
    <xdr:sp macro="" textlink="">
      <xdr:nvSpPr>
        <xdr:cNvPr id="149" name="楕円 148"/>
        <xdr:cNvSpPr/>
      </xdr:nvSpPr>
      <xdr:spPr>
        <a:xfrm>
          <a:off x="49022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64470</xdr:rowOff>
    </xdr:from>
    <xdr:ext cx="762000" cy="259045"/>
    <xdr:sp macro="" textlink="">
      <xdr:nvSpPr>
        <xdr:cNvPr id="150" name="財政構造の弾力性該当値テキスト"/>
        <xdr:cNvSpPr txBox="1"/>
      </xdr:nvSpPr>
      <xdr:spPr>
        <a:xfrm>
          <a:off x="5041900" y="105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51" name="楕円 150"/>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117492</xdr:rowOff>
    </xdr:from>
    <xdr:ext cx="736600" cy="259045"/>
    <xdr:sp macro="" textlink="">
      <xdr:nvSpPr>
        <xdr:cNvPr id="152" name="テキスト ボックス 151"/>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22860</xdr:rowOff>
    </xdr:from>
    <xdr:to>
      <xdr:col>15</xdr:col>
      <xdr:colOff>133350</xdr:colOff>
      <xdr:row>60</xdr:row>
      <xdr:rowOff>124460</xdr:rowOff>
    </xdr:to>
    <xdr:sp macro="" textlink="">
      <xdr:nvSpPr>
        <xdr:cNvPr id="153" name="楕円 152"/>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134637</xdr:rowOff>
    </xdr:from>
    <xdr:ext cx="762000" cy="259045"/>
    <xdr:sp macro="" textlink="">
      <xdr:nvSpPr>
        <xdr:cNvPr id="154" name="テキスト ボックス 153"/>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107315</xdr:rowOff>
    </xdr:from>
    <xdr:to>
      <xdr:col>11</xdr:col>
      <xdr:colOff>82550</xdr:colOff>
      <xdr:row>61</xdr:row>
      <xdr:rowOff>37465</xdr:rowOff>
    </xdr:to>
    <xdr:sp macro="" textlink="">
      <xdr:nvSpPr>
        <xdr:cNvPr id="155" name="楕円 154"/>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47642</xdr:rowOff>
    </xdr:from>
    <xdr:ext cx="762000" cy="259045"/>
    <xdr:sp macro="" textlink="">
      <xdr:nvSpPr>
        <xdr:cNvPr id="156" name="テキスト ボックス 155"/>
        <xdr:cNvSpPr txBox="1"/>
      </xdr:nvSpPr>
      <xdr:spPr>
        <a:xfrm>
          <a:off x="1955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7" name="楕円 156"/>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58" name="テキスト ボックス 157"/>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定年退職手当及び給与改定等に伴う一般職職員給の増等や、老人福祉センター解体撤去工事の実施等により、人口１人当たり人件費・物件費等決算額は前年度比 ３，４７４円増となった。</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しかしながら、全国平均、県平均及び類似団体平均に比べ低くなっているのは、定員適正化計画に基づき職員削減による人件費の抑制を進めてきたことが主な要因である。</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公共施設マネジメント</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をより一層進めるなどし、施設の適正配置や委託内容の見直し</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により、物</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件費全体額の抑制</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2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135384</xdr:rowOff>
    </xdr:from>
    <xdr:to>
      <xdr:col>23</xdr:col>
      <xdr:colOff>133350</xdr:colOff>
      <xdr:row>84</xdr:row>
      <xdr:rowOff>23811</xdr:rowOff>
    </xdr:to>
    <xdr:cxnSp macro="">
      <xdr:nvCxnSpPr>
        <xdr:cNvPr id="195" name="直線コネクタ 194"/>
        <xdr:cNvCxnSpPr/>
      </xdr:nvCxnSpPr>
      <xdr:spPr>
        <a:xfrm>
          <a:off x="4114800" y="14365734"/>
          <a:ext cx="838200" cy="5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6" name="人件費・物件費等の状況平均値テキスト"/>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97862</xdr:rowOff>
    </xdr:from>
    <xdr:to>
      <xdr:col>19</xdr:col>
      <xdr:colOff>133350</xdr:colOff>
      <xdr:row>83</xdr:row>
      <xdr:rowOff>135384</xdr:rowOff>
    </xdr:to>
    <xdr:cxnSp macro="">
      <xdr:nvCxnSpPr>
        <xdr:cNvPr id="198" name="直線コネクタ 197"/>
        <xdr:cNvCxnSpPr/>
      </xdr:nvCxnSpPr>
      <xdr:spPr>
        <a:xfrm>
          <a:off x="3225800" y="14328212"/>
          <a:ext cx="889000" cy="3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134295</xdr:rowOff>
    </xdr:from>
    <xdr:ext cx="736600" cy="259045"/>
    <xdr:sp macro="" textlink="">
      <xdr:nvSpPr>
        <xdr:cNvPr id="200" name="テキスト ボックス 199"/>
        <xdr:cNvSpPr txBox="1"/>
      </xdr:nvSpPr>
      <xdr:spPr>
        <a:xfrm>
          <a:off x="3733800" y="1402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9753</xdr:rowOff>
    </xdr:from>
    <xdr:to>
      <xdr:col>15</xdr:col>
      <xdr:colOff>82550</xdr:colOff>
      <xdr:row>83</xdr:row>
      <xdr:rowOff>97862</xdr:rowOff>
    </xdr:to>
    <xdr:cxnSp macro="">
      <xdr:nvCxnSpPr>
        <xdr:cNvPr id="201" name="直線コネクタ 200"/>
        <xdr:cNvCxnSpPr/>
      </xdr:nvCxnSpPr>
      <xdr:spPr>
        <a:xfrm>
          <a:off x="2336800" y="14240103"/>
          <a:ext cx="889000" cy="8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3" name="テキスト ボックス 202"/>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132581</xdr:rowOff>
    </xdr:from>
    <xdr:to>
      <xdr:col>11</xdr:col>
      <xdr:colOff>31750</xdr:colOff>
      <xdr:row>83</xdr:row>
      <xdr:rowOff>9753</xdr:rowOff>
    </xdr:to>
    <xdr:cxnSp macro="">
      <xdr:nvCxnSpPr>
        <xdr:cNvPr id="204" name="直線コネクタ 203"/>
        <xdr:cNvCxnSpPr/>
      </xdr:nvCxnSpPr>
      <xdr:spPr>
        <a:xfrm>
          <a:off x="1447800" y="14191481"/>
          <a:ext cx="889000" cy="4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48854</xdr:rowOff>
    </xdr:from>
    <xdr:to>
      <xdr:col>11</xdr:col>
      <xdr:colOff>82550</xdr:colOff>
      <xdr:row>83</xdr:row>
      <xdr:rowOff>150454</xdr:rowOff>
    </xdr:to>
    <xdr:sp macro="" textlink="">
      <xdr:nvSpPr>
        <xdr:cNvPr id="205" name="フローチャート: 判断 204"/>
        <xdr:cNvSpPr/>
      </xdr:nvSpPr>
      <xdr:spPr>
        <a:xfrm>
          <a:off x="2286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135231</xdr:rowOff>
    </xdr:from>
    <xdr:ext cx="762000" cy="259045"/>
    <xdr:sp macro="" textlink="">
      <xdr:nvSpPr>
        <xdr:cNvPr id="206" name="テキスト ボックス 205"/>
        <xdr:cNvSpPr txBox="1"/>
      </xdr:nvSpPr>
      <xdr:spPr>
        <a:xfrm>
          <a:off x="1955800" y="143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164392</xdr:rowOff>
    </xdr:from>
    <xdr:to>
      <xdr:col>7</xdr:col>
      <xdr:colOff>31750</xdr:colOff>
      <xdr:row>83</xdr:row>
      <xdr:rowOff>94542</xdr:rowOff>
    </xdr:to>
    <xdr:sp macro="" textlink="">
      <xdr:nvSpPr>
        <xdr:cNvPr id="207" name="フローチャート: 判断 206"/>
        <xdr:cNvSpPr/>
      </xdr:nvSpPr>
      <xdr:spPr>
        <a:xfrm>
          <a:off x="1397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79319</xdr:rowOff>
    </xdr:from>
    <xdr:ext cx="762000" cy="259045"/>
    <xdr:sp macro="" textlink="">
      <xdr:nvSpPr>
        <xdr:cNvPr id="208" name="テキスト ボックス 207"/>
        <xdr:cNvSpPr txBox="1"/>
      </xdr:nvSpPr>
      <xdr:spPr>
        <a:xfrm>
          <a:off x="1066800" y="143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144461</xdr:rowOff>
    </xdr:from>
    <xdr:to>
      <xdr:col>23</xdr:col>
      <xdr:colOff>184150</xdr:colOff>
      <xdr:row>84</xdr:row>
      <xdr:rowOff>74611</xdr:rowOff>
    </xdr:to>
    <xdr:sp macro="" textlink="">
      <xdr:nvSpPr>
        <xdr:cNvPr id="214" name="楕円 213"/>
        <xdr:cNvSpPr/>
      </xdr:nvSpPr>
      <xdr:spPr>
        <a:xfrm>
          <a:off x="4902200" y="1437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116538</xdr:rowOff>
    </xdr:from>
    <xdr:ext cx="762000" cy="259045"/>
    <xdr:sp macro="" textlink="">
      <xdr:nvSpPr>
        <xdr:cNvPr id="215" name="人件費・物件費等の状況該当値テキスト"/>
        <xdr:cNvSpPr txBox="1"/>
      </xdr:nvSpPr>
      <xdr:spPr>
        <a:xfrm>
          <a:off x="5041900" y="1434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84584</xdr:rowOff>
    </xdr:from>
    <xdr:to>
      <xdr:col>19</xdr:col>
      <xdr:colOff>184150</xdr:colOff>
      <xdr:row>84</xdr:row>
      <xdr:rowOff>14734</xdr:rowOff>
    </xdr:to>
    <xdr:sp macro="" textlink="">
      <xdr:nvSpPr>
        <xdr:cNvPr id="216" name="楕円 215"/>
        <xdr:cNvSpPr/>
      </xdr:nvSpPr>
      <xdr:spPr>
        <a:xfrm>
          <a:off x="4064000" y="143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170961</xdr:rowOff>
    </xdr:from>
    <xdr:ext cx="736600" cy="259045"/>
    <xdr:sp macro="" textlink="">
      <xdr:nvSpPr>
        <xdr:cNvPr id="217" name="テキスト ボックス 216"/>
        <xdr:cNvSpPr txBox="1"/>
      </xdr:nvSpPr>
      <xdr:spPr>
        <a:xfrm>
          <a:off x="3733800" y="1440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47062</xdr:rowOff>
    </xdr:from>
    <xdr:to>
      <xdr:col>15</xdr:col>
      <xdr:colOff>133350</xdr:colOff>
      <xdr:row>83</xdr:row>
      <xdr:rowOff>148662</xdr:rowOff>
    </xdr:to>
    <xdr:sp macro="" textlink="">
      <xdr:nvSpPr>
        <xdr:cNvPr id="218" name="楕円 217"/>
        <xdr:cNvSpPr/>
      </xdr:nvSpPr>
      <xdr:spPr>
        <a:xfrm>
          <a:off x="3175000" y="142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133439</xdr:rowOff>
    </xdr:from>
    <xdr:ext cx="762000" cy="259045"/>
    <xdr:sp macro="" textlink="">
      <xdr:nvSpPr>
        <xdr:cNvPr id="219" name="テキスト ボックス 218"/>
        <xdr:cNvSpPr txBox="1"/>
      </xdr:nvSpPr>
      <xdr:spPr>
        <a:xfrm>
          <a:off x="2844800" y="1436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130403</xdr:rowOff>
    </xdr:from>
    <xdr:to>
      <xdr:col>11</xdr:col>
      <xdr:colOff>82550</xdr:colOff>
      <xdr:row>83</xdr:row>
      <xdr:rowOff>60553</xdr:rowOff>
    </xdr:to>
    <xdr:sp macro="" textlink="">
      <xdr:nvSpPr>
        <xdr:cNvPr id="220" name="楕円 219"/>
        <xdr:cNvSpPr/>
      </xdr:nvSpPr>
      <xdr:spPr>
        <a:xfrm>
          <a:off x="2286000" y="141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70730</xdr:rowOff>
    </xdr:from>
    <xdr:ext cx="762000" cy="259045"/>
    <xdr:sp macro="" textlink="">
      <xdr:nvSpPr>
        <xdr:cNvPr id="221" name="テキスト ボックス 220"/>
        <xdr:cNvSpPr txBox="1"/>
      </xdr:nvSpPr>
      <xdr:spPr>
        <a:xfrm>
          <a:off x="1955800" y="1395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81781</xdr:rowOff>
    </xdr:from>
    <xdr:to>
      <xdr:col>7</xdr:col>
      <xdr:colOff>31750</xdr:colOff>
      <xdr:row>83</xdr:row>
      <xdr:rowOff>11931</xdr:rowOff>
    </xdr:to>
    <xdr:sp macro="" textlink="">
      <xdr:nvSpPr>
        <xdr:cNvPr id="222" name="楕円 221"/>
        <xdr:cNvSpPr/>
      </xdr:nvSpPr>
      <xdr:spPr>
        <a:xfrm>
          <a:off x="1397000" y="1414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22108</xdr:rowOff>
    </xdr:from>
    <xdr:ext cx="762000" cy="259045"/>
    <xdr:sp macro="" textlink="">
      <xdr:nvSpPr>
        <xdr:cNvPr id="223" name="テキスト ボックス 222"/>
        <xdr:cNvSpPr txBox="1"/>
      </xdr:nvSpPr>
      <xdr:spPr>
        <a:xfrm>
          <a:off x="1066800" y="1390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０．７ポイント増となった。給料表は国に準拠しており、昇格・昇給基準は昨年と同様である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主な要因は「Ｈ２７．４給料表減額改定時の現給保障の影響」「職員の経験年数階層変動の影響」が考えられるが、特に経験年数３０年以上（高校卒）の階層において指数が高く、その階層の国家公務員数が大きいため全体を押し上げている。今後とも、能力・実績主義に基づく人事評価制度のさらなる充実と、適正な昇給制度を構築し、給与の適正化を図っていく。また、時間外手当の抑制については、働き方改革を推進し、時差勤務、テレワーク等を活用して、職員のワークライフバランスに考慮しつつ、人件費の削減に努めていく。</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（前年度数値を引用）</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57" name="直線コネクタ 256"/>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87</xdr:row>
      <xdr:rowOff>10584</xdr:rowOff>
    </xdr:to>
    <xdr:cxnSp macro="">
      <xdr:nvCxnSpPr>
        <xdr:cNvPr id="260" name="直線コネクタ 259"/>
        <xdr:cNvCxnSpPr/>
      </xdr:nvCxnSpPr>
      <xdr:spPr>
        <a:xfrm>
          <a:off x="15290800" y="1478597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86</xdr:row>
      <xdr:rowOff>41275</xdr:rowOff>
    </xdr:to>
    <xdr:cxnSp macro="">
      <xdr:nvCxnSpPr>
        <xdr:cNvPr id="263" name="直線コネクタ 262"/>
        <xdr:cNvCxnSpPr/>
      </xdr:nvCxnSpPr>
      <xdr:spPr>
        <a:xfrm>
          <a:off x="14401800" y="14504459"/>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71966</xdr:rowOff>
    </xdr:to>
    <xdr:cxnSp macro="">
      <xdr:nvCxnSpPr>
        <xdr:cNvPr id="266" name="直線コネクタ 265"/>
        <xdr:cNvCxnSpPr/>
      </xdr:nvCxnSpPr>
      <xdr:spPr>
        <a:xfrm flipV="1">
          <a:off x="13512800" y="1450445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52916</xdr:rowOff>
    </xdr:from>
    <xdr:to>
      <xdr:col>68</xdr:col>
      <xdr:colOff>203200</xdr:colOff>
      <xdr:row>82</xdr:row>
      <xdr:rowOff>154516</xdr:rowOff>
    </xdr:to>
    <xdr:sp macro="" textlink="">
      <xdr:nvSpPr>
        <xdr:cNvPr id="267" name="フローチャート: 判断 266"/>
        <xdr:cNvSpPr/>
      </xdr:nvSpPr>
      <xdr:spPr>
        <a:xfrm>
          <a:off x="14351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68" name="テキスト ボックス 267"/>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69" name="フローチャート: 判断 268"/>
        <xdr:cNvSpPr/>
      </xdr:nvSpPr>
      <xdr:spPr>
        <a:xfrm>
          <a:off x="13462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70" name="テキスト ボックス 269"/>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6" name="楕円 275"/>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7"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8" name="楕円 277"/>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9" name="テキスト ボックス 278"/>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0" name="楕円 279"/>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1" name="テキスト ボックス 28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2" name="楕円 281"/>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83" name="テキスト ボックス 282"/>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5" name="テキスト ボックス 284"/>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平成２８年度までの第２次改革プランの推進により、平成２８年度末までに平成１７年度比△１５９人の職員削減を行った。その後、多様化する行政課題への対応と職員の時間外勤務縮減のため、平成２９年度には若干の人員増を行ったが、依然として、類似団体や国県の平均職員数に比べ、少ない水準を維持している。</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今後に向けては、介護離職や少子化等により人材の確保が懸念されるため、働き方改革やＩＣＴを活用した業務削減と効率化、企業との連携を積極的に推進し、より少人数による行政運営体制を整えるなど、積極的な行財政改革を進める。</a:t>
          </a:r>
          <a:endParaRPr lang="ja-JP" altLang="ja-JP" sz="1150">
            <a:effectLst/>
            <a:latin typeface="ＭＳ ゴシック" panose="020B0609070205080204" pitchFamily="49" charset="-128"/>
            <a:ea typeface="ＭＳ ゴシック" panose="020B0609070205080204" pitchFamily="49" charset="-128"/>
          </a:endParaRP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93769</xdr:rowOff>
    </xdr:from>
    <xdr:to>
      <xdr:col>81</xdr:col>
      <xdr:colOff>44450</xdr:colOff>
      <xdr:row>60</xdr:row>
      <xdr:rowOff>93769</xdr:rowOff>
    </xdr:to>
    <xdr:cxnSp macro="">
      <xdr:nvCxnSpPr>
        <xdr:cNvPr id="320" name="直線コネクタ 319"/>
        <xdr:cNvCxnSpPr/>
      </xdr:nvCxnSpPr>
      <xdr:spPr>
        <a:xfrm>
          <a:off x="16179800" y="103807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83714</xdr:rowOff>
    </xdr:from>
    <xdr:to>
      <xdr:col>77</xdr:col>
      <xdr:colOff>44450</xdr:colOff>
      <xdr:row>60</xdr:row>
      <xdr:rowOff>93769</xdr:rowOff>
    </xdr:to>
    <xdr:cxnSp macro="">
      <xdr:nvCxnSpPr>
        <xdr:cNvPr id="323" name="直線コネクタ 322"/>
        <xdr:cNvCxnSpPr/>
      </xdr:nvCxnSpPr>
      <xdr:spPr>
        <a:xfrm>
          <a:off x="15290800" y="1037071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25" name="テキスト ボックス 324"/>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83714</xdr:rowOff>
    </xdr:from>
    <xdr:to>
      <xdr:col>72</xdr:col>
      <xdr:colOff>203200</xdr:colOff>
      <xdr:row>60</xdr:row>
      <xdr:rowOff>99801</xdr:rowOff>
    </xdr:to>
    <xdr:cxnSp macro="">
      <xdr:nvCxnSpPr>
        <xdr:cNvPr id="326" name="直線コネクタ 325"/>
        <xdr:cNvCxnSpPr/>
      </xdr:nvCxnSpPr>
      <xdr:spPr>
        <a:xfrm flipV="1">
          <a:off x="14401800" y="1037071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99801</xdr:rowOff>
    </xdr:from>
    <xdr:to>
      <xdr:col>68</xdr:col>
      <xdr:colOff>152400</xdr:colOff>
      <xdr:row>60</xdr:row>
      <xdr:rowOff>103822</xdr:rowOff>
    </xdr:to>
    <xdr:cxnSp macro="">
      <xdr:nvCxnSpPr>
        <xdr:cNvPr id="329" name="直線コネクタ 328"/>
        <xdr:cNvCxnSpPr/>
      </xdr:nvCxnSpPr>
      <xdr:spPr>
        <a:xfrm flipV="1">
          <a:off x="13512800" y="1038680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56515</xdr:rowOff>
    </xdr:from>
    <xdr:to>
      <xdr:col>68</xdr:col>
      <xdr:colOff>203200</xdr:colOff>
      <xdr:row>61</xdr:row>
      <xdr:rowOff>158115</xdr:rowOff>
    </xdr:to>
    <xdr:sp macro="" textlink="">
      <xdr:nvSpPr>
        <xdr:cNvPr id="330" name="フローチャート: 判断 329"/>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142892</xdr:rowOff>
    </xdr:from>
    <xdr:ext cx="762000" cy="259045"/>
    <xdr:sp macro="" textlink="">
      <xdr:nvSpPr>
        <xdr:cNvPr id="331" name="テキスト ボックス 330"/>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54504</xdr:rowOff>
    </xdr:from>
    <xdr:to>
      <xdr:col>64</xdr:col>
      <xdr:colOff>152400</xdr:colOff>
      <xdr:row>61</xdr:row>
      <xdr:rowOff>156104</xdr:rowOff>
    </xdr:to>
    <xdr:sp macro="" textlink="">
      <xdr:nvSpPr>
        <xdr:cNvPr id="332" name="フローチャート: 判断 331"/>
        <xdr:cNvSpPr/>
      </xdr:nvSpPr>
      <xdr:spPr>
        <a:xfrm>
          <a:off x="13462000" y="105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140881</xdr:rowOff>
    </xdr:from>
    <xdr:ext cx="762000" cy="259045"/>
    <xdr:sp macro="" textlink="">
      <xdr:nvSpPr>
        <xdr:cNvPr id="333" name="テキスト ボックス 332"/>
        <xdr:cNvSpPr txBox="1"/>
      </xdr:nvSpPr>
      <xdr:spPr>
        <a:xfrm>
          <a:off x="13131800" y="105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42969</xdr:rowOff>
    </xdr:from>
    <xdr:to>
      <xdr:col>81</xdr:col>
      <xdr:colOff>95250</xdr:colOff>
      <xdr:row>60</xdr:row>
      <xdr:rowOff>144569</xdr:rowOff>
    </xdr:to>
    <xdr:sp macro="" textlink="">
      <xdr:nvSpPr>
        <xdr:cNvPr id="339" name="楕円 338"/>
        <xdr:cNvSpPr/>
      </xdr:nvSpPr>
      <xdr:spPr>
        <a:xfrm>
          <a:off x="169672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59496</xdr:rowOff>
    </xdr:from>
    <xdr:ext cx="762000" cy="259045"/>
    <xdr:sp macro="" textlink="">
      <xdr:nvSpPr>
        <xdr:cNvPr id="340" name="定員管理の状況該当値テキスト"/>
        <xdr:cNvSpPr txBox="1"/>
      </xdr:nvSpPr>
      <xdr:spPr>
        <a:xfrm>
          <a:off x="17106900" y="101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42969</xdr:rowOff>
    </xdr:from>
    <xdr:to>
      <xdr:col>77</xdr:col>
      <xdr:colOff>95250</xdr:colOff>
      <xdr:row>60</xdr:row>
      <xdr:rowOff>144569</xdr:rowOff>
    </xdr:to>
    <xdr:sp macro="" textlink="">
      <xdr:nvSpPr>
        <xdr:cNvPr id="341" name="楕円 340"/>
        <xdr:cNvSpPr/>
      </xdr:nvSpPr>
      <xdr:spPr>
        <a:xfrm>
          <a:off x="16129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154746</xdr:rowOff>
    </xdr:from>
    <xdr:ext cx="736600" cy="259045"/>
    <xdr:sp macro="" textlink="">
      <xdr:nvSpPr>
        <xdr:cNvPr id="342" name="テキスト ボックス 341"/>
        <xdr:cNvSpPr txBox="1"/>
      </xdr:nvSpPr>
      <xdr:spPr>
        <a:xfrm>
          <a:off x="15798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32914</xdr:rowOff>
    </xdr:from>
    <xdr:to>
      <xdr:col>73</xdr:col>
      <xdr:colOff>44450</xdr:colOff>
      <xdr:row>60</xdr:row>
      <xdr:rowOff>134514</xdr:rowOff>
    </xdr:to>
    <xdr:sp macro="" textlink="">
      <xdr:nvSpPr>
        <xdr:cNvPr id="343" name="楕円 342"/>
        <xdr:cNvSpPr/>
      </xdr:nvSpPr>
      <xdr:spPr>
        <a:xfrm>
          <a:off x="15240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144691</xdr:rowOff>
    </xdr:from>
    <xdr:ext cx="762000" cy="259045"/>
    <xdr:sp macro="" textlink="">
      <xdr:nvSpPr>
        <xdr:cNvPr id="344" name="テキスト ボックス 343"/>
        <xdr:cNvSpPr txBox="1"/>
      </xdr:nvSpPr>
      <xdr:spPr>
        <a:xfrm>
          <a:off x="14909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49001</xdr:rowOff>
    </xdr:from>
    <xdr:to>
      <xdr:col>68</xdr:col>
      <xdr:colOff>203200</xdr:colOff>
      <xdr:row>60</xdr:row>
      <xdr:rowOff>150601</xdr:rowOff>
    </xdr:to>
    <xdr:sp macro="" textlink="">
      <xdr:nvSpPr>
        <xdr:cNvPr id="345" name="楕円 344"/>
        <xdr:cNvSpPr/>
      </xdr:nvSpPr>
      <xdr:spPr>
        <a:xfrm>
          <a:off x="14351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160778</xdr:rowOff>
    </xdr:from>
    <xdr:ext cx="762000" cy="259045"/>
    <xdr:sp macro="" textlink="">
      <xdr:nvSpPr>
        <xdr:cNvPr id="346" name="テキスト ボックス 345"/>
        <xdr:cNvSpPr txBox="1"/>
      </xdr:nvSpPr>
      <xdr:spPr>
        <a:xfrm>
          <a:off x="14020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53022</xdr:rowOff>
    </xdr:from>
    <xdr:to>
      <xdr:col>64</xdr:col>
      <xdr:colOff>152400</xdr:colOff>
      <xdr:row>60</xdr:row>
      <xdr:rowOff>154622</xdr:rowOff>
    </xdr:to>
    <xdr:sp macro="" textlink="">
      <xdr:nvSpPr>
        <xdr:cNvPr id="347" name="楕円 346"/>
        <xdr:cNvSpPr/>
      </xdr:nvSpPr>
      <xdr:spPr>
        <a:xfrm>
          <a:off x="13462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164799</xdr:rowOff>
    </xdr:from>
    <xdr:ext cx="762000" cy="259045"/>
    <xdr:sp macro="" textlink="">
      <xdr:nvSpPr>
        <xdr:cNvPr id="348" name="テキスト ボックス 347"/>
        <xdr:cNvSpPr txBox="1"/>
      </xdr:nvSpPr>
      <xdr:spPr>
        <a:xfrm>
          <a:off x="13131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遅れていた公共施設の整備を推進するため積極的に地方債を活用してきたこと、特別養護老人ホームや幼保園建設の債務負担行為等により比較的高い比率で推移しているが、市債発行抑制等により、単年度の比率は低くなってきており、３ヶ年平均では前年比 △０．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実質公債費比率抑制のため、市債発行額を出来る限り抑えるほか、</a:t>
          </a:r>
          <a:r>
            <a:rPr kumimoji="1" lang="ja-JP" altLang="ja-JP" sz="1300" i="0">
              <a:solidFill>
                <a:schemeClr val="dk1"/>
              </a:solidFill>
              <a:effectLst/>
              <a:latin typeface="ＭＳ ゴシック" panose="020B0609070205080204" pitchFamily="49" charset="-128"/>
              <a:ea typeface="ＭＳ ゴシック" panose="020B0609070205080204" pitchFamily="49" charset="-128"/>
              <a:cs typeface="+mn-cs"/>
            </a:rPr>
            <a:t>市税収入の増収施策（企業誘致等）を展開し、自主財源の確保に努める。</a:t>
          </a:r>
          <a:endParaRPr lang="ja-JP" altLang="ja-JP" sz="1300" i="0">
            <a:effectLst/>
            <a:latin typeface="ＭＳ ゴシック" panose="020B0609070205080204" pitchFamily="49" charset="-128"/>
            <a:ea typeface="ＭＳ ゴシック" panose="020B0609070205080204" pitchFamily="49" charset="-128"/>
          </a:endParaRPr>
        </a:p>
        <a:p>
          <a:endParaRPr kumimoji="1" lang="ja-JP" altLang="en-US" sz="1300" i="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43</xdr:row>
      <xdr:rowOff>6773</xdr:rowOff>
    </xdr:to>
    <xdr:cxnSp macro="">
      <xdr:nvCxnSpPr>
        <xdr:cNvPr id="381" name="直線コネクタ 380"/>
        <xdr:cNvCxnSpPr/>
      </xdr:nvCxnSpPr>
      <xdr:spPr>
        <a:xfrm flipV="1">
          <a:off x="16179800" y="73308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6773</xdr:rowOff>
    </xdr:from>
    <xdr:to>
      <xdr:col>77</xdr:col>
      <xdr:colOff>44450</xdr:colOff>
      <xdr:row>43</xdr:row>
      <xdr:rowOff>22860</xdr:rowOff>
    </xdr:to>
    <xdr:cxnSp macro="">
      <xdr:nvCxnSpPr>
        <xdr:cNvPr id="384" name="直線コネクタ 383"/>
        <xdr:cNvCxnSpPr/>
      </xdr:nvCxnSpPr>
      <xdr:spPr>
        <a:xfrm flipV="1">
          <a:off x="15290800" y="737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38946</xdr:rowOff>
    </xdr:to>
    <xdr:cxnSp macro="">
      <xdr:nvCxnSpPr>
        <xdr:cNvPr id="387" name="直線コネクタ 386"/>
        <xdr:cNvCxnSpPr/>
      </xdr:nvCxnSpPr>
      <xdr:spPr>
        <a:xfrm flipV="1">
          <a:off x="14401800" y="739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95250</xdr:rowOff>
    </xdr:to>
    <xdr:cxnSp macro="">
      <xdr:nvCxnSpPr>
        <xdr:cNvPr id="390" name="直線コネクタ 389"/>
        <xdr:cNvCxnSpPr/>
      </xdr:nvCxnSpPr>
      <xdr:spPr>
        <a:xfrm flipV="1">
          <a:off x="13512800" y="74112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79163</xdr:rowOff>
    </xdr:from>
    <xdr:to>
      <xdr:col>68</xdr:col>
      <xdr:colOff>203200</xdr:colOff>
      <xdr:row>43</xdr:row>
      <xdr:rowOff>9313</xdr:rowOff>
    </xdr:to>
    <xdr:sp macro="" textlink="">
      <xdr:nvSpPr>
        <xdr:cNvPr id="391" name="フローチャート: 判断 390"/>
        <xdr:cNvSpPr/>
      </xdr:nvSpPr>
      <xdr:spPr>
        <a:xfrm>
          <a:off x="14351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19490</xdr:rowOff>
    </xdr:from>
    <xdr:ext cx="762000" cy="259045"/>
    <xdr:sp macro="" textlink="">
      <xdr:nvSpPr>
        <xdr:cNvPr id="392" name="テキスト ボックス 391"/>
        <xdr:cNvSpPr txBox="1"/>
      </xdr:nvSpPr>
      <xdr:spPr>
        <a:xfrm>
          <a:off x="14020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393" name="フローチャート: 判断 392"/>
        <xdr:cNvSpPr/>
      </xdr:nvSpPr>
      <xdr:spPr>
        <a:xfrm>
          <a:off x="13462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91881</xdr:rowOff>
    </xdr:from>
    <xdr:ext cx="762000" cy="259045"/>
    <xdr:sp macro="" textlink="">
      <xdr:nvSpPr>
        <xdr:cNvPr id="394" name="テキスト ボックス 393"/>
        <xdr:cNvSpPr txBox="1"/>
      </xdr:nvSpPr>
      <xdr:spPr>
        <a:xfrm>
          <a:off x="13131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400" name="楕円 399"/>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401"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402" name="楕円 401"/>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403" name="テキスト ボックス 402"/>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4" name="楕円 403"/>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5" name="テキスト ボックス 404"/>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06" name="楕円 405"/>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07" name="テキスト ボックス 406"/>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8" name="楕円 407"/>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9" name="テキスト ボックス 408"/>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年度は、掛川市・袋井市病院企業団及び掛川市・菊川市衛生施設組合の負担見込額が減少したこと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や、国営かんがい排水事業の借入償還金確定による残高の減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により、将来負担額は前年度比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５７９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百万円の減となり、将来負担比率は、前年度比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８ポ</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イント減となった。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将来負担比率は、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平成２４年度以降、６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年連続で減少しているが、全国平均、県平均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類似団体平均を依然として大きく上回っているため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起債抑制等に努める。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144526</xdr:rowOff>
    </xdr:from>
    <xdr:to>
      <xdr:col>81</xdr:col>
      <xdr:colOff>44450</xdr:colOff>
      <xdr:row>18</xdr:row>
      <xdr:rowOff>106274</xdr:rowOff>
    </xdr:to>
    <xdr:cxnSp macro="">
      <xdr:nvCxnSpPr>
        <xdr:cNvPr id="441" name="直線コネクタ 440"/>
        <xdr:cNvCxnSpPr/>
      </xdr:nvCxnSpPr>
      <xdr:spPr>
        <a:xfrm flipV="1">
          <a:off x="16179800" y="3059176"/>
          <a:ext cx="8382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106274</xdr:rowOff>
    </xdr:from>
    <xdr:to>
      <xdr:col>77</xdr:col>
      <xdr:colOff>44450</xdr:colOff>
      <xdr:row>18</xdr:row>
      <xdr:rowOff>137160</xdr:rowOff>
    </xdr:to>
    <xdr:cxnSp macro="">
      <xdr:nvCxnSpPr>
        <xdr:cNvPr id="444" name="直線コネクタ 443"/>
        <xdr:cNvCxnSpPr/>
      </xdr:nvCxnSpPr>
      <xdr:spPr>
        <a:xfrm flipV="1">
          <a:off x="15290800" y="3192374"/>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137160</xdr:rowOff>
    </xdr:from>
    <xdr:to>
      <xdr:col>72</xdr:col>
      <xdr:colOff>203200</xdr:colOff>
      <xdr:row>19</xdr:row>
      <xdr:rowOff>102769</xdr:rowOff>
    </xdr:to>
    <xdr:cxnSp macro="">
      <xdr:nvCxnSpPr>
        <xdr:cNvPr id="447" name="直線コネクタ 446"/>
        <xdr:cNvCxnSpPr/>
      </xdr:nvCxnSpPr>
      <xdr:spPr>
        <a:xfrm flipV="1">
          <a:off x="14401800" y="3223260"/>
          <a:ext cx="889000" cy="13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152502</xdr:rowOff>
    </xdr:from>
    <xdr:to>
      <xdr:col>73</xdr:col>
      <xdr:colOff>44450</xdr:colOff>
      <xdr:row>15</xdr:row>
      <xdr:rowOff>82652</xdr:rowOff>
    </xdr:to>
    <xdr:sp macro="" textlink="">
      <xdr:nvSpPr>
        <xdr:cNvPr id="448" name="フローチャート: 判断 447"/>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9" name="テキスト ボックス 448"/>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102769</xdr:rowOff>
    </xdr:from>
    <xdr:to>
      <xdr:col>68</xdr:col>
      <xdr:colOff>152400</xdr:colOff>
      <xdr:row>20</xdr:row>
      <xdr:rowOff>13360</xdr:rowOff>
    </xdr:to>
    <xdr:cxnSp macro="">
      <xdr:nvCxnSpPr>
        <xdr:cNvPr id="450" name="直線コネクタ 449"/>
        <xdr:cNvCxnSpPr/>
      </xdr:nvCxnSpPr>
      <xdr:spPr>
        <a:xfrm flipV="1">
          <a:off x="13512800" y="3360319"/>
          <a:ext cx="8890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149962</xdr:rowOff>
    </xdr:from>
    <xdr:to>
      <xdr:col>68</xdr:col>
      <xdr:colOff>203200</xdr:colOff>
      <xdr:row>16</xdr:row>
      <xdr:rowOff>80112</xdr:rowOff>
    </xdr:to>
    <xdr:sp macro="" textlink="">
      <xdr:nvSpPr>
        <xdr:cNvPr id="451" name="フローチャート: 判断 450"/>
        <xdr:cNvSpPr/>
      </xdr:nvSpPr>
      <xdr:spPr>
        <a:xfrm>
          <a:off x="14351000" y="2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90289</xdr:rowOff>
    </xdr:from>
    <xdr:ext cx="762000" cy="259045"/>
    <xdr:sp macro="" textlink="">
      <xdr:nvSpPr>
        <xdr:cNvPr id="452" name="テキスト ボックス 451"/>
        <xdr:cNvSpPr txBox="1"/>
      </xdr:nvSpPr>
      <xdr:spPr>
        <a:xfrm>
          <a:off x="14020800" y="249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64414</xdr:rowOff>
    </xdr:from>
    <xdr:to>
      <xdr:col>64</xdr:col>
      <xdr:colOff>152400</xdr:colOff>
      <xdr:row>16</xdr:row>
      <xdr:rowOff>166014</xdr:rowOff>
    </xdr:to>
    <xdr:sp macro="" textlink="">
      <xdr:nvSpPr>
        <xdr:cNvPr id="453" name="フローチャート: 判断 452"/>
        <xdr:cNvSpPr/>
      </xdr:nvSpPr>
      <xdr:spPr>
        <a:xfrm>
          <a:off x="13462000" y="280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4741</xdr:rowOff>
    </xdr:from>
    <xdr:ext cx="762000" cy="259045"/>
    <xdr:sp macro="" textlink="">
      <xdr:nvSpPr>
        <xdr:cNvPr id="454" name="テキスト ボックス 453"/>
        <xdr:cNvSpPr txBox="1"/>
      </xdr:nvSpPr>
      <xdr:spPr>
        <a:xfrm>
          <a:off x="13131800" y="25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93726</xdr:rowOff>
    </xdr:from>
    <xdr:to>
      <xdr:col>81</xdr:col>
      <xdr:colOff>95250</xdr:colOff>
      <xdr:row>18</xdr:row>
      <xdr:rowOff>23876</xdr:rowOff>
    </xdr:to>
    <xdr:sp macro="" textlink="">
      <xdr:nvSpPr>
        <xdr:cNvPr id="460" name="楕円 459"/>
        <xdr:cNvSpPr/>
      </xdr:nvSpPr>
      <xdr:spPr>
        <a:xfrm>
          <a:off x="169672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65803</xdr:rowOff>
    </xdr:from>
    <xdr:ext cx="762000" cy="259045"/>
    <xdr:sp macro="" textlink="">
      <xdr:nvSpPr>
        <xdr:cNvPr id="461" name="将来負担の状況該当値テキスト"/>
        <xdr:cNvSpPr txBox="1"/>
      </xdr:nvSpPr>
      <xdr:spPr>
        <a:xfrm>
          <a:off x="17106900" y="298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55474</xdr:rowOff>
    </xdr:from>
    <xdr:to>
      <xdr:col>77</xdr:col>
      <xdr:colOff>95250</xdr:colOff>
      <xdr:row>18</xdr:row>
      <xdr:rowOff>157074</xdr:rowOff>
    </xdr:to>
    <xdr:sp macro="" textlink="">
      <xdr:nvSpPr>
        <xdr:cNvPr id="462" name="楕円 461"/>
        <xdr:cNvSpPr/>
      </xdr:nvSpPr>
      <xdr:spPr>
        <a:xfrm>
          <a:off x="16129000" y="31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141851</xdr:rowOff>
    </xdr:from>
    <xdr:ext cx="736600" cy="259045"/>
    <xdr:sp macro="" textlink="">
      <xdr:nvSpPr>
        <xdr:cNvPr id="463" name="テキスト ボックス 462"/>
        <xdr:cNvSpPr txBox="1"/>
      </xdr:nvSpPr>
      <xdr:spPr>
        <a:xfrm>
          <a:off x="15798800" y="3227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86360</xdr:rowOff>
    </xdr:from>
    <xdr:to>
      <xdr:col>73</xdr:col>
      <xdr:colOff>44450</xdr:colOff>
      <xdr:row>19</xdr:row>
      <xdr:rowOff>16510</xdr:rowOff>
    </xdr:to>
    <xdr:sp macro="" textlink="">
      <xdr:nvSpPr>
        <xdr:cNvPr id="464" name="楕円 463"/>
        <xdr:cNvSpPr/>
      </xdr:nvSpPr>
      <xdr:spPr>
        <a:xfrm>
          <a:off x="15240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1287</xdr:rowOff>
    </xdr:from>
    <xdr:ext cx="762000" cy="259045"/>
    <xdr:sp macro="" textlink="">
      <xdr:nvSpPr>
        <xdr:cNvPr id="465" name="テキスト ボックス 464"/>
        <xdr:cNvSpPr txBox="1"/>
      </xdr:nvSpPr>
      <xdr:spPr>
        <a:xfrm>
          <a:off x="14909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51969</xdr:rowOff>
    </xdr:from>
    <xdr:to>
      <xdr:col>68</xdr:col>
      <xdr:colOff>203200</xdr:colOff>
      <xdr:row>19</xdr:row>
      <xdr:rowOff>153569</xdr:rowOff>
    </xdr:to>
    <xdr:sp macro="" textlink="">
      <xdr:nvSpPr>
        <xdr:cNvPr id="466" name="楕円 465"/>
        <xdr:cNvSpPr/>
      </xdr:nvSpPr>
      <xdr:spPr>
        <a:xfrm>
          <a:off x="14351000" y="33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138346</xdr:rowOff>
    </xdr:from>
    <xdr:ext cx="762000" cy="259045"/>
    <xdr:sp macro="" textlink="">
      <xdr:nvSpPr>
        <xdr:cNvPr id="467" name="テキスト ボックス 466"/>
        <xdr:cNvSpPr txBox="1"/>
      </xdr:nvSpPr>
      <xdr:spPr>
        <a:xfrm>
          <a:off x="14020800" y="339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134010</xdr:rowOff>
    </xdr:from>
    <xdr:to>
      <xdr:col>64</xdr:col>
      <xdr:colOff>152400</xdr:colOff>
      <xdr:row>20</xdr:row>
      <xdr:rowOff>64160</xdr:rowOff>
    </xdr:to>
    <xdr:sp macro="" textlink="">
      <xdr:nvSpPr>
        <xdr:cNvPr id="468" name="楕円 467"/>
        <xdr:cNvSpPr/>
      </xdr:nvSpPr>
      <xdr:spPr>
        <a:xfrm>
          <a:off x="13462000" y="33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48937</xdr:rowOff>
    </xdr:from>
    <xdr:ext cx="762000" cy="259045"/>
    <xdr:sp macro="" textlink="">
      <xdr:nvSpPr>
        <xdr:cNvPr id="469" name="テキスト ボックス 468"/>
        <xdr:cNvSpPr txBox="1"/>
      </xdr:nvSpPr>
      <xdr:spPr>
        <a:xfrm>
          <a:off x="13131800" y="347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117,835
113,871
265.69
47,256,247
45,985,179
1,181,346
26,672,185
45,954,433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人件費における経常経費充当一般財源のうち、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対象人数の増による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定年退職手当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及び普通退職手当の増、給与改定等による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一般職員給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定員適正化計画に基づく職員削減により、全国平均、県平均及び類似団体に比べ低くなっている。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152400</xdr:rowOff>
    </xdr:from>
    <xdr:to>
      <xdr:col>24</xdr:col>
      <xdr:colOff>25400</xdr:colOff>
      <xdr:row>35</xdr:row>
      <xdr:rowOff>95250</xdr:rowOff>
    </xdr:to>
    <xdr:cxnSp macro="">
      <xdr:nvCxnSpPr>
        <xdr:cNvPr id="66" name="直線コネクタ 65"/>
        <xdr:cNvCxnSpPr/>
      </xdr:nvCxnSpPr>
      <xdr:spPr>
        <a:xfrm>
          <a:off x="3987800" y="5981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114300</xdr:rowOff>
    </xdr:from>
    <xdr:to>
      <xdr:col>19</xdr:col>
      <xdr:colOff>187325</xdr:colOff>
      <xdr:row>34</xdr:row>
      <xdr:rowOff>152400</xdr:rowOff>
    </xdr:to>
    <xdr:cxnSp macro="">
      <xdr:nvCxnSpPr>
        <xdr:cNvPr id="69" name="直線コネクタ 68"/>
        <xdr:cNvCxnSpPr/>
      </xdr:nvCxnSpPr>
      <xdr:spPr>
        <a:xfrm>
          <a:off x="3098800" y="594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114300</xdr:rowOff>
    </xdr:from>
    <xdr:to>
      <xdr:col>15</xdr:col>
      <xdr:colOff>98425</xdr:colOff>
      <xdr:row>35</xdr:row>
      <xdr:rowOff>44450</xdr:rowOff>
    </xdr:to>
    <xdr:cxnSp macro="">
      <xdr:nvCxnSpPr>
        <xdr:cNvPr id="72" name="直線コネクタ 71"/>
        <xdr:cNvCxnSpPr/>
      </xdr:nvCxnSpPr>
      <xdr:spPr>
        <a:xfrm flipV="1">
          <a:off x="2209800" y="594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44450</xdr:rowOff>
    </xdr:to>
    <xdr:cxnSp macro="">
      <xdr:nvCxnSpPr>
        <xdr:cNvPr id="75" name="直線コネクタ 74"/>
        <xdr:cNvCxnSpPr/>
      </xdr:nvCxnSpPr>
      <xdr:spPr>
        <a:xfrm>
          <a:off x="1320800" y="5956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127000</xdr:rowOff>
    </xdr:from>
    <xdr:to>
      <xdr:col>11</xdr:col>
      <xdr:colOff>60325</xdr:colOff>
      <xdr:row>35</xdr:row>
      <xdr:rowOff>57150</xdr:rowOff>
    </xdr:to>
    <xdr:sp macro="" textlink="">
      <xdr:nvSpPr>
        <xdr:cNvPr id="76" name="フローチャート: 判断 75"/>
        <xdr:cNvSpPr/>
      </xdr:nvSpPr>
      <xdr:spPr>
        <a:xfrm>
          <a:off x="2159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67327</xdr:rowOff>
    </xdr:from>
    <xdr:ext cx="762000" cy="259045"/>
    <xdr:sp macro="" textlink="">
      <xdr:nvSpPr>
        <xdr:cNvPr id="77" name="テキスト ボックス 76"/>
        <xdr:cNvSpPr txBox="1"/>
      </xdr:nvSpPr>
      <xdr:spPr>
        <a:xfrm>
          <a:off x="1828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78" name="フローチャート: 判断 77"/>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44450</xdr:rowOff>
    </xdr:from>
    <xdr:to>
      <xdr:col>24</xdr:col>
      <xdr:colOff>76200</xdr:colOff>
      <xdr:row>35</xdr:row>
      <xdr:rowOff>146050</xdr:rowOff>
    </xdr:to>
    <xdr:sp macro="" textlink="">
      <xdr:nvSpPr>
        <xdr:cNvPr id="85" name="楕円 84"/>
        <xdr:cNvSpPr/>
      </xdr:nvSpPr>
      <xdr:spPr>
        <a:xfrm>
          <a:off x="47752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60977</xdr:rowOff>
    </xdr:from>
    <xdr:ext cx="762000" cy="259045"/>
    <xdr:sp macro="" textlink="">
      <xdr:nvSpPr>
        <xdr:cNvPr id="86" name="人件費該当値テキスト"/>
        <xdr:cNvSpPr txBox="1"/>
      </xdr:nvSpPr>
      <xdr:spPr>
        <a:xfrm>
          <a:off x="49149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101600</xdr:rowOff>
    </xdr:from>
    <xdr:to>
      <xdr:col>20</xdr:col>
      <xdr:colOff>38100</xdr:colOff>
      <xdr:row>35</xdr:row>
      <xdr:rowOff>31750</xdr:rowOff>
    </xdr:to>
    <xdr:sp macro="" textlink="">
      <xdr:nvSpPr>
        <xdr:cNvPr id="87" name="楕円 86"/>
        <xdr:cNvSpPr/>
      </xdr:nvSpPr>
      <xdr:spPr>
        <a:xfrm>
          <a:off x="3937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41927</xdr:rowOff>
    </xdr:from>
    <xdr:ext cx="736600" cy="259045"/>
    <xdr:sp macro="" textlink="">
      <xdr:nvSpPr>
        <xdr:cNvPr id="88" name="テキスト ボックス 87"/>
        <xdr:cNvSpPr txBox="1"/>
      </xdr:nvSpPr>
      <xdr:spPr>
        <a:xfrm>
          <a:off x="3606800" y="569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63500</xdr:rowOff>
    </xdr:from>
    <xdr:to>
      <xdr:col>15</xdr:col>
      <xdr:colOff>149225</xdr:colOff>
      <xdr:row>34</xdr:row>
      <xdr:rowOff>165100</xdr:rowOff>
    </xdr:to>
    <xdr:sp macro="" textlink="">
      <xdr:nvSpPr>
        <xdr:cNvPr id="89" name="楕円 88"/>
        <xdr:cNvSpPr/>
      </xdr:nvSpPr>
      <xdr:spPr>
        <a:xfrm>
          <a:off x="3048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3827</xdr:rowOff>
    </xdr:from>
    <xdr:ext cx="762000" cy="259045"/>
    <xdr:sp macro="" textlink="">
      <xdr:nvSpPr>
        <xdr:cNvPr id="90" name="テキスト ボックス 89"/>
        <xdr:cNvSpPr txBox="1"/>
      </xdr:nvSpPr>
      <xdr:spPr>
        <a:xfrm>
          <a:off x="2717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165100</xdr:rowOff>
    </xdr:from>
    <xdr:to>
      <xdr:col>11</xdr:col>
      <xdr:colOff>60325</xdr:colOff>
      <xdr:row>35</xdr:row>
      <xdr:rowOff>95250</xdr:rowOff>
    </xdr:to>
    <xdr:sp macro="" textlink="">
      <xdr:nvSpPr>
        <xdr:cNvPr id="91" name="楕円 90"/>
        <xdr:cNvSpPr/>
      </xdr:nvSpPr>
      <xdr:spPr>
        <a:xfrm>
          <a:off x="2159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80027</xdr:rowOff>
    </xdr:from>
    <xdr:ext cx="762000" cy="259045"/>
    <xdr:sp macro="" textlink="">
      <xdr:nvSpPr>
        <xdr:cNvPr id="92" name="テキスト ボックス 91"/>
        <xdr:cNvSpPr txBox="1"/>
      </xdr:nvSpPr>
      <xdr:spPr>
        <a:xfrm>
          <a:off x="1828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平成２９年度は、し尿処理施設「生物循環パビリオン」の運営を民間委託したことや、掛川区域内の小学校に併設された８調理場を１センターに統合したことに併せて民間委託したこと等により</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前年度比 </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０．７ポイント増</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類似団体の平均は下回るものの、全国平均、県平均では上回っているため</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、公共施設マネジメントを推進し、各種施設の適正配置に向けた検討をすすめるとともに、業務委託内容の見直しをするなど、物件費の抑制に努める。</a:t>
          </a:r>
          <a:endParaRPr lang="ja-JP" altLang="ja-JP" sz="12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67564</xdr:rowOff>
    </xdr:to>
    <xdr:cxnSp macro="">
      <xdr:nvCxnSpPr>
        <xdr:cNvPr id="125" name="直線コネクタ 124"/>
        <xdr:cNvCxnSpPr/>
      </xdr:nvCxnSpPr>
      <xdr:spPr>
        <a:xfrm>
          <a:off x="15671800" y="27467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3556</xdr:rowOff>
    </xdr:to>
    <xdr:cxnSp macro="">
      <xdr:nvCxnSpPr>
        <xdr:cNvPr id="128" name="直線コネクタ 127"/>
        <xdr:cNvCxnSpPr/>
      </xdr:nvCxnSpPr>
      <xdr:spPr>
        <a:xfrm>
          <a:off x="14782800" y="2710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147574</xdr:rowOff>
    </xdr:to>
    <xdr:cxnSp macro="">
      <xdr:nvCxnSpPr>
        <xdr:cNvPr id="131" name="直線コネクタ 130"/>
        <xdr:cNvCxnSpPr/>
      </xdr:nvCxnSpPr>
      <xdr:spPr>
        <a:xfrm flipV="1">
          <a:off x="13893800" y="2710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120142</xdr:rowOff>
    </xdr:from>
    <xdr:to>
      <xdr:col>69</xdr:col>
      <xdr:colOff>92075</xdr:colOff>
      <xdr:row>15</xdr:row>
      <xdr:rowOff>147574</xdr:rowOff>
    </xdr:to>
    <xdr:cxnSp macro="">
      <xdr:nvCxnSpPr>
        <xdr:cNvPr id="134" name="直線コネクタ 133"/>
        <xdr:cNvCxnSpPr/>
      </xdr:nvCxnSpPr>
      <xdr:spPr>
        <a:xfrm>
          <a:off x="13004800" y="2691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78486</xdr:rowOff>
    </xdr:from>
    <xdr:to>
      <xdr:col>69</xdr:col>
      <xdr:colOff>142875</xdr:colOff>
      <xdr:row>16</xdr:row>
      <xdr:rowOff>8636</xdr:rowOff>
    </xdr:to>
    <xdr:sp macro="" textlink="">
      <xdr:nvSpPr>
        <xdr:cNvPr id="135" name="フローチャート: 判断 134"/>
        <xdr:cNvSpPr/>
      </xdr:nvSpPr>
      <xdr:spPr>
        <a:xfrm>
          <a:off x="13843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18813</xdr:rowOff>
    </xdr:from>
    <xdr:ext cx="762000" cy="259045"/>
    <xdr:sp macro="" textlink="">
      <xdr:nvSpPr>
        <xdr:cNvPr id="136" name="テキスト ボックス 135"/>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60198</xdr:rowOff>
    </xdr:from>
    <xdr:to>
      <xdr:col>65</xdr:col>
      <xdr:colOff>53975</xdr:colOff>
      <xdr:row>15</xdr:row>
      <xdr:rowOff>161798</xdr:rowOff>
    </xdr:to>
    <xdr:sp macro="" textlink="">
      <xdr:nvSpPr>
        <xdr:cNvPr id="137" name="フローチャート: 判断 136"/>
        <xdr:cNvSpPr/>
      </xdr:nvSpPr>
      <xdr:spPr>
        <a:xfrm>
          <a:off x="12954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525</xdr:rowOff>
    </xdr:from>
    <xdr:ext cx="762000" cy="259045"/>
    <xdr:sp macro="" textlink="">
      <xdr:nvSpPr>
        <xdr:cNvPr id="138" name="テキスト ボックス 137"/>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4" name="楕円 143"/>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33291</xdr:rowOff>
    </xdr:from>
    <xdr:ext cx="762000" cy="259045"/>
    <xdr:sp macro="" textlink="">
      <xdr:nvSpPr>
        <xdr:cNvPr id="145"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6" name="楕円 145"/>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7" name="テキスト ボックス 146"/>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9" name="テキスト ボックス 148"/>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96774</xdr:rowOff>
    </xdr:from>
    <xdr:to>
      <xdr:col>69</xdr:col>
      <xdr:colOff>142875</xdr:colOff>
      <xdr:row>16</xdr:row>
      <xdr:rowOff>26924</xdr:rowOff>
    </xdr:to>
    <xdr:sp macro="" textlink="">
      <xdr:nvSpPr>
        <xdr:cNvPr id="150" name="楕円 149"/>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51" name="テキスト ボックス 150"/>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52" name="楕円 151"/>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155719</xdr:rowOff>
    </xdr:from>
    <xdr:ext cx="762000" cy="259045"/>
    <xdr:sp macro="" textlink="">
      <xdr:nvSpPr>
        <xdr:cNvPr id="153" name="テキスト ボックス 152"/>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私立保育園等運営費や、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私立幼稚園等施設型給付金、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障害児 通所給付費の増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により、扶助費は前年度に比べて増加している。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しかしながら、当市は、人口一人当たりの生活保護費決算額が、類似団体平均、全国平均と比較して少ないため、扶助費全体でも、全国平均、県平均及び類似団体平均と比較して低くなっている。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55</xdr:row>
      <xdr:rowOff>86178</xdr:rowOff>
    </xdr:from>
    <xdr:to>
      <xdr:col>24</xdr:col>
      <xdr:colOff>25400</xdr:colOff>
      <xdr:row>60</xdr:row>
      <xdr:rowOff>143328</xdr:rowOff>
    </xdr:to>
    <xdr:cxnSp macro="">
      <xdr:nvCxnSpPr>
        <xdr:cNvPr id="183" name="直線コネクタ 182"/>
        <xdr:cNvCxnSpPr/>
      </xdr:nvCxnSpPr>
      <xdr:spPr>
        <a:xfrm flipV="1">
          <a:off x="4826000" y="951592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1105</xdr:rowOff>
    </xdr:from>
    <xdr:ext cx="762000" cy="259045"/>
    <xdr:sp macro="" textlink="">
      <xdr:nvSpPr>
        <xdr:cNvPr id="186" name="扶助費最大値テキスト"/>
        <xdr:cNvSpPr txBox="1"/>
      </xdr:nvSpPr>
      <xdr:spPr>
        <a:xfrm>
          <a:off x="4914900" y="925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55</xdr:row>
      <xdr:rowOff>86178</xdr:rowOff>
    </xdr:from>
    <xdr:to>
      <xdr:col>24</xdr:col>
      <xdr:colOff>114300</xdr:colOff>
      <xdr:row>55</xdr:row>
      <xdr:rowOff>86178</xdr:rowOff>
    </xdr:to>
    <xdr:cxnSp macro="">
      <xdr:nvCxnSpPr>
        <xdr:cNvPr id="187" name="直線コネクタ 186"/>
        <xdr:cNvCxnSpPr/>
      </xdr:nvCxnSpPr>
      <xdr:spPr>
        <a:xfrm>
          <a:off x="4737100" y="951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151493</xdr:rowOff>
    </xdr:to>
    <xdr:cxnSp macro="">
      <xdr:nvCxnSpPr>
        <xdr:cNvPr id="188" name="直線コネクタ 187"/>
        <xdr:cNvCxnSpPr/>
      </xdr:nvCxnSpPr>
      <xdr:spPr>
        <a:xfrm>
          <a:off x="3987800" y="94669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9"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55</xdr:row>
      <xdr:rowOff>37193</xdr:rowOff>
    </xdr:to>
    <xdr:cxnSp macro="">
      <xdr:nvCxnSpPr>
        <xdr:cNvPr id="191" name="直線コネクタ 190"/>
        <xdr:cNvCxnSpPr/>
      </xdr:nvCxnSpPr>
      <xdr:spPr>
        <a:xfrm>
          <a:off x="3098800" y="93199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2" name="フローチャート: 判断 191"/>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3" name="テキスト ボックス 192"/>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61685</xdr:rowOff>
    </xdr:to>
    <xdr:cxnSp macro="">
      <xdr:nvCxnSpPr>
        <xdr:cNvPr id="194" name="直線コネクタ 193"/>
        <xdr:cNvCxnSpPr/>
      </xdr:nvCxnSpPr>
      <xdr:spPr>
        <a:xfrm>
          <a:off x="2209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5" name="フローチャート: 判断 194"/>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6" name="テキスト ボックス 195"/>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53</xdr:row>
      <xdr:rowOff>167822</xdr:rowOff>
    </xdr:to>
    <xdr:cxnSp macro="">
      <xdr:nvCxnSpPr>
        <xdr:cNvPr id="197" name="直線コネクタ 196"/>
        <xdr:cNvCxnSpPr/>
      </xdr:nvCxnSpPr>
      <xdr:spPr>
        <a:xfrm>
          <a:off x="1320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125185</xdr:rowOff>
    </xdr:from>
    <xdr:to>
      <xdr:col>11</xdr:col>
      <xdr:colOff>60325</xdr:colOff>
      <xdr:row>55</xdr:row>
      <xdr:rowOff>55335</xdr:rowOff>
    </xdr:to>
    <xdr:sp macro="" textlink="">
      <xdr:nvSpPr>
        <xdr:cNvPr id="198" name="フローチャート: 判断 197"/>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40112</xdr:rowOff>
    </xdr:from>
    <xdr:ext cx="762000" cy="259045"/>
    <xdr:sp macro="" textlink="">
      <xdr:nvSpPr>
        <xdr:cNvPr id="199" name="テキスト ボックス 198"/>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0" name="フローチャート: 判断 199"/>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1" name="テキスト ボックス 200"/>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7" name="楕円 206"/>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9270</xdr:rowOff>
    </xdr:from>
    <xdr:ext cx="762000" cy="259045"/>
    <xdr:sp macro="" textlink="">
      <xdr:nvSpPr>
        <xdr:cNvPr id="208" name="扶助費該当値テキスト"/>
        <xdr:cNvSpPr txBox="1"/>
      </xdr:nvSpPr>
      <xdr:spPr>
        <a:xfrm>
          <a:off x="4914900" y="943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9" name="楕円 208"/>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0" name="テキスト ボックス 209"/>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1" name="楕円 210"/>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2" name="テキスト ボックス 211"/>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3" name="楕円 212"/>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4" name="テキスト ボックス 213"/>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5" name="楕円 214"/>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16" name="テキスト ボックス 215"/>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類似団体平均、</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全国平均、県平均</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のいずれ</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と比較</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しても上回っている。</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その他</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１４．</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％のうち主なものは繰出金</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 １２．８％で、平成２</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年度においては、国民健康保険、</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浄化槽市町村設置推進事業</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の特別会計への繰出金</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や土地開発基金への繰出金</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が前年度から増加している。また、後期高齢者医療保険の医療給付費市負担金が増加している。</a:t>
          </a:r>
          <a:endParaRPr lang="ja-JP" altLang="ja-JP" sz="1250">
            <a:effectLst/>
            <a:latin typeface="ＭＳ ゴシック" panose="020B0609070205080204" pitchFamily="49" charset="-128"/>
            <a:ea typeface="ＭＳ ゴシック" panose="020B0609070205080204" pitchFamily="49" charset="-128"/>
          </a:endParaRPr>
        </a:p>
        <a:p>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　今後、特別会計の事業計画見直しや経費節減などにより、普通会計の負担軽減を図っていく。</a:t>
          </a:r>
          <a:endParaRPr lang="ja-JP" altLang="ja-JP" sz="12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6" name="直線コネクタ 245"/>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9"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50" name="直線コネクタ 249"/>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23585</xdr:rowOff>
    </xdr:to>
    <xdr:cxnSp macro="">
      <xdr:nvCxnSpPr>
        <xdr:cNvPr id="251" name="直線コネクタ 250"/>
        <xdr:cNvCxnSpPr/>
      </xdr:nvCxnSpPr>
      <xdr:spPr>
        <a:xfrm flipV="1">
          <a:off x="15671800" y="9603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2"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3" name="フローチャート: 判断 252"/>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56</xdr:row>
      <xdr:rowOff>23585</xdr:rowOff>
    </xdr:to>
    <xdr:cxnSp macro="">
      <xdr:nvCxnSpPr>
        <xdr:cNvPr id="254" name="直線コネクタ 253"/>
        <xdr:cNvCxnSpPr/>
      </xdr:nvCxnSpPr>
      <xdr:spPr>
        <a:xfrm>
          <a:off x="14782800" y="95159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55</xdr:row>
      <xdr:rowOff>86178</xdr:rowOff>
    </xdr:to>
    <xdr:cxnSp macro="">
      <xdr:nvCxnSpPr>
        <xdr:cNvPr id="257" name="直線コネクタ 256"/>
        <xdr:cNvCxnSpPr/>
      </xdr:nvCxnSpPr>
      <xdr:spPr>
        <a:xfrm>
          <a:off x="13893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8" name="フローチャート: 判断 257"/>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9" name="テキスト ボックス 258"/>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53522</xdr:rowOff>
    </xdr:from>
    <xdr:to>
      <xdr:col>69</xdr:col>
      <xdr:colOff>92075</xdr:colOff>
      <xdr:row>55</xdr:row>
      <xdr:rowOff>86178</xdr:rowOff>
    </xdr:to>
    <xdr:cxnSp macro="">
      <xdr:nvCxnSpPr>
        <xdr:cNvPr id="260" name="直線コネクタ 259"/>
        <xdr:cNvCxnSpPr/>
      </xdr:nvCxnSpPr>
      <xdr:spPr>
        <a:xfrm>
          <a:off x="13004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78922</xdr:rowOff>
    </xdr:from>
    <xdr:to>
      <xdr:col>69</xdr:col>
      <xdr:colOff>142875</xdr:colOff>
      <xdr:row>56</xdr:row>
      <xdr:rowOff>9072</xdr:rowOff>
    </xdr:to>
    <xdr:sp macro="" textlink="">
      <xdr:nvSpPr>
        <xdr:cNvPr id="261" name="フローチャート: 判断 260"/>
        <xdr:cNvSpPr/>
      </xdr:nvSpPr>
      <xdr:spPr>
        <a:xfrm>
          <a:off x="13843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165299</xdr:rowOff>
    </xdr:from>
    <xdr:ext cx="762000" cy="259045"/>
    <xdr:sp macro="" textlink="">
      <xdr:nvSpPr>
        <xdr:cNvPr id="262" name="テキスト ボックス 261"/>
        <xdr:cNvSpPr txBox="1"/>
      </xdr:nvSpPr>
      <xdr:spPr>
        <a:xfrm>
          <a:off x="13512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63" name="フローチャート: 判断 262"/>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132642</xdr:rowOff>
    </xdr:from>
    <xdr:ext cx="762000" cy="259045"/>
    <xdr:sp macro="" textlink="">
      <xdr:nvSpPr>
        <xdr:cNvPr id="264" name="テキスト ボックス 263"/>
        <xdr:cNvSpPr txBox="1"/>
      </xdr:nvSpPr>
      <xdr:spPr>
        <a:xfrm>
          <a:off x="12623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122465</xdr:rowOff>
    </xdr:from>
    <xdr:to>
      <xdr:col>82</xdr:col>
      <xdr:colOff>158750</xdr:colOff>
      <xdr:row>56</xdr:row>
      <xdr:rowOff>52615</xdr:rowOff>
    </xdr:to>
    <xdr:sp macro="" textlink="">
      <xdr:nvSpPr>
        <xdr:cNvPr id="270" name="楕円 269"/>
        <xdr:cNvSpPr/>
      </xdr:nvSpPr>
      <xdr:spPr>
        <a:xfrm>
          <a:off x="16459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94542</xdr:rowOff>
    </xdr:from>
    <xdr:ext cx="762000" cy="259045"/>
    <xdr:sp macro="" textlink="">
      <xdr:nvSpPr>
        <xdr:cNvPr id="271" name="その他該当値テキスト"/>
        <xdr:cNvSpPr txBox="1"/>
      </xdr:nvSpPr>
      <xdr:spPr>
        <a:xfrm>
          <a:off x="16598900" y="95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144235</xdr:rowOff>
    </xdr:from>
    <xdr:to>
      <xdr:col>78</xdr:col>
      <xdr:colOff>120650</xdr:colOff>
      <xdr:row>56</xdr:row>
      <xdr:rowOff>74385</xdr:rowOff>
    </xdr:to>
    <xdr:sp macro="" textlink="">
      <xdr:nvSpPr>
        <xdr:cNvPr id="272" name="楕円 271"/>
        <xdr:cNvSpPr/>
      </xdr:nvSpPr>
      <xdr:spPr>
        <a:xfrm>
          <a:off x="15621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59162</xdr:rowOff>
    </xdr:from>
    <xdr:ext cx="736600" cy="259045"/>
    <xdr:sp macro="" textlink="">
      <xdr:nvSpPr>
        <xdr:cNvPr id="273" name="テキスト ボックス 272"/>
        <xdr:cNvSpPr txBox="1"/>
      </xdr:nvSpPr>
      <xdr:spPr>
        <a:xfrm>
          <a:off x="15290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74" name="楕円 273"/>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147155</xdr:rowOff>
    </xdr:from>
    <xdr:ext cx="762000" cy="259045"/>
    <xdr:sp macro="" textlink="">
      <xdr:nvSpPr>
        <xdr:cNvPr id="275" name="テキスト ボックス 274"/>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6" name="楕円 275"/>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7" name="テキスト ボックス 276"/>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78" name="楕円 277"/>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79" name="テキスト ボックス 278"/>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年度は、掛川市・菊川市衛生施設組合負担金が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となったことや、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大東・大須賀区域ごみ処理委託料の減等により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前年度比△０．９ポイントの減となった。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掛川市補助金見直し基準に基づく補助金削減（補助内容の適正化）を引き続き実施する。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6" name="直線コネクタ 305"/>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7"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8" name="直線コネクタ 307"/>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9"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10" name="直線コネクタ 309"/>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100330</xdr:rowOff>
    </xdr:to>
    <xdr:cxnSp macro="">
      <xdr:nvCxnSpPr>
        <xdr:cNvPr id="311" name="直線コネクタ 310"/>
        <xdr:cNvCxnSpPr/>
      </xdr:nvCxnSpPr>
      <xdr:spPr>
        <a:xfrm flipV="1">
          <a:off x="15671800" y="6375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170197</xdr:rowOff>
    </xdr:from>
    <xdr:ext cx="762000" cy="259045"/>
    <xdr:sp macro="" textlink="">
      <xdr:nvSpPr>
        <xdr:cNvPr id="312" name="補助費等平均値テキスト"/>
        <xdr:cNvSpPr txBox="1"/>
      </xdr:nvSpPr>
      <xdr:spPr>
        <a:xfrm>
          <a:off x="16598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3" name="フローチャート: 判断 312"/>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37</xdr:row>
      <xdr:rowOff>100330</xdr:rowOff>
    </xdr:to>
    <xdr:cxnSp macro="">
      <xdr:nvCxnSpPr>
        <xdr:cNvPr id="314" name="直線コネクタ 313"/>
        <xdr:cNvCxnSpPr/>
      </xdr:nvCxnSpPr>
      <xdr:spPr>
        <a:xfrm>
          <a:off x="14782800" y="6283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5" name="フローチャート: 判断 314"/>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6" name="テキスト ボックス 315"/>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37</xdr:row>
      <xdr:rowOff>1270</xdr:rowOff>
    </xdr:to>
    <xdr:cxnSp macro="">
      <xdr:nvCxnSpPr>
        <xdr:cNvPr id="317" name="直線コネクタ 316"/>
        <xdr:cNvCxnSpPr/>
      </xdr:nvCxnSpPr>
      <xdr:spPr>
        <a:xfrm flipV="1">
          <a:off x="13893800" y="628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8" name="フローチャート: 判断 317"/>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19" name="テキスト ボックス 318"/>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31750</xdr:rowOff>
    </xdr:to>
    <xdr:cxnSp macro="">
      <xdr:nvCxnSpPr>
        <xdr:cNvPr id="320" name="直線コネクタ 319"/>
        <xdr:cNvCxnSpPr/>
      </xdr:nvCxnSpPr>
      <xdr:spPr>
        <a:xfrm flipV="1">
          <a:off x="13004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102870</xdr:rowOff>
    </xdr:from>
    <xdr:to>
      <xdr:col>69</xdr:col>
      <xdr:colOff>142875</xdr:colOff>
      <xdr:row>38</xdr:row>
      <xdr:rowOff>33020</xdr:rowOff>
    </xdr:to>
    <xdr:sp macro="" textlink="">
      <xdr:nvSpPr>
        <xdr:cNvPr id="321" name="フローチャート: 判断 320"/>
        <xdr:cNvSpPr/>
      </xdr:nvSpPr>
      <xdr:spPr>
        <a:xfrm>
          <a:off x="13843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17797</xdr:rowOff>
    </xdr:from>
    <xdr:ext cx="762000" cy="259045"/>
    <xdr:sp macro="" textlink="">
      <xdr:nvSpPr>
        <xdr:cNvPr id="322" name="テキスト ボックス 321"/>
        <xdr:cNvSpPr txBox="1"/>
      </xdr:nvSpPr>
      <xdr:spPr>
        <a:xfrm>
          <a:off x="13512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3" name="フローチャート: 判断 322"/>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4" name="テキスト ボックス 323"/>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30" name="楕円 329"/>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168927</xdr:rowOff>
    </xdr:from>
    <xdr:ext cx="762000" cy="259045"/>
    <xdr:sp macro="" textlink="">
      <xdr:nvSpPr>
        <xdr:cNvPr id="331" name="補助費等該当値テキスト"/>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49530</xdr:rowOff>
    </xdr:from>
    <xdr:to>
      <xdr:col>78</xdr:col>
      <xdr:colOff>120650</xdr:colOff>
      <xdr:row>37</xdr:row>
      <xdr:rowOff>151130</xdr:rowOff>
    </xdr:to>
    <xdr:sp macro="" textlink="">
      <xdr:nvSpPr>
        <xdr:cNvPr id="332" name="楕円 331"/>
        <xdr:cNvSpPr/>
      </xdr:nvSpPr>
      <xdr:spPr>
        <a:xfrm>
          <a:off x="15621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33" name="テキスト ボックス 332"/>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34" name="楕円 333"/>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1287</xdr:rowOff>
    </xdr:from>
    <xdr:ext cx="762000" cy="259045"/>
    <xdr:sp macro="" textlink="">
      <xdr:nvSpPr>
        <xdr:cNvPr id="335" name="テキスト ボックス 334"/>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6" name="楕円 335"/>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37" name="テキスト ボックス 336"/>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38" name="楕円 337"/>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92727</xdr:rowOff>
    </xdr:from>
    <xdr:ext cx="762000" cy="259045"/>
    <xdr:sp macro="" textlink="">
      <xdr:nvSpPr>
        <xdr:cNvPr id="339" name="テキスト ボックス 338"/>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遅れていた公共施設の整備を推進するため積極的に地方債を活用してきたこと、合併特例債の償還期間を短く設定してきたことなどから、比較的高い比率で推移してきた。利率見直しや過去の利率の高い地方債の償還終了により、利子償還金は減少したことにより、</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250">
            <a:effectLst/>
            <a:latin typeface="ＭＳ ゴシック" panose="020B0609070205080204" pitchFamily="49" charset="-128"/>
            <a:ea typeface="ＭＳ ゴシック" panose="020B0609070205080204" pitchFamily="49" charset="-128"/>
          </a:endParaRPr>
        </a:p>
        <a:p>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　今後も、地震・津波対策等の緊急的に対応すべき施策を推進しつつ市債発行額をできるかぎり抑制していく。</a:t>
          </a:r>
          <a:endParaRPr lang="ja-JP" altLang="ja-JP" sz="1250">
            <a:effectLst/>
            <a:latin typeface="ＭＳ ゴシック" panose="020B0609070205080204" pitchFamily="49" charset="-128"/>
            <a:ea typeface="ＭＳ ゴシック" panose="020B0609070205080204" pitchFamily="49" charset="-128"/>
          </a:endParaRPr>
        </a:p>
        <a:p>
          <a:endParaRPr kumimoji="1" lang="ja-JP" altLang="en-US" sz="12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4" name="直線コネクタ 363"/>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5"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6" name="直線コネクタ 365"/>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7"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8" name="直線コネクタ 367"/>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85852</xdr:rowOff>
    </xdr:to>
    <xdr:cxnSp macro="">
      <xdr:nvCxnSpPr>
        <xdr:cNvPr id="369" name="直線コネクタ 368"/>
        <xdr:cNvCxnSpPr/>
      </xdr:nvCxnSpPr>
      <xdr:spPr>
        <a:xfrm flipV="1">
          <a:off x="3987800" y="134360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70"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71" name="フローチャート: 判断 370"/>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85852</xdr:rowOff>
    </xdr:to>
    <xdr:cxnSp macro="">
      <xdr:nvCxnSpPr>
        <xdr:cNvPr id="372" name="直線コネクタ 371"/>
        <xdr:cNvCxnSpPr/>
      </xdr:nvCxnSpPr>
      <xdr:spPr>
        <a:xfrm>
          <a:off x="3098800" y="13426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58420</xdr:rowOff>
    </xdr:to>
    <xdr:cxnSp macro="">
      <xdr:nvCxnSpPr>
        <xdr:cNvPr id="375" name="直線コネクタ 374"/>
        <xdr:cNvCxnSpPr/>
      </xdr:nvCxnSpPr>
      <xdr:spPr>
        <a:xfrm flipV="1">
          <a:off x="2209800" y="13426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6" name="フローチャート: 判断 375"/>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7" name="テキスト ボックス 376"/>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58420</xdr:rowOff>
    </xdr:to>
    <xdr:cxnSp macro="">
      <xdr:nvCxnSpPr>
        <xdr:cNvPr id="378" name="直線コネクタ 377"/>
        <xdr:cNvCxnSpPr/>
      </xdr:nvCxnSpPr>
      <xdr:spPr>
        <a:xfrm>
          <a:off x="1320800" y="13413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9" name="フローチャート: 判断 378"/>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0" name="テキスト ボックス 379"/>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1" name="フローチャート: 判断 380"/>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2" name="テキスト ボックス 381"/>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8" name="楕円 387"/>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9" name="公債費該当値テキスト"/>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90" name="楕円 389"/>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91" name="テキスト ボックス 390"/>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92" name="楕円 391"/>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93" name="テキスト ボックス 392"/>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4" name="楕円 393"/>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5" name="テキスト ボックス 394"/>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6" name="楕円 395"/>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97" name="テキスト ボックス 396"/>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公債費以外に係る経常収支比率は、類似団体の中では</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番目に低い </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７０</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％となっている。しかし、昨年度と比較すると </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２ポ</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イント伸びている。これは、</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定年退職手当などの人件費、施設管理委託に係る物件費、幼稚園や保育園の運営に係る扶助費、特別会計繰出金の増等によるものである。</a:t>
          </a:r>
          <a:endParaRPr lang="ja-JP" altLang="ja-JP" sz="1250">
            <a:effectLst/>
            <a:latin typeface="ＭＳ ゴシック" panose="020B0609070205080204" pitchFamily="49" charset="-128"/>
            <a:ea typeface="ＭＳ ゴシック" panose="020B0609070205080204" pitchFamily="49" charset="-128"/>
          </a:endParaRPr>
        </a:p>
        <a:p>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　今後は、企業誘致や労働人口の増による税収の増に努めるとともに、公共施設マネジメントを進める等により物件費抑制を図る。</a:t>
          </a:r>
          <a:endParaRPr lang="ja-JP" altLang="ja-JP" sz="12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3" name="直線コネクタ 422"/>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4"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5" name="直線コネクタ 424"/>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6"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7" name="直線コネクタ 426"/>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76</xdr:row>
      <xdr:rowOff>26415</xdr:rowOff>
    </xdr:to>
    <xdr:cxnSp macro="">
      <xdr:nvCxnSpPr>
        <xdr:cNvPr id="428" name="直線コネクタ 427"/>
        <xdr:cNvCxnSpPr/>
      </xdr:nvCxnSpPr>
      <xdr:spPr>
        <a:xfrm>
          <a:off x="15671800" y="130017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29"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0" name="フローチャート: 判断 429"/>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99568</xdr:rowOff>
    </xdr:from>
    <xdr:to>
      <xdr:col>78</xdr:col>
      <xdr:colOff>69850</xdr:colOff>
      <xdr:row>75</xdr:row>
      <xdr:rowOff>143002</xdr:rowOff>
    </xdr:to>
    <xdr:cxnSp macro="">
      <xdr:nvCxnSpPr>
        <xdr:cNvPr id="431" name="直線コネクタ 430"/>
        <xdr:cNvCxnSpPr/>
      </xdr:nvCxnSpPr>
      <xdr:spPr>
        <a:xfrm>
          <a:off x="14782800" y="1278686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2" name="フローチャート: 判断 431"/>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3" name="テキスト ボックス 432"/>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99568</xdr:rowOff>
    </xdr:from>
    <xdr:to>
      <xdr:col>73</xdr:col>
      <xdr:colOff>180975</xdr:colOff>
      <xdr:row>74</xdr:row>
      <xdr:rowOff>159004</xdr:rowOff>
    </xdr:to>
    <xdr:cxnSp macro="">
      <xdr:nvCxnSpPr>
        <xdr:cNvPr id="434" name="直線コネクタ 433"/>
        <xdr:cNvCxnSpPr/>
      </xdr:nvCxnSpPr>
      <xdr:spPr>
        <a:xfrm flipV="1">
          <a:off x="13893800" y="127868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5" name="フローチャート: 判断 434"/>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6" name="テキスト ボックス 435"/>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113284</xdr:rowOff>
    </xdr:from>
    <xdr:to>
      <xdr:col>69</xdr:col>
      <xdr:colOff>92075</xdr:colOff>
      <xdr:row>74</xdr:row>
      <xdr:rowOff>159004</xdr:rowOff>
    </xdr:to>
    <xdr:cxnSp macro="">
      <xdr:nvCxnSpPr>
        <xdr:cNvPr id="437" name="直線コネクタ 436"/>
        <xdr:cNvCxnSpPr/>
      </xdr:nvCxnSpPr>
      <xdr:spPr>
        <a:xfrm>
          <a:off x="13004800" y="128005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73914</xdr:rowOff>
    </xdr:from>
    <xdr:to>
      <xdr:col>69</xdr:col>
      <xdr:colOff>142875</xdr:colOff>
      <xdr:row>76</xdr:row>
      <xdr:rowOff>4065</xdr:rowOff>
    </xdr:to>
    <xdr:sp macro="" textlink="">
      <xdr:nvSpPr>
        <xdr:cNvPr id="438" name="フローチャート: 判断 437"/>
        <xdr:cNvSpPr/>
      </xdr:nvSpPr>
      <xdr:spPr>
        <a:xfrm>
          <a:off x="13843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160290</xdr:rowOff>
    </xdr:from>
    <xdr:ext cx="762000" cy="259045"/>
    <xdr:sp macro="" textlink="">
      <xdr:nvSpPr>
        <xdr:cNvPr id="439" name="テキスト ボックス 438"/>
        <xdr:cNvSpPr txBox="1"/>
      </xdr:nvSpPr>
      <xdr:spPr>
        <a:xfrm>
          <a:off x="13512800" y="130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0" name="フローチャート: 判断 439"/>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155719</xdr:rowOff>
    </xdr:from>
    <xdr:ext cx="762000" cy="259045"/>
    <xdr:sp macro="" textlink="">
      <xdr:nvSpPr>
        <xdr:cNvPr id="441" name="テキスト ボックス 440"/>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7" name="楕円 446"/>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8"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49" name="楕円 448"/>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50" name="テキスト ボックス 449"/>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48768</xdr:rowOff>
    </xdr:from>
    <xdr:to>
      <xdr:col>74</xdr:col>
      <xdr:colOff>31750</xdr:colOff>
      <xdr:row>74</xdr:row>
      <xdr:rowOff>150368</xdr:rowOff>
    </xdr:to>
    <xdr:sp macro="" textlink="">
      <xdr:nvSpPr>
        <xdr:cNvPr id="451" name="楕円 450"/>
        <xdr:cNvSpPr/>
      </xdr:nvSpPr>
      <xdr:spPr>
        <a:xfrm>
          <a:off x="14732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160545</xdr:rowOff>
    </xdr:from>
    <xdr:ext cx="762000" cy="259045"/>
    <xdr:sp macro="" textlink="">
      <xdr:nvSpPr>
        <xdr:cNvPr id="452" name="テキスト ボックス 451"/>
        <xdr:cNvSpPr txBox="1"/>
      </xdr:nvSpPr>
      <xdr:spPr>
        <a:xfrm>
          <a:off x="14401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108204</xdr:rowOff>
    </xdr:from>
    <xdr:to>
      <xdr:col>69</xdr:col>
      <xdr:colOff>142875</xdr:colOff>
      <xdr:row>75</xdr:row>
      <xdr:rowOff>38354</xdr:rowOff>
    </xdr:to>
    <xdr:sp macro="" textlink="">
      <xdr:nvSpPr>
        <xdr:cNvPr id="453" name="楕円 452"/>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48531</xdr:rowOff>
    </xdr:from>
    <xdr:ext cx="762000" cy="259045"/>
    <xdr:sp macro="" textlink="">
      <xdr:nvSpPr>
        <xdr:cNvPr id="454" name="テキスト ボックス 453"/>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55" name="楕円 454"/>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56" name="テキスト ボックス 455"/>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51200</xdr:rowOff>
    </xdr:from>
    <xdr:to>
      <xdr:col>29</xdr:col>
      <xdr:colOff>127000</xdr:colOff>
      <xdr:row>18</xdr:row>
      <xdr:rowOff>72765</xdr:rowOff>
    </xdr:to>
    <xdr:cxnSp macro="">
      <xdr:nvCxnSpPr>
        <xdr:cNvPr id="50" name="直線コネクタ 49"/>
        <xdr:cNvCxnSpPr/>
      </xdr:nvCxnSpPr>
      <xdr:spPr bwMode="auto">
        <a:xfrm flipV="1">
          <a:off x="5003800" y="3184925"/>
          <a:ext cx="647700" cy="21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72515</xdr:rowOff>
    </xdr:from>
    <xdr:ext cx="762000" cy="259045"/>
    <xdr:sp macro="" textlink="">
      <xdr:nvSpPr>
        <xdr:cNvPr id="51" name="人口1人当たり決算額の推移平均値テキスト130"/>
        <xdr:cNvSpPr txBox="1"/>
      </xdr:nvSpPr>
      <xdr:spPr>
        <a:xfrm>
          <a:off x="5740400" y="286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63144</xdr:rowOff>
    </xdr:from>
    <xdr:to>
      <xdr:col>26</xdr:col>
      <xdr:colOff>50800</xdr:colOff>
      <xdr:row>18</xdr:row>
      <xdr:rowOff>72765</xdr:rowOff>
    </xdr:to>
    <xdr:cxnSp macro="">
      <xdr:nvCxnSpPr>
        <xdr:cNvPr id="53" name="直線コネクタ 52"/>
        <xdr:cNvCxnSpPr/>
      </xdr:nvCxnSpPr>
      <xdr:spPr bwMode="auto">
        <a:xfrm>
          <a:off x="4305300" y="3196869"/>
          <a:ext cx="698500" cy="9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63144</xdr:rowOff>
    </xdr:from>
    <xdr:to>
      <xdr:col>22</xdr:col>
      <xdr:colOff>114300</xdr:colOff>
      <xdr:row>18</xdr:row>
      <xdr:rowOff>68612</xdr:rowOff>
    </xdr:to>
    <xdr:cxnSp macro="">
      <xdr:nvCxnSpPr>
        <xdr:cNvPr id="56" name="直線コネクタ 55"/>
        <xdr:cNvCxnSpPr/>
      </xdr:nvCxnSpPr>
      <xdr:spPr bwMode="auto">
        <a:xfrm flipV="1">
          <a:off x="3606800" y="3196869"/>
          <a:ext cx="698500" cy="5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4830</xdr:rowOff>
    </xdr:from>
    <xdr:ext cx="762000" cy="259045"/>
    <xdr:sp macro="" textlink="">
      <xdr:nvSpPr>
        <xdr:cNvPr id="58" name="テキスト ボックス 57"/>
        <xdr:cNvSpPr txBox="1"/>
      </xdr:nvSpPr>
      <xdr:spPr>
        <a:xfrm>
          <a:off x="3924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43675</xdr:rowOff>
    </xdr:from>
    <xdr:to>
      <xdr:col>18</xdr:col>
      <xdr:colOff>177800</xdr:colOff>
      <xdr:row>18</xdr:row>
      <xdr:rowOff>68612</xdr:rowOff>
    </xdr:to>
    <xdr:cxnSp macro="">
      <xdr:nvCxnSpPr>
        <xdr:cNvPr id="59" name="直線コネクタ 58"/>
        <xdr:cNvCxnSpPr/>
      </xdr:nvCxnSpPr>
      <xdr:spPr bwMode="auto">
        <a:xfrm>
          <a:off x="2908300" y="3177400"/>
          <a:ext cx="698500" cy="24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108166</xdr:rowOff>
    </xdr:from>
    <xdr:to>
      <xdr:col>19</xdr:col>
      <xdr:colOff>38100</xdr:colOff>
      <xdr:row>17</xdr:row>
      <xdr:rowOff>38316</xdr:rowOff>
    </xdr:to>
    <xdr:sp macro="" textlink="">
      <xdr:nvSpPr>
        <xdr:cNvPr id="60" name="フローチャート: 判断 59"/>
        <xdr:cNvSpPr/>
      </xdr:nvSpPr>
      <xdr:spPr bwMode="auto">
        <a:xfrm>
          <a:off x="35560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48493</xdr:rowOff>
    </xdr:from>
    <xdr:ext cx="762000" cy="259045"/>
    <xdr:sp macro="" textlink="">
      <xdr:nvSpPr>
        <xdr:cNvPr id="61" name="テキスト ボックス 60"/>
        <xdr:cNvSpPr txBox="1"/>
      </xdr:nvSpPr>
      <xdr:spPr>
        <a:xfrm>
          <a:off x="32258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118415</xdr:rowOff>
    </xdr:from>
    <xdr:to>
      <xdr:col>15</xdr:col>
      <xdr:colOff>101600</xdr:colOff>
      <xdr:row>17</xdr:row>
      <xdr:rowOff>48565</xdr:rowOff>
    </xdr:to>
    <xdr:sp macro="" textlink="">
      <xdr:nvSpPr>
        <xdr:cNvPr id="62" name="フローチャート: 判断 61"/>
        <xdr:cNvSpPr/>
      </xdr:nvSpPr>
      <xdr:spPr bwMode="auto">
        <a:xfrm>
          <a:off x="28575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58742</xdr:rowOff>
    </xdr:from>
    <xdr:ext cx="762000" cy="259045"/>
    <xdr:sp macro="" textlink="">
      <xdr:nvSpPr>
        <xdr:cNvPr id="63" name="テキスト ボックス 62"/>
        <xdr:cNvSpPr txBox="1"/>
      </xdr:nvSpPr>
      <xdr:spPr>
        <a:xfrm>
          <a:off x="2527300" y="26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400</xdr:rowOff>
    </xdr:from>
    <xdr:to>
      <xdr:col>29</xdr:col>
      <xdr:colOff>177800</xdr:colOff>
      <xdr:row>18</xdr:row>
      <xdr:rowOff>102000</xdr:rowOff>
    </xdr:to>
    <xdr:sp macro="" textlink="">
      <xdr:nvSpPr>
        <xdr:cNvPr id="69" name="楕円 68"/>
        <xdr:cNvSpPr/>
      </xdr:nvSpPr>
      <xdr:spPr bwMode="auto">
        <a:xfrm>
          <a:off x="5600700" y="313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143927</xdr:rowOff>
    </xdr:from>
    <xdr:ext cx="762000" cy="259045"/>
    <xdr:sp macro="" textlink="">
      <xdr:nvSpPr>
        <xdr:cNvPr id="70" name="人口1人当たり決算額の推移該当値テキスト130"/>
        <xdr:cNvSpPr txBox="1"/>
      </xdr:nvSpPr>
      <xdr:spPr>
        <a:xfrm>
          <a:off x="5740400" y="31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21965</xdr:rowOff>
    </xdr:from>
    <xdr:to>
      <xdr:col>26</xdr:col>
      <xdr:colOff>101600</xdr:colOff>
      <xdr:row>18</xdr:row>
      <xdr:rowOff>123565</xdr:rowOff>
    </xdr:to>
    <xdr:sp macro="" textlink="">
      <xdr:nvSpPr>
        <xdr:cNvPr id="71" name="楕円 70"/>
        <xdr:cNvSpPr/>
      </xdr:nvSpPr>
      <xdr:spPr bwMode="auto">
        <a:xfrm>
          <a:off x="4953000" y="3155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108342</xdr:rowOff>
    </xdr:from>
    <xdr:ext cx="736600" cy="259045"/>
    <xdr:sp macro="" textlink="">
      <xdr:nvSpPr>
        <xdr:cNvPr id="72" name="テキスト ボックス 71"/>
        <xdr:cNvSpPr txBox="1"/>
      </xdr:nvSpPr>
      <xdr:spPr>
        <a:xfrm>
          <a:off x="4622800" y="324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12344</xdr:rowOff>
    </xdr:from>
    <xdr:to>
      <xdr:col>22</xdr:col>
      <xdr:colOff>165100</xdr:colOff>
      <xdr:row>18</xdr:row>
      <xdr:rowOff>113944</xdr:rowOff>
    </xdr:to>
    <xdr:sp macro="" textlink="">
      <xdr:nvSpPr>
        <xdr:cNvPr id="73" name="楕円 72"/>
        <xdr:cNvSpPr/>
      </xdr:nvSpPr>
      <xdr:spPr bwMode="auto">
        <a:xfrm>
          <a:off x="4254500" y="314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98721</xdr:rowOff>
    </xdr:from>
    <xdr:ext cx="762000" cy="259045"/>
    <xdr:sp macro="" textlink="">
      <xdr:nvSpPr>
        <xdr:cNvPr id="74" name="テキスト ボックス 73"/>
        <xdr:cNvSpPr txBox="1"/>
      </xdr:nvSpPr>
      <xdr:spPr>
        <a:xfrm>
          <a:off x="3924300" y="323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17812</xdr:rowOff>
    </xdr:from>
    <xdr:to>
      <xdr:col>19</xdr:col>
      <xdr:colOff>38100</xdr:colOff>
      <xdr:row>18</xdr:row>
      <xdr:rowOff>119412</xdr:rowOff>
    </xdr:to>
    <xdr:sp macro="" textlink="">
      <xdr:nvSpPr>
        <xdr:cNvPr id="75" name="楕円 74"/>
        <xdr:cNvSpPr/>
      </xdr:nvSpPr>
      <xdr:spPr bwMode="auto">
        <a:xfrm>
          <a:off x="3556000" y="315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104189</xdr:rowOff>
    </xdr:from>
    <xdr:ext cx="762000" cy="259045"/>
    <xdr:sp macro="" textlink="">
      <xdr:nvSpPr>
        <xdr:cNvPr id="76" name="テキスト ボックス 75"/>
        <xdr:cNvSpPr txBox="1"/>
      </xdr:nvSpPr>
      <xdr:spPr>
        <a:xfrm>
          <a:off x="3225800" y="32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164325</xdr:rowOff>
    </xdr:from>
    <xdr:to>
      <xdr:col>15</xdr:col>
      <xdr:colOff>101600</xdr:colOff>
      <xdr:row>18</xdr:row>
      <xdr:rowOff>94475</xdr:rowOff>
    </xdr:to>
    <xdr:sp macro="" textlink="">
      <xdr:nvSpPr>
        <xdr:cNvPr id="77" name="楕円 76"/>
        <xdr:cNvSpPr/>
      </xdr:nvSpPr>
      <xdr:spPr bwMode="auto">
        <a:xfrm>
          <a:off x="2857500" y="312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79252</xdr:rowOff>
    </xdr:from>
    <xdr:ext cx="762000" cy="259045"/>
    <xdr:sp macro="" textlink="">
      <xdr:nvSpPr>
        <xdr:cNvPr id="78" name="テキスト ボックス 77"/>
        <xdr:cNvSpPr txBox="1"/>
      </xdr:nvSpPr>
      <xdr:spPr>
        <a:xfrm>
          <a:off x="2527300" y="32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205372</xdr:rowOff>
    </xdr:from>
    <xdr:to>
      <xdr:col>29</xdr:col>
      <xdr:colOff>127000</xdr:colOff>
      <xdr:row>34</xdr:row>
      <xdr:rowOff>303213</xdr:rowOff>
    </xdr:to>
    <xdr:cxnSp macro="">
      <xdr:nvCxnSpPr>
        <xdr:cNvPr id="111" name="直線コネクタ 110"/>
        <xdr:cNvCxnSpPr/>
      </xdr:nvCxnSpPr>
      <xdr:spPr bwMode="auto">
        <a:xfrm>
          <a:off x="5003800" y="6472822"/>
          <a:ext cx="647700" cy="97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116971</xdr:rowOff>
    </xdr:from>
    <xdr:ext cx="762000" cy="259045"/>
    <xdr:sp macro="" textlink="">
      <xdr:nvSpPr>
        <xdr:cNvPr id="112" name="人口1人当たり決算額の推移平均値テキスト445"/>
        <xdr:cNvSpPr txBox="1"/>
      </xdr:nvSpPr>
      <xdr:spPr>
        <a:xfrm>
          <a:off x="5740400" y="672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171196</xdr:rowOff>
    </xdr:from>
    <xdr:to>
      <xdr:col>26</xdr:col>
      <xdr:colOff>50800</xdr:colOff>
      <xdr:row>34</xdr:row>
      <xdr:rowOff>205372</xdr:rowOff>
    </xdr:to>
    <xdr:cxnSp macro="">
      <xdr:nvCxnSpPr>
        <xdr:cNvPr id="114" name="直線コネクタ 113"/>
        <xdr:cNvCxnSpPr/>
      </xdr:nvCxnSpPr>
      <xdr:spPr bwMode="auto">
        <a:xfrm>
          <a:off x="4305300" y="6438646"/>
          <a:ext cx="698500" cy="3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205211</xdr:rowOff>
    </xdr:from>
    <xdr:ext cx="736600" cy="259045"/>
    <xdr:sp macro="" textlink="">
      <xdr:nvSpPr>
        <xdr:cNvPr id="116" name="テキスト ボックス 115"/>
        <xdr:cNvSpPr txBox="1"/>
      </xdr:nvSpPr>
      <xdr:spPr>
        <a:xfrm>
          <a:off x="4622800" y="681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164567</xdr:rowOff>
    </xdr:from>
    <xdr:to>
      <xdr:col>22</xdr:col>
      <xdr:colOff>114300</xdr:colOff>
      <xdr:row>34</xdr:row>
      <xdr:rowOff>171196</xdr:rowOff>
    </xdr:to>
    <xdr:cxnSp macro="">
      <xdr:nvCxnSpPr>
        <xdr:cNvPr id="117" name="直線コネクタ 116"/>
        <xdr:cNvCxnSpPr/>
      </xdr:nvCxnSpPr>
      <xdr:spPr bwMode="auto">
        <a:xfrm>
          <a:off x="3606800" y="6432017"/>
          <a:ext cx="6985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19" name="テキスト ボックス 118"/>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164567</xdr:rowOff>
    </xdr:from>
    <xdr:to>
      <xdr:col>18</xdr:col>
      <xdr:colOff>177800</xdr:colOff>
      <xdr:row>34</xdr:row>
      <xdr:rowOff>168529</xdr:rowOff>
    </xdr:to>
    <xdr:cxnSp macro="">
      <xdr:nvCxnSpPr>
        <xdr:cNvPr id="120" name="直線コネクタ 119"/>
        <xdr:cNvCxnSpPr/>
      </xdr:nvCxnSpPr>
      <xdr:spPr bwMode="auto">
        <a:xfrm flipV="1">
          <a:off x="2908300" y="6432017"/>
          <a:ext cx="698500" cy="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182575</xdr:rowOff>
    </xdr:from>
    <xdr:to>
      <xdr:col>19</xdr:col>
      <xdr:colOff>38100</xdr:colOff>
      <xdr:row>34</xdr:row>
      <xdr:rowOff>284175</xdr:rowOff>
    </xdr:to>
    <xdr:sp macro="" textlink="">
      <xdr:nvSpPr>
        <xdr:cNvPr id="121" name="フローチャート: 判断 120"/>
        <xdr:cNvSpPr/>
      </xdr:nvSpPr>
      <xdr:spPr bwMode="auto">
        <a:xfrm>
          <a:off x="35560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268952</xdr:rowOff>
    </xdr:from>
    <xdr:ext cx="762000" cy="259045"/>
    <xdr:sp macro="" textlink="">
      <xdr:nvSpPr>
        <xdr:cNvPr id="122" name="テキスト ボックス 121"/>
        <xdr:cNvSpPr txBox="1"/>
      </xdr:nvSpPr>
      <xdr:spPr>
        <a:xfrm>
          <a:off x="3225800" y="65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98565</xdr:rowOff>
    </xdr:from>
    <xdr:to>
      <xdr:col>15</xdr:col>
      <xdr:colOff>101600</xdr:colOff>
      <xdr:row>34</xdr:row>
      <xdr:rowOff>200165</xdr:rowOff>
    </xdr:to>
    <xdr:sp macro="" textlink="">
      <xdr:nvSpPr>
        <xdr:cNvPr id="123" name="フローチャート: 判断 122"/>
        <xdr:cNvSpPr/>
      </xdr:nvSpPr>
      <xdr:spPr bwMode="auto">
        <a:xfrm>
          <a:off x="28575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210342</xdr:rowOff>
    </xdr:from>
    <xdr:ext cx="762000" cy="259045"/>
    <xdr:sp macro="" textlink="">
      <xdr:nvSpPr>
        <xdr:cNvPr id="124" name="テキスト ボックス 123"/>
        <xdr:cNvSpPr txBox="1"/>
      </xdr:nvSpPr>
      <xdr:spPr>
        <a:xfrm>
          <a:off x="2527300" y="61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252413</xdr:rowOff>
    </xdr:from>
    <xdr:to>
      <xdr:col>29</xdr:col>
      <xdr:colOff>177800</xdr:colOff>
      <xdr:row>35</xdr:row>
      <xdr:rowOff>11113</xdr:rowOff>
    </xdr:to>
    <xdr:sp macro="" textlink="">
      <xdr:nvSpPr>
        <xdr:cNvPr id="130" name="楕円 129"/>
        <xdr:cNvSpPr/>
      </xdr:nvSpPr>
      <xdr:spPr bwMode="auto">
        <a:xfrm>
          <a:off x="5600700" y="6519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97490</xdr:rowOff>
    </xdr:from>
    <xdr:ext cx="762000" cy="259045"/>
    <xdr:sp macro="" textlink="">
      <xdr:nvSpPr>
        <xdr:cNvPr id="131" name="人口1人当たり決算額の推移該当値テキスト445"/>
        <xdr:cNvSpPr txBox="1"/>
      </xdr:nvSpPr>
      <xdr:spPr>
        <a:xfrm>
          <a:off x="5740400" y="636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154572</xdr:rowOff>
    </xdr:from>
    <xdr:to>
      <xdr:col>26</xdr:col>
      <xdr:colOff>101600</xdr:colOff>
      <xdr:row>34</xdr:row>
      <xdr:rowOff>256172</xdr:rowOff>
    </xdr:to>
    <xdr:sp macro="" textlink="">
      <xdr:nvSpPr>
        <xdr:cNvPr id="132" name="楕円 131"/>
        <xdr:cNvSpPr/>
      </xdr:nvSpPr>
      <xdr:spPr bwMode="auto">
        <a:xfrm>
          <a:off x="4953000" y="642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266349</xdr:rowOff>
    </xdr:from>
    <xdr:ext cx="736600" cy="259045"/>
    <xdr:sp macro="" textlink="">
      <xdr:nvSpPr>
        <xdr:cNvPr id="133" name="テキスト ボックス 132"/>
        <xdr:cNvSpPr txBox="1"/>
      </xdr:nvSpPr>
      <xdr:spPr>
        <a:xfrm>
          <a:off x="4622800" y="619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120396</xdr:rowOff>
    </xdr:from>
    <xdr:to>
      <xdr:col>22</xdr:col>
      <xdr:colOff>165100</xdr:colOff>
      <xdr:row>34</xdr:row>
      <xdr:rowOff>221996</xdr:rowOff>
    </xdr:to>
    <xdr:sp macro="" textlink="">
      <xdr:nvSpPr>
        <xdr:cNvPr id="134" name="楕円 133"/>
        <xdr:cNvSpPr/>
      </xdr:nvSpPr>
      <xdr:spPr bwMode="auto">
        <a:xfrm>
          <a:off x="4254500" y="6387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232173</xdr:rowOff>
    </xdr:from>
    <xdr:ext cx="762000" cy="259045"/>
    <xdr:sp macro="" textlink="">
      <xdr:nvSpPr>
        <xdr:cNvPr id="135" name="テキスト ボックス 134"/>
        <xdr:cNvSpPr txBox="1"/>
      </xdr:nvSpPr>
      <xdr:spPr>
        <a:xfrm>
          <a:off x="3924300" y="615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113767</xdr:rowOff>
    </xdr:from>
    <xdr:to>
      <xdr:col>19</xdr:col>
      <xdr:colOff>38100</xdr:colOff>
      <xdr:row>34</xdr:row>
      <xdr:rowOff>215367</xdr:rowOff>
    </xdr:to>
    <xdr:sp macro="" textlink="">
      <xdr:nvSpPr>
        <xdr:cNvPr id="136" name="楕円 135"/>
        <xdr:cNvSpPr/>
      </xdr:nvSpPr>
      <xdr:spPr bwMode="auto">
        <a:xfrm>
          <a:off x="3556000" y="6381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225544</xdr:rowOff>
    </xdr:from>
    <xdr:ext cx="762000" cy="259045"/>
    <xdr:sp macro="" textlink="">
      <xdr:nvSpPr>
        <xdr:cNvPr id="137" name="テキスト ボックス 136"/>
        <xdr:cNvSpPr txBox="1"/>
      </xdr:nvSpPr>
      <xdr:spPr>
        <a:xfrm>
          <a:off x="3225800" y="615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117729</xdr:rowOff>
    </xdr:from>
    <xdr:to>
      <xdr:col>15</xdr:col>
      <xdr:colOff>101600</xdr:colOff>
      <xdr:row>34</xdr:row>
      <xdr:rowOff>219329</xdr:rowOff>
    </xdr:to>
    <xdr:sp macro="" textlink="">
      <xdr:nvSpPr>
        <xdr:cNvPr id="138" name="楕円 137"/>
        <xdr:cNvSpPr/>
      </xdr:nvSpPr>
      <xdr:spPr bwMode="auto">
        <a:xfrm>
          <a:off x="2857500" y="638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204106</xdr:rowOff>
    </xdr:from>
    <xdr:ext cx="762000" cy="259045"/>
    <xdr:sp macro="" textlink="">
      <xdr:nvSpPr>
        <xdr:cNvPr id="139" name="テキスト ボックス 138"/>
        <xdr:cNvSpPr txBox="1"/>
      </xdr:nvSpPr>
      <xdr:spPr>
        <a:xfrm>
          <a:off x="2527300" y="647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117,835
113,871
265.69
47,256,247
45,985,179
1,181,346
26,672,185
45,954,433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135944</xdr:rowOff>
    </xdr:from>
    <xdr:to>
      <xdr:col>24</xdr:col>
      <xdr:colOff>63500</xdr:colOff>
      <xdr:row>37</xdr:row>
      <xdr:rowOff>85914</xdr:rowOff>
    </xdr:to>
    <xdr:cxnSp macro="">
      <xdr:nvCxnSpPr>
        <xdr:cNvPr id="63" name="直線コネクタ 62"/>
        <xdr:cNvCxnSpPr/>
      </xdr:nvCxnSpPr>
      <xdr:spPr>
        <a:xfrm flipV="1">
          <a:off x="3797300" y="6308144"/>
          <a:ext cx="838200" cy="12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58415</xdr:rowOff>
    </xdr:from>
    <xdr:ext cx="534377" cy="259045"/>
    <xdr:sp macro="" textlink="">
      <xdr:nvSpPr>
        <xdr:cNvPr id="64" name="人件費平均値テキスト"/>
        <xdr:cNvSpPr txBox="1"/>
      </xdr:nvSpPr>
      <xdr:spPr>
        <a:xfrm>
          <a:off x="4686300" y="605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47346</xdr:rowOff>
    </xdr:from>
    <xdr:to>
      <xdr:col>19</xdr:col>
      <xdr:colOff>177800</xdr:colOff>
      <xdr:row>37</xdr:row>
      <xdr:rowOff>85914</xdr:rowOff>
    </xdr:to>
    <xdr:cxnSp macro="">
      <xdr:nvCxnSpPr>
        <xdr:cNvPr id="66" name="直線コネクタ 65"/>
        <xdr:cNvCxnSpPr/>
      </xdr:nvCxnSpPr>
      <xdr:spPr>
        <a:xfrm>
          <a:off x="2908300" y="6390996"/>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24126</xdr:rowOff>
    </xdr:from>
    <xdr:to>
      <xdr:col>15</xdr:col>
      <xdr:colOff>50800</xdr:colOff>
      <xdr:row>37</xdr:row>
      <xdr:rowOff>47346</xdr:rowOff>
    </xdr:to>
    <xdr:cxnSp macro="">
      <xdr:nvCxnSpPr>
        <xdr:cNvPr id="69" name="直線コネクタ 68"/>
        <xdr:cNvCxnSpPr/>
      </xdr:nvCxnSpPr>
      <xdr:spPr>
        <a:xfrm>
          <a:off x="2019300" y="6367776"/>
          <a:ext cx="8890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141027</xdr:rowOff>
    </xdr:from>
    <xdr:ext cx="534377" cy="259045"/>
    <xdr:sp macro="" textlink="">
      <xdr:nvSpPr>
        <xdr:cNvPr id="71" name="テキスト ボックス 70"/>
        <xdr:cNvSpPr txBox="1"/>
      </xdr:nvSpPr>
      <xdr:spPr>
        <a:xfrm>
          <a:off x="2641111" y="597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24126</xdr:rowOff>
    </xdr:from>
    <xdr:to>
      <xdr:col>10</xdr:col>
      <xdr:colOff>114300</xdr:colOff>
      <xdr:row>37</xdr:row>
      <xdr:rowOff>79023</xdr:rowOff>
    </xdr:to>
    <xdr:cxnSp macro="">
      <xdr:nvCxnSpPr>
        <xdr:cNvPr id="72" name="直線コネクタ 71"/>
        <xdr:cNvCxnSpPr/>
      </xdr:nvCxnSpPr>
      <xdr:spPr>
        <a:xfrm flipV="1">
          <a:off x="1130300" y="6367776"/>
          <a:ext cx="889000" cy="5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70873</xdr:rowOff>
    </xdr:from>
    <xdr:to>
      <xdr:col>10</xdr:col>
      <xdr:colOff>165100</xdr:colOff>
      <xdr:row>36</xdr:row>
      <xdr:rowOff>1023</xdr:rowOff>
    </xdr:to>
    <xdr:sp macro="" textlink="">
      <xdr:nvSpPr>
        <xdr:cNvPr id="73" name="フローチャート: 判断 72"/>
        <xdr:cNvSpPr/>
      </xdr:nvSpPr>
      <xdr:spPr>
        <a:xfrm>
          <a:off x="1968500" y="60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17550</xdr:rowOff>
    </xdr:from>
    <xdr:ext cx="534377" cy="259045"/>
    <xdr:sp macro="" textlink="">
      <xdr:nvSpPr>
        <xdr:cNvPr id="74" name="テキスト ボックス 73"/>
        <xdr:cNvSpPr txBox="1"/>
      </xdr:nvSpPr>
      <xdr:spPr>
        <a:xfrm>
          <a:off x="1752111" y="58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88149</xdr:rowOff>
    </xdr:from>
    <xdr:to>
      <xdr:col>6</xdr:col>
      <xdr:colOff>38100</xdr:colOff>
      <xdr:row>36</xdr:row>
      <xdr:rowOff>18299</xdr:rowOff>
    </xdr:to>
    <xdr:sp macro="" textlink="">
      <xdr:nvSpPr>
        <xdr:cNvPr id="75" name="フローチャート: 判断 74"/>
        <xdr:cNvSpPr/>
      </xdr:nvSpPr>
      <xdr:spPr>
        <a:xfrm>
          <a:off x="1079500" y="608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34826</xdr:rowOff>
    </xdr:from>
    <xdr:ext cx="534377" cy="259045"/>
    <xdr:sp macro="" textlink="">
      <xdr:nvSpPr>
        <xdr:cNvPr id="76" name="テキスト ボックス 75"/>
        <xdr:cNvSpPr txBox="1"/>
      </xdr:nvSpPr>
      <xdr:spPr>
        <a:xfrm>
          <a:off x="863111" y="58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85144</xdr:rowOff>
    </xdr:from>
    <xdr:to>
      <xdr:col>24</xdr:col>
      <xdr:colOff>114300</xdr:colOff>
      <xdr:row>37</xdr:row>
      <xdr:rowOff>15294</xdr:rowOff>
    </xdr:to>
    <xdr:sp macro="" textlink="">
      <xdr:nvSpPr>
        <xdr:cNvPr id="82" name="楕円 81"/>
        <xdr:cNvSpPr/>
      </xdr:nvSpPr>
      <xdr:spPr>
        <a:xfrm>
          <a:off x="4584700" y="625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63571</xdr:rowOff>
    </xdr:from>
    <xdr:ext cx="534377" cy="259045"/>
    <xdr:sp macro="" textlink="">
      <xdr:nvSpPr>
        <xdr:cNvPr id="83" name="人件費該当値テキスト"/>
        <xdr:cNvSpPr txBox="1"/>
      </xdr:nvSpPr>
      <xdr:spPr>
        <a:xfrm>
          <a:off x="4686300" y="623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35114</xdr:rowOff>
    </xdr:from>
    <xdr:to>
      <xdr:col>20</xdr:col>
      <xdr:colOff>38100</xdr:colOff>
      <xdr:row>37</xdr:row>
      <xdr:rowOff>136714</xdr:rowOff>
    </xdr:to>
    <xdr:sp macro="" textlink="">
      <xdr:nvSpPr>
        <xdr:cNvPr id="84" name="楕円 83"/>
        <xdr:cNvSpPr/>
      </xdr:nvSpPr>
      <xdr:spPr>
        <a:xfrm>
          <a:off x="3746500" y="63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127840</xdr:rowOff>
    </xdr:from>
    <xdr:ext cx="534377" cy="259045"/>
    <xdr:sp macro="" textlink="">
      <xdr:nvSpPr>
        <xdr:cNvPr id="85" name="テキスト ボックス 84"/>
        <xdr:cNvSpPr txBox="1"/>
      </xdr:nvSpPr>
      <xdr:spPr>
        <a:xfrm>
          <a:off x="3530111" y="64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167996</xdr:rowOff>
    </xdr:from>
    <xdr:to>
      <xdr:col>15</xdr:col>
      <xdr:colOff>101600</xdr:colOff>
      <xdr:row>37</xdr:row>
      <xdr:rowOff>98146</xdr:rowOff>
    </xdr:to>
    <xdr:sp macro="" textlink="">
      <xdr:nvSpPr>
        <xdr:cNvPr id="86" name="楕円 85"/>
        <xdr:cNvSpPr/>
      </xdr:nvSpPr>
      <xdr:spPr>
        <a:xfrm>
          <a:off x="2857500" y="63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89273</xdr:rowOff>
    </xdr:from>
    <xdr:ext cx="534377" cy="259045"/>
    <xdr:sp macro="" textlink="">
      <xdr:nvSpPr>
        <xdr:cNvPr id="87" name="テキスト ボックス 86"/>
        <xdr:cNvSpPr txBox="1"/>
      </xdr:nvSpPr>
      <xdr:spPr>
        <a:xfrm>
          <a:off x="2641111" y="643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144776</xdr:rowOff>
    </xdr:from>
    <xdr:to>
      <xdr:col>10</xdr:col>
      <xdr:colOff>165100</xdr:colOff>
      <xdr:row>37</xdr:row>
      <xdr:rowOff>74926</xdr:rowOff>
    </xdr:to>
    <xdr:sp macro="" textlink="">
      <xdr:nvSpPr>
        <xdr:cNvPr id="88" name="楕円 87"/>
        <xdr:cNvSpPr/>
      </xdr:nvSpPr>
      <xdr:spPr>
        <a:xfrm>
          <a:off x="1968500" y="63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66053</xdr:rowOff>
    </xdr:from>
    <xdr:ext cx="534377" cy="259045"/>
    <xdr:sp macro="" textlink="">
      <xdr:nvSpPr>
        <xdr:cNvPr id="89" name="テキスト ボックス 88"/>
        <xdr:cNvSpPr txBox="1"/>
      </xdr:nvSpPr>
      <xdr:spPr>
        <a:xfrm>
          <a:off x="1752111" y="640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28223</xdr:rowOff>
    </xdr:from>
    <xdr:to>
      <xdr:col>6</xdr:col>
      <xdr:colOff>38100</xdr:colOff>
      <xdr:row>37</xdr:row>
      <xdr:rowOff>129823</xdr:rowOff>
    </xdr:to>
    <xdr:sp macro="" textlink="">
      <xdr:nvSpPr>
        <xdr:cNvPr id="90" name="楕円 89"/>
        <xdr:cNvSpPr/>
      </xdr:nvSpPr>
      <xdr:spPr>
        <a:xfrm>
          <a:off x="1079500" y="63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120950</xdr:rowOff>
    </xdr:from>
    <xdr:ext cx="534377" cy="259045"/>
    <xdr:sp macro="" textlink="">
      <xdr:nvSpPr>
        <xdr:cNvPr id="91" name="テキスト ボックス 90"/>
        <xdr:cNvSpPr txBox="1"/>
      </xdr:nvSpPr>
      <xdr:spPr>
        <a:xfrm>
          <a:off x="863111" y="646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101034</xdr:rowOff>
    </xdr:from>
    <xdr:to>
      <xdr:col>24</xdr:col>
      <xdr:colOff>63500</xdr:colOff>
      <xdr:row>55</xdr:row>
      <xdr:rowOff>8059</xdr:rowOff>
    </xdr:to>
    <xdr:cxnSp macro="">
      <xdr:nvCxnSpPr>
        <xdr:cNvPr id="123" name="直線コネクタ 122"/>
        <xdr:cNvCxnSpPr/>
      </xdr:nvCxnSpPr>
      <xdr:spPr>
        <a:xfrm flipV="1">
          <a:off x="3797300" y="9359334"/>
          <a:ext cx="838200" cy="7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42149</xdr:rowOff>
    </xdr:from>
    <xdr:ext cx="534377" cy="259045"/>
    <xdr:sp macro="" textlink="">
      <xdr:nvSpPr>
        <xdr:cNvPr id="124" name="物件費平均値テキスト"/>
        <xdr:cNvSpPr txBox="1"/>
      </xdr:nvSpPr>
      <xdr:spPr>
        <a:xfrm>
          <a:off x="4686300" y="9643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8059</xdr:rowOff>
    </xdr:from>
    <xdr:to>
      <xdr:col>19</xdr:col>
      <xdr:colOff>177800</xdr:colOff>
      <xdr:row>55</xdr:row>
      <xdr:rowOff>103875</xdr:rowOff>
    </xdr:to>
    <xdr:cxnSp macro="">
      <xdr:nvCxnSpPr>
        <xdr:cNvPr id="126" name="直線コネクタ 125"/>
        <xdr:cNvCxnSpPr/>
      </xdr:nvCxnSpPr>
      <xdr:spPr>
        <a:xfrm flipV="1">
          <a:off x="2908300" y="9437809"/>
          <a:ext cx="889000" cy="9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145672</xdr:rowOff>
    </xdr:from>
    <xdr:ext cx="534377" cy="259045"/>
    <xdr:sp macro="" textlink="">
      <xdr:nvSpPr>
        <xdr:cNvPr id="128" name="テキスト ボックス 127"/>
        <xdr:cNvSpPr txBox="1"/>
      </xdr:nvSpPr>
      <xdr:spPr>
        <a:xfrm>
          <a:off x="3530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103875</xdr:rowOff>
    </xdr:from>
    <xdr:to>
      <xdr:col>15</xdr:col>
      <xdr:colOff>50800</xdr:colOff>
      <xdr:row>56</xdr:row>
      <xdr:rowOff>89245</xdr:rowOff>
    </xdr:to>
    <xdr:cxnSp macro="">
      <xdr:nvCxnSpPr>
        <xdr:cNvPr id="129" name="直線コネクタ 128"/>
        <xdr:cNvCxnSpPr/>
      </xdr:nvCxnSpPr>
      <xdr:spPr>
        <a:xfrm flipV="1">
          <a:off x="2019300" y="9533625"/>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89245</xdr:rowOff>
    </xdr:from>
    <xdr:to>
      <xdr:col>10</xdr:col>
      <xdr:colOff>114300</xdr:colOff>
      <xdr:row>56</xdr:row>
      <xdr:rowOff>156616</xdr:rowOff>
    </xdr:to>
    <xdr:cxnSp macro="">
      <xdr:nvCxnSpPr>
        <xdr:cNvPr id="132" name="直線コネクタ 131"/>
        <xdr:cNvCxnSpPr/>
      </xdr:nvCxnSpPr>
      <xdr:spPr>
        <a:xfrm flipV="1">
          <a:off x="1130300" y="9690445"/>
          <a:ext cx="889000" cy="6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72147</xdr:rowOff>
    </xdr:from>
    <xdr:to>
      <xdr:col>10</xdr:col>
      <xdr:colOff>165100</xdr:colOff>
      <xdr:row>57</xdr:row>
      <xdr:rowOff>2297</xdr:rowOff>
    </xdr:to>
    <xdr:sp macro="" textlink="">
      <xdr:nvSpPr>
        <xdr:cNvPr id="133" name="フローチャート: 判断 132"/>
        <xdr:cNvSpPr/>
      </xdr:nvSpPr>
      <xdr:spPr>
        <a:xfrm>
          <a:off x="1968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164874</xdr:rowOff>
    </xdr:from>
    <xdr:ext cx="534377" cy="259045"/>
    <xdr:sp macro="" textlink="">
      <xdr:nvSpPr>
        <xdr:cNvPr id="134" name="テキスト ボックス 133"/>
        <xdr:cNvSpPr txBox="1"/>
      </xdr:nvSpPr>
      <xdr:spPr>
        <a:xfrm>
          <a:off x="1752111" y="976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156370</xdr:rowOff>
    </xdr:from>
    <xdr:to>
      <xdr:col>6</xdr:col>
      <xdr:colOff>38100</xdr:colOff>
      <xdr:row>57</xdr:row>
      <xdr:rowOff>86520</xdr:rowOff>
    </xdr:to>
    <xdr:sp macro="" textlink="">
      <xdr:nvSpPr>
        <xdr:cNvPr id="135" name="フローチャート: 判断 134"/>
        <xdr:cNvSpPr/>
      </xdr:nvSpPr>
      <xdr:spPr>
        <a:xfrm>
          <a:off x="1079500" y="975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77647</xdr:rowOff>
    </xdr:from>
    <xdr:ext cx="534377" cy="259045"/>
    <xdr:sp macro="" textlink="">
      <xdr:nvSpPr>
        <xdr:cNvPr id="136" name="テキスト ボックス 135"/>
        <xdr:cNvSpPr txBox="1"/>
      </xdr:nvSpPr>
      <xdr:spPr>
        <a:xfrm>
          <a:off x="863111" y="985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50234</xdr:rowOff>
    </xdr:from>
    <xdr:to>
      <xdr:col>24</xdr:col>
      <xdr:colOff>114300</xdr:colOff>
      <xdr:row>54</xdr:row>
      <xdr:rowOff>151834</xdr:rowOff>
    </xdr:to>
    <xdr:sp macro="" textlink="">
      <xdr:nvSpPr>
        <xdr:cNvPr id="142" name="楕円 141"/>
        <xdr:cNvSpPr/>
      </xdr:nvSpPr>
      <xdr:spPr>
        <a:xfrm>
          <a:off x="4584700" y="93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73111</xdr:rowOff>
    </xdr:from>
    <xdr:ext cx="534377" cy="259045"/>
    <xdr:sp macro="" textlink="">
      <xdr:nvSpPr>
        <xdr:cNvPr id="143" name="物件費該当値テキスト"/>
        <xdr:cNvSpPr txBox="1"/>
      </xdr:nvSpPr>
      <xdr:spPr>
        <a:xfrm>
          <a:off x="4686300" y="915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128709</xdr:rowOff>
    </xdr:from>
    <xdr:to>
      <xdr:col>20</xdr:col>
      <xdr:colOff>38100</xdr:colOff>
      <xdr:row>55</xdr:row>
      <xdr:rowOff>58859</xdr:rowOff>
    </xdr:to>
    <xdr:sp macro="" textlink="">
      <xdr:nvSpPr>
        <xdr:cNvPr id="144" name="楕円 143"/>
        <xdr:cNvSpPr/>
      </xdr:nvSpPr>
      <xdr:spPr>
        <a:xfrm>
          <a:off x="3746500" y="93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75386</xdr:rowOff>
    </xdr:from>
    <xdr:ext cx="534377" cy="259045"/>
    <xdr:sp macro="" textlink="">
      <xdr:nvSpPr>
        <xdr:cNvPr id="145" name="テキスト ボックス 144"/>
        <xdr:cNvSpPr txBox="1"/>
      </xdr:nvSpPr>
      <xdr:spPr>
        <a:xfrm>
          <a:off x="3530111" y="916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53075</xdr:rowOff>
    </xdr:from>
    <xdr:to>
      <xdr:col>15</xdr:col>
      <xdr:colOff>101600</xdr:colOff>
      <xdr:row>55</xdr:row>
      <xdr:rowOff>154675</xdr:rowOff>
    </xdr:to>
    <xdr:sp macro="" textlink="">
      <xdr:nvSpPr>
        <xdr:cNvPr id="146" name="楕円 145"/>
        <xdr:cNvSpPr/>
      </xdr:nvSpPr>
      <xdr:spPr>
        <a:xfrm>
          <a:off x="2857500" y="94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171202</xdr:rowOff>
    </xdr:from>
    <xdr:ext cx="534377" cy="259045"/>
    <xdr:sp macro="" textlink="">
      <xdr:nvSpPr>
        <xdr:cNvPr id="147" name="テキスト ボックス 146"/>
        <xdr:cNvSpPr txBox="1"/>
      </xdr:nvSpPr>
      <xdr:spPr>
        <a:xfrm>
          <a:off x="2641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38445</xdr:rowOff>
    </xdr:from>
    <xdr:to>
      <xdr:col>10</xdr:col>
      <xdr:colOff>165100</xdr:colOff>
      <xdr:row>56</xdr:row>
      <xdr:rowOff>140045</xdr:rowOff>
    </xdr:to>
    <xdr:sp macro="" textlink="">
      <xdr:nvSpPr>
        <xdr:cNvPr id="148" name="楕円 147"/>
        <xdr:cNvSpPr/>
      </xdr:nvSpPr>
      <xdr:spPr>
        <a:xfrm>
          <a:off x="1968500" y="963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156572</xdr:rowOff>
    </xdr:from>
    <xdr:ext cx="534377" cy="259045"/>
    <xdr:sp macro="" textlink="">
      <xdr:nvSpPr>
        <xdr:cNvPr id="149" name="テキスト ボックス 148"/>
        <xdr:cNvSpPr txBox="1"/>
      </xdr:nvSpPr>
      <xdr:spPr>
        <a:xfrm>
          <a:off x="1752111" y="941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105816</xdr:rowOff>
    </xdr:from>
    <xdr:to>
      <xdr:col>6</xdr:col>
      <xdr:colOff>38100</xdr:colOff>
      <xdr:row>57</xdr:row>
      <xdr:rowOff>35966</xdr:rowOff>
    </xdr:to>
    <xdr:sp macro="" textlink="">
      <xdr:nvSpPr>
        <xdr:cNvPr id="150" name="楕円 149"/>
        <xdr:cNvSpPr/>
      </xdr:nvSpPr>
      <xdr:spPr>
        <a:xfrm>
          <a:off x="1079500" y="97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52493</xdr:rowOff>
    </xdr:from>
    <xdr:ext cx="534377" cy="259045"/>
    <xdr:sp macro="" textlink="">
      <xdr:nvSpPr>
        <xdr:cNvPr id="151" name="テキスト ボックス 150"/>
        <xdr:cNvSpPr txBox="1"/>
      </xdr:nvSpPr>
      <xdr:spPr>
        <a:xfrm>
          <a:off x="863111" y="94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59690</xdr:rowOff>
    </xdr:from>
    <xdr:to>
      <xdr:col>24</xdr:col>
      <xdr:colOff>63500</xdr:colOff>
      <xdr:row>75</xdr:row>
      <xdr:rowOff>149008</xdr:rowOff>
    </xdr:to>
    <xdr:cxnSp macro="">
      <xdr:nvCxnSpPr>
        <xdr:cNvPr id="182" name="直線コネクタ 181"/>
        <xdr:cNvCxnSpPr/>
      </xdr:nvCxnSpPr>
      <xdr:spPr>
        <a:xfrm>
          <a:off x="3797300" y="12918440"/>
          <a:ext cx="838200" cy="8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17399</xdr:rowOff>
    </xdr:from>
    <xdr:to>
      <xdr:col>19</xdr:col>
      <xdr:colOff>177800</xdr:colOff>
      <xdr:row>75</xdr:row>
      <xdr:rowOff>59690</xdr:rowOff>
    </xdr:to>
    <xdr:cxnSp macro="">
      <xdr:nvCxnSpPr>
        <xdr:cNvPr id="185" name="直線コネクタ 184"/>
        <xdr:cNvCxnSpPr/>
      </xdr:nvCxnSpPr>
      <xdr:spPr>
        <a:xfrm>
          <a:off x="2908300" y="12876149"/>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134438</xdr:rowOff>
    </xdr:from>
    <xdr:ext cx="469744" cy="259045"/>
    <xdr:sp macro="" textlink="">
      <xdr:nvSpPr>
        <xdr:cNvPr id="187" name="テキスト ボックス 186"/>
        <xdr:cNvSpPr txBox="1"/>
      </xdr:nvSpPr>
      <xdr:spPr>
        <a:xfrm>
          <a:off x="3562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17399</xdr:rowOff>
    </xdr:from>
    <xdr:to>
      <xdr:col>15</xdr:col>
      <xdr:colOff>50800</xdr:colOff>
      <xdr:row>75</xdr:row>
      <xdr:rowOff>49403</xdr:rowOff>
    </xdr:to>
    <xdr:cxnSp macro="">
      <xdr:nvCxnSpPr>
        <xdr:cNvPr id="188" name="直線コネクタ 187"/>
        <xdr:cNvCxnSpPr/>
      </xdr:nvCxnSpPr>
      <xdr:spPr>
        <a:xfrm flipV="1">
          <a:off x="2019300" y="12876149"/>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16871</xdr:rowOff>
    </xdr:from>
    <xdr:ext cx="469744" cy="259045"/>
    <xdr:sp macro="" textlink="">
      <xdr:nvSpPr>
        <xdr:cNvPr id="190" name="テキスト ボックス 189"/>
        <xdr:cNvSpPr txBox="1"/>
      </xdr:nvSpPr>
      <xdr:spPr>
        <a:xfrm>
          <a:off x="2673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49403</xdr:rowOff>
    </xdr:from>
    <xdr:to>
      <xdr:col>10</xdr:col>
      <xdr:colOff>114300</xdr:colOff>
      <xdr:row>75</xdr:row>
      <xdr:rowOff>89245</xdr:rowOff>
    </xdr:to>
    <xdr:cxnSp macro="">
      <xdr:nvCxnSpPr>
        <xdr:cNvPr id="191" name="直線コネクタ 190"/>
        <xdr:cNvCxnSpPr/>
      </xdr:nvCxnSpPr>
      <xdr:spPr>
        <a:xfrm flipV="1">
          <a:off x="1130300" y="12908153"/>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142294</xdr:rowOff>
    </xdr:from>
    <xdr:to>
      <xdr:col>10</xdr:col>
      <xdr:colOff>165100</xdr:colOff>
      <xdr:row>76</xdr:row>
      <xdr:rowOff>72445</xdr:rowOff>
    </xdr:to>
    <xdr:sp macro="" textlink="">
      <xdr:nvSpPr>
        <xdr:cNvPr id="192" name="フローチャート: 判断 191"/>
        <xdr:cNvSpPr/>
      </xdr:nvSpPr>
      <xdr:spPr>
        <a:xfrm>
          <a:off x="1968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63572</xdr:rowOff>
    </xdr:from>
    <xdr:ext cx="469744" cy="259045"/>
    <xdr:sp macro="" textlink="">
      <xdr:nvSpPr>
        <xdr:cNvPr id="193" name="テキスト ボックス 192"/>
        <xdr:cNvSpPr txBox="1"/>
      </xdr:nvSpPr>
      <xdr:spPr>
        <a:xfrm>
          <a:off x="1784428" y="130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103432</xdr:rowOff>
    </xdr:from>
    <xdr:to>
      <xdr:col>6</xdr:col>
      <xdr:colOff>38100</xdr:colOff>
      <xdr:row>76</xdr:row>
      <xdr:rowOff>33582</xdr:rowOff>
    </xdr:to>
    <xdr:sp macro="" textlink="">
      <xdr:nvSpPr>
        <xdr:cNvPr id="194" name="フローチャート: 判断 193"/>
        <xdr:cNvSpPr/>
      </xdr:nvSpPr>
      <xdr:spPr>
        <a:xfrm>
          <a:off x="1079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24709</xdr:rowOff>
    </xdr:from>
    <xdr:ext cx="469744" cy="259045"/>
    <xdr:sp macro="" textlink="">
      <xdr:nvSpPr>
        <xdr:cNvPr id="195" name="テキスト ボックス 194"/>
        <xdr:cNvSpPr txBox="1"/>
      </xdr:nvSpPr>
      <xdr:spPr>
        <a:xfrm>
          <a:off x="895428" y="130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98207</xdr:rowOff>
    </xdr:from>
    <xdr:to>
      <xdr:col>24</xdr:col>
      <xdr:colOff>114300</xdr:colOff>
      <xdr:row>76</xdr:row>
      <xdr:rowOff>28358</xdr:rowOff>
    </xdr:to>
    <xdr:sp macro="" textlink="">
      <xdr:nvSpPr>
        <xdr:cNvPr id="201" name="楕円 200"/>
        <xdr:cNvSpPr/>
      </xdr:nvSpPr>
      <xdr:spPr>
        <a:xfrm>
          <a:off x="4584700" y="129569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76634</xdr:rowOff>
    </xdr:from>
    <xdr:ext cx="469744" cy="259045"/>
    <xdr:sp macro="" textlink="">
      <xdr:nvSpPr>
        <xdr:cNvPr id="202" name="維持補修費該当値テキスト"/>
        <xdr:cNvSpPr txBox="1"/>
      </xdr:nvSpPr>
      <xdr:spPr>
        <a:xfrm>
          <a:off x="4686300" y="1293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8890</xdr:rowOff>
    </xdr:from>
    <xdr:to>
      <xdr:col>20</xdr:col>
      <xdr:colOff>38100</xdr:colOff>
      <xdr:row>75</xdr:row>
      <xdr:rowOff>110490</xdr:rowOff>
    </xdr:to>
    <xdr:sp macro="" textlink="">
      <xdr:nvSpPr>
        <xdr:cNvPr id="203" name="楕円 202"/>
        <xdr:cNvSpPr/>
      </xdr:nvSpPr>
      <xdr:spPr>
        <a:xfrm>
          <a:off x="3746500" y="12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127017</xdr:rowOff>
    </xdr:from>
    <xdr:ext cx="469744" cy="259045"/>
    <xdr:sp macro="" textlink="">
      <xdr:nvSpPr>
        <xdr:cNvPr id="204" name="テキスト ボックス 203"/>
        <xdr:cNvSpPr txBox="1"/>
      </xdr:nvSpPr>
      <xdr:spPr>
        <a:xfrm>
          <a:off x="3562428" y="1264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138049</xdr:rowOff>
    </xdr:from>
    <xdr:to>
      <xdr:col>15</xdr:col>
      <xdr:colOff>101600</xdr:colOff>
      <xdr:row>75</xdr:row>
      <xdr:rowOff>68199</xdr:rowOff>
    </xdr:to>
    <xdr:sp macro="" textlink="">
      <xdr:nvSpPr>
        <xdr:cNvPr id="205" name="楕円 204"/>
        <xdr:cNvSpPr/>
      </xdr:nvSpPr>
      <xdr:spPr>
        <a:xfrm>
          <a:off x="2857500" y="128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84726</xdr:rowOff>
    </xdr:from>
    <xdr:ext cx="469744" cy="259045"/>
    <xdr:sp macro="" textlink="">
      <xdr:nvSpPr>
        <xdr:cNvPr id="206" name="テキスト ボックス 205"/>
        <xdr:cNvSpPr txBox="1"/>
      </xdr:nvSpPr>
      <xdr:spPr>
        <a:xfrm>
          <a:off x="2673428" y="126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170053</xdr:rowOff>
    </xdr:from>
    <xdr:to>
      <xdr:col>10</xdr:col>
      <xdr:colOff>165100</xdr:colOff>
      <xdr:row>75</xdr:row>
      <xdr:rowOff>100203</xdr:rowOff>
    </xdr:to>
    <xdr:sp macro="" textlink="">
      <xdr:nvSpPr>
        <xdr:cNvPr id="207" name="楕円 206"/>
        <xdr:cNvSpPr/>
      </xdr:nvSpPr>
      <xdr:spPr>
        <a:xfrm>
          <a:off x="1968500" y="128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116730</xdr:rowOff>
    </xdr:from>
    <xdr:ext cx="469744" cy="259045"/>
    <xdr:sp macro="" textlink="">
      <xdr:nvSpPr>
        <xdr:cNvPr id="208" name="テキスト ボックス 207"/>
        <xdr:cNvSpPr txBox="1"/>
      </xdr:nvSpPr>
      <xdr:spPr>
        <a:xfrm>
          <a:off x="1784428" y="1263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38445</xdr:rowOff>
    </xdr:from>
    <xdr:to>
      <xdr:col>6</xdr:col>
      <xdr:colOff>38100</xdr:colOff>
      <xdr:row>75</xdr:row>
      <xdr:rowOff>140045</xdr:rowOff>
    </xdr:to>
    <xdr:sp macro="" textlink="">
      <xdr:nvSpPr>
        <xdr:cNvPr id="209" name="楕円 208"/>
        <xdr:cNvSpPr/>
      </xdr:nvSpPr>
      <xdr:spPr>
        <a:xfrm>
          <a:off x="1079500" y="128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156572</xdr:rowOff>
    </xdr:from>
    <xdr:ext cx="469744" cy="259045"/>
    <xdr:sp macro="" textlink="">
      <xdr:nvSpPr>
        <xdr:cNvPr id="210" name="テキスト ボックス 209"/>
        <xdr:cNvSpPr txBox="1"/>
      </xdr:nvSpPr>
      <xdr:spPr>
        <a:xfrm>
          <a:off x="895428" y="126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9" name="テキスト ボックス 22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1" name="テキスト ボックス 230"/>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47541</xdr:rowOff>
    </xdr:from>
    <xdr:to>
      <xdr:col>24</xdr:col>
      <xdr:colOff>62865</xdr:colOff>
      <xdr:row>97</xdr:row>
      <xdr:rowOff>35296</xdr:rowOff>
    </xdr:to>
    <xdr:cxnSp macro="">
      <xdr:nvCxnSpPr>
        <xdr:cNvPr id="237" name="直線コネクタ 236"/>
        <xdr:cNvCxnSpPr/>
      </xdr:nvCxnSpPr>
      <xdr:spPr>
        <a:xfrm flipV="1">
          <a:off x="4633595" y="15478041"/>
          <a:ext cx="1270" cy="1187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39123</xdr:rowOff>
    </xdr:from>
    <xdr:ext cx="534377" cy="259045"/>
    <xdr:sp macro="" textlink="">
      <xdr:nvSpPr>
        <xdr:cNvPr id="238" name="扶助費最小値テキスト"/>
        <xdr:cNvSpPr txBox="1"/>
      </xdr:nvSpPr>
      <xdr:spPr>
        <a:xfrm>
          <a:off x="4686300" y="166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35296</xdr:rowOff>
    </xdr:from>
    <xdr:to>
      <xdr:col>24</xdr:col>
      <xdr:colOff>152400</xdr:colOff>
      <xdr:row>97</xdr:row>
      <xdr:rowOff>35296</xdr:rowOff>
    </xdr:to>
    <xdr:cxnSp macro="">
      <xdr:nvCxnSpPr>
        <xdr:cNvPr id="239" name="直線コネクタ 238"/>
        <xdr:cNvCxnSpPr/>
      </xdr:nvCxnSpPr>
      <xdr:spPr>
        <a:xfrm>
          <a:off x="4546600" y="1666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165668</xdr:rowOff>
    </xdr:from>
    <xdr:ext cx="534377" cy="259045"/>
    <xdr:sp macro="" textlink="">
      <xdr:nvSpPr>
        <xdr:cNvPr id="240" name="扶助費最大値テキスト"/>
        <xdr:cNvSpPr txBox="1"/>
      </xdr:nvSpPr>
      <xdr:spPr>
        <a:xfrm>
          <a:off x="4686300" y="152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47541</xdr:rowOff>
    </xdr:from>
    <xdr:to>
      <xdr:col>24</xdr:col>
      <xdr:colOff>152400</xdr:colOff>
      <xdr:row>90</xdr:row>
      <xdr:rowOff>47541</xdr:rowOff>
    </xdr:to>
    <xdr:cxnSp macro="">
      <xdr:nvCxnSpPr>
        <xdr:cNvPr id="241" name="直線コネクタ 240"/>
        <xdr:cNvCxnSpPr/>
      </xdr:nvCxnSpPr>
      <xdr:spPr>
        <a:xfrm>
          <a:off x="4546600" y="154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158544</xdr:rowOff>
    </xdr:from>
    <xdr:to>
      <xdr:col>24</xdr:col>
      <xdr:colOff>63500</xdr:colOff>
      <xdr:row>96</xdr:row>
      <xdr:rowOff>29254</xdr:rowOff>
    </xdr:to>
    <xdr:cxnSp macro="">
      <xdr:nvCxnSpPr>
        <xdr:cNvPr id="242" name="直線コネクタ 241"/>
        <xdr:cNvCxnSpPr/>
      </xdr:nvCxnSpPr>
      <xdr:spPr>
        <a:xfrm flipV="1">
          <a:off x="3797300" y="16446294"/>
          <a:ext cx="8382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123958</xdr:rowOff>
    </xdr:from>
    <xdr:ext cx="534377" cy="259045"/>
    <xdr:sp macro="" textlink="">
      <xdr:nvSpPr>
        <xdr:cNvPr id="243" name="扶助費平均値テキスト"/>
        <xdr:cNvSpPr txBox="1"/>
      </xdr:nvSpPr>
      <xdr:spPr>
        <a:xfrm>
          <a:off x="4686300" y="1589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101081</xdr:rowOff>
    </xdr:from>
    <xdr:to>
      <xdr:col>24</xdr:col>
      <xdr:colOff>114300</xdr:colOff>
      <xdr:row>94</xdr:row>
      <xdr:rowOff>31231</xdr:rowOff>
    </xdr:to>
    <xdr:sp macro="" textlink="">
      <xdr:nvSpPr>
        <xdr:cNvPr id="244" name="フローチャート: 判断 243"/>
        <xdr:cNvSpPr/>
      </xdr:nvSpPr>
      <xdr:spPr>
        <a:xfrm>
          <a:off x="4584700" y="160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29254</xdr:rowOff>
    </xdr:from>
    <xdr:to>
      <xdr:col>19</xdr:col>
      <xdr:colOff>177800</xdr:colOff>
      <xdr:row>97</xdr:row>
      <xdr:rowOff>124547</xdr:rowOff>
    </xdr:to>
    <xdr:cxnSp macro="">
      <xdr:nvCxnSpPr>
        <xdr:cNvPr id="245" name="直線コネクタ 244"/>
        <xdr:cNvCxnSpPr/>
      </xdr:nvCxnSpPr>
      <xdr:spPr>
        <a:xfrm flipV="1">
          <a:off x="2908300" y="16488454"/>
          <a:ext cx="889000" cy="26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118225</xdr:rowOff>
    </xdr:from>
    <xdr:to>
      <xdr:col>20</xdr:col>
      <xdr:colOff>38100</xdr:colOff>
      <xdr:row>94</xdr:row>
      <xdr:rowOff>48375</xdr:rowOff>
    </xdr:to>
    <xdr:sp macro="" textlink="">
      <xdr:nvSpPr>
        <xdr:cNvPr id="246" name="フローチャート: 判断 245"/>
        <xdr:cNvSpPr/>
      </xdr:nvSpPr>
      <xdr:spPr>
        <a:xfrm>
          <a:off x="3746500" y="160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64902</xdr:rowOff>
    </xdr:from>
    <xdr:ext cx="534377" cy="259045"/>
    <xdr:sp macro="" textlink="">
      <xdr:nvSpPr>
        <xdr:cNvPr id="247" name="テキスト ボックス 246"/>
        <xdr:cNvSpPr txBox="1"/>
      </xdr:nvSpPr>
      <xdr:spPr>
        <a:xfrm>
          <a:off x="3530111" y="158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124547</xdr:rowOff>
    </xdr:from>
    <xdr:to>
      <xdr:col>15</xdr:col>
      <xdr:colOff>50800</xdr:colOff>
      <xdr:row>97</xdr:row>
      <xdr:rowOff>160568</xdr:rowOff>
    </xdr:to>
    <xdr:cxnSp macro="">
      <xdr:nvCxnSpPr>
        <xdr:cNvPr id="248" name="直線コネクタ 247"/>
        <xdr:cNvCxnSpPr/>
      </xdr:nvCxnSpPr>
      <xdr:spPr>
        <a:xfrm flipV="1">
          <a:off x="2019300" y="16755197"/>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12711</xdr:rowOff>
    </xdr:from>
    <xdr:to>
      <xdr:col>15</xdr:col>
      <xdr:colOff>101600</xdr:colOff>
      <xdr:row>94</xdr:row>
      <xdr:rowOff>114311</xdr:rowOff>
    </xdr:to>
    <xdr:sp macro="" textlink="">
      <xdr:nvSpPr>
        <xdr:cNvPr id="249" name="フローチャート: 判断 248"/>
        <xdr:cNvSpPr/>
      </xdr:nvSpPr>
      <xdr:spPr>
        <a:xfrm>
          <a:off x="2857500" y="1612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130838</xdr:rowOff>
    </xdr:from>
    <xdr:ext cx="534377" cy="259045"/>
    <xdr:sp macro="" textlink="">
      <xdr:nvSpPr>
        <xdr:cNvPr id="250" name="テキスト ボックス 249"/>
        <xdr:cNvSpPr txBox="1"/>
      </xdr:nvSpPr>
      <xdr:spPr>
        <a:xfrm>
          <a:off x="2641111" y="15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160568</xdr:rowOff>
    </xdr:from>
    <xdr:to>
      <xdr:col>10</xdr:col>
      <xdr:colOff>114300</xdr:colOff>
      <xdr:row>98</xdr:row>
      <xdr:rowOff>124188</xdr:rowOff>
    </xdr:to>
    <xdr:cxnSp macro="">
      <xdr:nvCxnSpPr>
        <xdr:cNvPr id="251" name="直線コネクタ 250"/>
        <xdr:cNvCxnSpPr/>
      </xdr:nvCxnSpPr>
      <xdr:spPr>
        <a:xfrm flipV="1">
          <a:off x="1130300" y="16791218"/>
          <a:ext cx="889000" cy="13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44290</xdr:rowOff>
    </xdr:from>
    <xdr:to>
      <xdr:col>10</xdr:col>
      <xdr:colOff>165100</xdr:colOff>
      <xdr:row>95</xdr:row>
      <xdr:rowOff>145890</xdr:rowOff>
    </xdr:to>
    <xdr:sp macro="" textlink="">
      <xdr:nvSpPr>
        <xdr:cNvPr id="252" name="フローチャート: 判断 251"/>
        <xdr:cNvSpPr/>
      </xdr:nvSpPr>
      <xdr:spPr>
        <a:xfrm>
          <a:off x="1968500" y="163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162417</xdr:rowOff>
    </xdr:from>
    <xdr:ext cx="534377" cy="259045"/>
    <xdr:sp macro="" textlink="">
      <xdr:nvSpPr>
        <xdr:cNvPr id="253" name="テキスト ボックス 252"/>
        <xdr:cNvSpPr txBox="1"/>
      </xdr:nvSpPr>
      <xdr:spPr>
        <a:xfrm>
          <a:off x="1752111" y="161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35767</xdr:rowOff>
    </xdr:from>
    <xdr:to>
      <xdr:col>6</xdr:col>
      <xdr:colOff>38100</xdr:colOff>
      <xdr:row>96</xdr:row>
      <xdr:rowOff>137367</xdr:rowOff>
    </xdr:to>
    <xdr:sp macro="" textlink="">
      <xdr:nvSpPr>
        <xdr:cNvPr id="254" name="フローチャート: 判断 253"/>
        <xdr:cNvSpPr/>
      </xdr:nvSpPr>
      <xdr:spPr>
        <a:xfrm>
          <a:off x="1079500" y="1649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153894</xdr:rowOff>
    </xdr:from>
    <xdr:ext cx="534377" cy="259045"/>
    <xdr:sp macro="" textlink="">
      <xdr:nvSpPr>
        <xdr:cNvPr id="255" name="テキスト ボックス 254"/>
        <xdr:cNvSpPr txBox="1"/>
      </xdr:nvSpPr>
      <xdr:spPr>
        <a:xfrm>
          <a:off x="863111" y="1627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107744</xdr:rowOff>
    </xdr:from>
    <xdr:to>
      <xdr:col>24</xdr:col>
      <xdr:colOff>114300</xdr:colOff>
      <xdr:row>96</xdr:row>
      <xdr:rowOff>37894</xdr:rowOff>
    </xdr:to>
    <xdr:sp macro="" textlink="">
      <xdr:nvSpPr>
        <xdr:cNvPr id="261" name="楕円 260"/>
        <xdr:cNvSpPr/>
      </xdr:nvSpPr>
      <xdr:spPr>
        <a:xfrm>
          <a:off x="4584700" y="163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86171</xdr:rowOff>
    </xdr:from>
    <xdr:ext cx="534377" cy="259045"/>
    <xdr:sp macro="" textlink="">
      <xdr:nvSpPr>
        <xdr:cNvPr id="262" name="扶助費該当値テキスト"/>
        <xdr:cNvSpPr txBox="1"/>
      </xdr:nvSpPr>
      <xdr:spPr>
        <a:xfrm>
          <a:off x="4686300" y="1637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149904</xdr:rowOff>
    </xdr:from>
    <xdr:to>
      <xdr:col>20</xdr:col>
      <xdr:colOff>38100</xdr:colOff>
      <xdr:row>96</xdr:row>
      <xdr:rowOff>80054</xdr:rowOff>
    </xdr:to>
    <xdr:sp macro="" textlink="">
      <xdr:nvSpPr>
        <xdr:cNvPr id="263" name="楕円 262"/>
        <xdr:cNvSpPr/>
      </xdr:nvSpPr>
      <xdr:spPr>
        <a:xfrm>
          <a:off x="3746500" y="164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71181</xdr:rowOff>
    </xdr:from>
    <xdr:ext cx="534377" cy="259045"/>
    <xdr:sp macro="" textlink="">
      <xdr:nvSpPr>
        <xdr:cNvPr id="264" name="テキスト ボックス 263"/>
        <xdr:cNvSpPr txBox="1"/>
      </xdr:nvSpPr>
      <xdr:spPr>
        <a:xfrm>
          <a:off x="3530111" y="1653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73747</xdr:rowOff>
    </xdr:from>
    <xdr:to>
      <xdr:col>15</xdr:col>
      <xdr:colOff>101600</xdr:colOff>
      <xdr:row>98</xdr:row>
      <xdr:rowOff>3897</xdr:rowOff>
    </xdr:to>
    <xdr:sp macro="" textlink="">
      <xdr:nvSpPr>
        <xdr:cNvPr id="265" name="楕円 264"/>
        <xdr:cNvSpPr/>
      </xdr:nvSpPr>
      <xdr:spPr>
        <a:xfrm>
          <a:off x="2857500" y="167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166474</xdr:rowOff>
    </xdr:from>
    <xdr:ext cx="534377" cy="259045"/>
    <xdr:sp macro="" textlink="">
      <xdr:nvSpPr>
        <xdr:cNvPr id="266" name="テキスト ボックス 265"/>
        <xdr:cNvSpPr txBox="1"/>
      </xdr:nvSpPr>
      <xdr:spPr>
        <a:xfrm>
          <a:off x="2641111" y="167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109768</xdr:rowOff>
    </xdr:from>
    <xdr:to>
      <xdr:col>10</xdr:col>
      <xdr:colOff>165100</xdr:colOff>
      <xdr:row>98</xdr:row>
      <xdr:rowOff>39918</xdr:rowOff>
    </xdr:to>
    <xdr:sp macro="" textlink="">
      <xdr:nvSpPr>
        <xdr:cNvPr id="267" name="楕円 266"/>
        <xdr:cNvSpPr/>
      </xdr:nvSpPr>
      <xdr:spPr>
        <a:xfrm>
          <a:off x="1968500" y="167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31045</xdr:rowOff>
    </xdr:from>
    <xdr:ext cx="534377" cy="259045"/>
    <xdr:sp macro="" textlink="">
      <xdr:nvSpPr>
        <xdr:cNvPr id="268" name="テキスト ボックス 267"/>
        <xdr:cNvSpPr txBox="1"/>
      </xdr:nvSpPr>
      <xdr:spPr>
        <a:xfrm>
          <a:off x="1752111" y="1683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73388</xdr:rowOff>
    </xdr:from>
    <xdr:to>
      <xdr:col>6</xdr:col>
      <xdr:colOff>38100</xdr:colOff>
      <xdr:row>99</xdr:row>
      <xdr:rowOff>3538</xdr:rowOff>
    </xdr:to>
    <xdr:sp macro="" textlink="">
      <xdr:nvSpPr>
        <xdr:cNvPr id="269" name="楕円 268"/>
        <xdr:cNvSpPr/>
      </xdr:nvSpPr>
      <xdr:spPr>
        <a:xfrm>
          <a:off x="1079500" y="168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166115</xdr:rowOff>
    </xdr:from>
    <xdr:ext cx="534377" cy="259045"/>
    <xdr:sp macro="" textlink="">
      <xdr:nvSpPr>
        <xdr:cNvPr id="270" name="テキスト ボックス 269"/>
        <xdr:cNvSpPr txBox="1"/>
      </xdr:nvSpPr>
      <xdr:spPr>
        <a:xfrm>
          <a:off x="863111" y="1696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8" name="テキスト ボックス 28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0" name="テキスト ボックス 28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4" name="直線コネクタ 293"/>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5"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6" name="直線コネクタ 295"/>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7"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8" name="直線コネクタ 297"/>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37764</xdr:rowOff>
    </xdr:from>
    <xdr:to>
      <xdr:col>55</xdr:col>
      <xdr:colOff>0</xdr:colOff>
      <xdr:row>35</xdr:row>
      <xdr:rowOff>67596</xdr:rowOff>
    </xdr:to>
    <xdr:cxnSp macro="">
      <xdr:nvCxnSpPr>
        <xdr:cNvPr id="299" name="直線コネクタ 298"/>
        <xdr:cNvCxnSpPr/>
      </xdr:nvCxnSpPr>
      <xdr:spPr>
        <a:xfrm>
          <a:off x="9639300" y="6038514"/>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300" name="補助費等平均値テキスト"/>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301" name="フローチャート: 判断 300"/>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37764</xdr:rowOff>
    </xdr:from>
    <xdr:to>
      <xdr:col>50</xdr:col>
      <xdr:colOff>114300</xdr:colOff>
      <xdr:row>35</xdr:row>
      <xdr:rowOff>102305</xdr:rowOff>
    </xdr:to>
    <xdr:cxnSp macro="">
      <xdr:nvCxnSpPr>
        <xdr:cNvPr id="302" name="直線コネクタ 301"/>
        <xdr:cNvCxnSpPr/>
      </xdr:nvCxnSpPr>
      <xdr:spPr>
        <a:xfrm flipV="1">
          <a:off x="8750300" y="6038514"/>
          <a:ext cx="889000" cy="6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3" name="フローチャート: 判断 302"/>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87139</xdr:rowOff>
    </xdr:from>
    <xdr:ext cx="534377" cy="259045"/>
    <xdr:sp macro="" textlink="">
      <xdr:nvSpPr>
        <xdr:cNvPr id="304" name="テキスト ボックス 303"/>
        <xdr:cNvSpPr txBox="1"/>
      </xdr:nvSpPr>
      <xdr:spPr>
        <a:xfrm>
          <a:off x="9372111" y="60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95961</xdr:rowOff>
    </xdr:from>
    <xdr:to>
      <xdr:col>45</xdr:col>
      <xdr:colOff>177800</xdr:colOff>
      <xdr:row>35</xdr:row>
      <xdr:rowOff>102305</xdr:rowOff>
    </xdr:to>
    <xdr:cxnSp macro="">
      <xdr:nvCxnSpPr>
        <xdr:cNvPr id="305" name="直線コネクタ 304"/>
        <xdr:cNvCxnSpPr/>
      </xdr:nvCxnSpPr>
      <xdr:spPr>
        <a:xfrm>
          <a:off x="7861300" y="6096711"/>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6" name="フローチャート: 判断 305"/>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7" name="テキスト ボックス 306"/>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37802</xdr:rowOff>
    </xdr:from>
    <xdr:to>
      <xdr:col>41</xdr:col>
      <xdr:colOff>50800</xdr:colOff>
      <xdr:row>35</xdr:row>
      <xdr:rowOff>95961</xdr:rowOff>
    </xdr:to>
    <xdr:cxnSp macro="">
      <xdr:nvCxnSpPr>
        <xdr:cNvPr id="308" name="直線コネクタ 307"/>
        <xdr:cNvCxnSpPr/>
      </xdr:nvCxnSpPr>
      <xdr:spPr>
        <a:xfrm>
          <a:off x="6972300" y="6038552"/>
          <a:ext cx="889000" cy="5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46381</xdr:rowOff>
    </xdr:from>
    <xdr:to>
      <xdr:col>41</xdr:col>
      <xdr:colOff>101600</xdr:colOff>
      <xdr:row>34</xdr:row>
      <xdr:rowOff>147981</xdr:rowOff>
    </xdr:to>
    <xdr:sp macro="" textlink="">
      <xdr:nvSpPr>
        <xdr:cNvPr id="309" name="フローチャート: 判断 308"/>
        <xdr:cNvSpPr/>
      </xdr:nvSpPr>
      <xdr:spPr>
        <a:xfrm>
          <a:off x="7810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164508</xdr:rowOff>
    </xdr:from>
    <xdr:ext cx="534377" cy="259045"/>
    <xdr:sp macro="" textlink="">
      <xdr:nvSpPr>
        <xdr:cNvPr id="310" name="テキスト ボックス 309"/>
        <xdr:cNvSpPr txBox="1"/>
      </xdr:nvSpPr>
      <xdr:spPr>
        <a:xfrm>
          <a:off x="7594111" y="56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53867</xdr:rowOff>
    </xdr:from>
    <xdr:to>
      <xdr:col>36</xdr:col>
      <xdr:colOff>165100</xdr:colOff>
      <xdr:row>34</xdr:row>
      <xdr:rowOff>155467</xdr:rowOff>
    </xdr:to>
    <xdr:sp macro="" textlink="">
      <xdr:nvSpPr>
        <xdr:cNvPr id="311" name="フローチャート: 判断 310"/>
        <xdr:cNvSpPr/>
      </xdr:nvSpPr>
      <xdr:spPr>
        <a:xfrm>
          <a:off x="6921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544</xdr:rowOff>
    </xdr:from>
    <xdr:ext cx="534377" cy="259045"/>
    <xdr:sp macro="" textlink="">
      <xdr:nvSpPr>
        <xdr:cNvPr id="312" name="テキスト ボックス 311"/>
        <xdr:cNvSpPr txBox="1"/>
      </xdr:nvSpPr>
      <xdr:spPr>
        <a:xfrm>
          <a:off x="6705111" y="56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16796</xdr:rowOff>
    </xdr:from>
    <xdr:to>
      <xdr:col>55</xdr:col>
      <xdr:colOff>50800</xdr:colOff>
      <xdr:row>35</xdr:row>
      <xdr:rowOff>118396</xdr:rowOff>
    </xdr:to>
    <xdr:sp macro="" textlink="">
      <xdr:nvSpPr>
        <xdr:cNvPr id="318" name="楕円 317"/>
        <xdr:cNvSpPr/>
      </xdr:nvSpPr>
      <xdr:spPr>
        <a:xfrm>
          <a:off x="10426700" y="601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166673</xdr:rowOff>
    </xdr:from>
    <xdr:ext cx="534377" cy="259045"/>
    <xdr:sp macro="" textlink="">
      <xdr:nvSpPr>
        <xdr:cNvPr id="319" name="補助費等該当値テキスト"/>
        <xdr:cNvSpPr txBox="1"/>
      </xdr:nvSpPr>
      <xdr:spPr>
        <a:xfrm>
          <a:off x="10528300" y="599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158414</xdr:rowOff>
    </xdr:from>
    <xdr:to>
      <xdr:col>50</xdr:col>
      <xdr:colOff>165100</xdr:colOff>
      <xdr:row>35</xdr:row>
      <xdr:rowOff>88564</xdr:rowOff>
    </xdr:to>
    <xdr:sp macro="" textlink="">
      <xdr:nvSpPr>
        <xdr:cNvPr id="320" name="楕円 319"/>
        <xdr:cNvSpPr/>
      </xdr:nvSpPr>
      <xdr:spPr>
        <a:xfrm>
          <a:off x="9588500" y="59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105091</xdr:rowOff>
    </xdr:from>
    <xdr:ext cx="534377" cy="259045"/>
    <xdr:sp macro="" textlink="">
      <xdr:nvSpPr>
        <xdr:cNvPr id="321" name="テキスト ボックス 320"/>
        <xdr:cNvSpPr txBox="1"/>
      </xdr:nvSpPr>
      <xdr:spPr>
        <a:xfrm>
          <a:off x="9372111" y="576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51505</xdr:rowOff>
    </xdr:from>
    <xdr:to>
      <xdr:col>46</xdr:col>
      <xdr:colOff>38100</xdr:colOff>
      <xdr:row>35</xdr:row>
      <xdr:rowOff>153105</xdr:rowOff>
    </xdr:to>
    <xdr:sp macro="" textlink="">
      <xdr:nvSpPr>
        <xdr:cNvPr id="322" name="楕円 321"/>
        <xdr:cNvSpPr/>
      </xdr:nvSpPr>
      <xdr:spPr>
        <a:xfrm>
          <a:off x="8699500" y="60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169632</xdr:rowOff>
    </xdr:from>
    <xdr:ext cx="534377" cy="259045"/>
    <xdr:sp macro="" textlink="">
      <xdr:nvSpPr>
        <xdr:cNvPr id="323" name="テキスト ボックス 322"/>
        <xdr:cNvSpPr txBox="1"/>
      </xdr:nvSpPr>
      <xdr:spPr>
        <a:xfrm>
          <a:off x="8483111" y="582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45161</xdr:rowOff>
    </xdr:from>
    <xdr:to>
      <xdr:col>41</xdr:col>
      <xdr:colOff>101600</xdr:colOff>
      <xdr:row>35</xdr:row>
      <xdr:rowOff>146761</xdr:rowOff>
    </xdr:to>
    <xdr:sp macro="" textlink="">
      <xdr:nvSpPr>
        <xdr:cNvPr id="324" name="楕円 323"/>
        <xdr:cNvSpPr/>
      </xdr:nvSpPr>
      <xdr:spPr>
        <a:xfrm>
          <a:off x="7810500" y="60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137888</xdr:rowOff>
    </xdr:from>
    <xdr:ext cx="534377" cy="259045"/>
    <xdr:sp macro="" textlink="">
      <xdr:nvSpPr>
        <xdr:cNvPr id="325" name="テキスト ボックス 324"/>
        <xdr:cNvSpPr txBox="1"/>
      </xdr:nvSpPr>
      <xdr:spPr>
        <a:xfrm>
          <a:off x="7594111" y="61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158452</xdr:rowOff>
    </xdr:from>
    <xdr:to>
      <xdr:col>36</xdr:col>
      <xdr:colOff>165100</xdr:colOff>
      <xdr:row>35</xdr:row>
      <xdr:rowOff>88602</xdr:rowOff>
    </xdr:to>
    <xdr:sp macro="" textlink="">
      <xdr:nvSpPr>
        <xdr:cNvPr id="326" name="楕円 325"/>
        <xdr:cNvSpPr/>
      </xdr:nvSpPr>
      <xdr:spPr>
        <a:xfrm>
          <a:off x="6921500" y="59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79729</xdr:rowOff>
    </xdr:from>
    <xdr:ext cx="534377" cy="259045"/>
    <xdr:sp macro="" textlink="">
      <xdr:nvSpPr>
        <xdr:cNvPr id="327" name="テキスト ボックス 326"/>
        <xdr:cNvSpPr txBox="1"/>
      </xdr:nvSpPr>
      <xdr:spPr>
        <a:xfrm>
          <a:off x="6705111" y="608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51" name="直線コネクタ 350"/>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2"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3" name="直線コネクタ 352"/>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4"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5" name="直線コネクタ 354"/>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135902</xdr:rowOff>
    </xdr:from>
    <xdr:to>
      <xdr:col>55</xdr:col>
      <xdr:colOff>0</xdr:colOff>
      <xdr:row>57</xdr:row>
      <xdr:rowOff>151861</xdr:rowOff>
    </xdr:to>
    <xdr:cxnSp macro="">
      <xdr:nvCxnSpPr>
        <xdr:cNvPr id="356" name="直線コネクタ 355"/>
        <xdr:cNvCxnSpPr/>
      </xdr:nvCxnSpPr>
      <xdr:spPr>
        <a:xfrm>
          <a:off x="9639300" y="9908552"/>
          <a:ext cx="8382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115684</xdr:rowOff>
    </xdr:from>
    <xdr:ext cx="534377" cy="259045"/>
    <xdr:sp macro="" textlink="">
      <xdr:nvSpPr>
        <xdr:cNvPr id="357" name="普通建設事業費平均値テキスト"/>
        <xdr:cNvSpPr txBox="1"/>
      </xdr:nvSpPr>
      <xdr:spPr>
        <a:xfrm>
          <a:off x="10528300" y="9888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8" name="フローチャート: 判断 357"/>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135902</xdr:rowOff>
    </xdr:from>
    <xdr:to>
      <xdr:col>50</xdr:col>
      <xdr:colOff>114300</xdr:colOff>
      <xdr:row>58</xdr:row>
      <xdr:rowOff>612</xdr:rowOff>
    </xdr:to>
    <xdr:cxnSp macro="">
      <xdr:nvCxnSpPr>
        <xdr:cNvPr id="359" name="直線コネクタ 358"/>
        <xdr:cNvCxnSpPr/>
      </xdr:nvCxnSpPr>
      <xdr:spPr>
        <a:xfrm flipV="1">
          <a:off x="8750300" y="9908552"/>
          <a:ext cx="889000" cy="3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60" name="フローチャート: 判断 359"/>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16818</xdr:rowOff>
    </xdr:from>
    <xdr:ext cx="534377" cy="259045"/>
    <xdr:sp macro="" textlink="">
      <xdr:nvSpPr>
        <xdr:cNvPr id="361" name="テキスト ボックス 360"/>
        <xdr:cNvSpPr txBox="1"/>
      </xdr:nvSpPr>
      <xdr:spPr>
        <a:xfrm>
          <a:off x="9372111" y="99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170820</xdr:rowOff>
    </xdr:from>
    <xdr:to>
      <xdr:col>45</xdr:col>
      <xdr:colOff>177800</xdr:colOff>
      <xdr:row>58</xdr:row>
      <xdr:rowOff>612</xdr:rowOff>
    </xdr:to>
    <xdr:cxnSp macro="">
      <xdr:nvCxnSpPr>
        <xdr:cNvPr id="362" name="直線コネクタ 361"/>
        <xdr:cNvCxnSpPr/>
      </xdr:nvCxnSpPr>
      <xdr:spPr>
        <a:xfrm>
          <a:off x="7861300" y="9943470"/>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3" name="フローチャート: 判断 362"/>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64" name="テキスト ボックス 363"/>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115998</xdr:rowOff>
    </xdr:from>
    <xdr:to>
      <xdr:col>41</xdr:col>
      <xdr:colOff>50800</xdr:colOff>
      <xdr:row>57</xdr:row>
      <xdr:rowOff>170820</xdr:rowOff>
    </xdr:to>
    <xdr:cxnSp macro="">
      <xdr:nvCxnSpPr>
        <xdr:cNvPr id="365" name="直線コネクタ 364"/>
        <xdr:cNvCxnSpPr/>
      </xdr:nvCxnSpPr>
      <xdr:spPr>
        <a:xfrm>
          <a:off x="6972300" y="9888648"/>
          <a:ext cx="889000" cy="5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91617</xdr:rowOff>
    </xdr:from>
    <xdr:to>
      <xdr:col>41</xdr:col>
      <xdr:colOff>101600</xdr:colOff>
      <xdr:row>58</xdr:row>
      <xdr:rowOff>21767</xdr:rowOff>
    </xdr:to>
    <xdr:sp macro="" textlink="">
      <xdr:nvSpPr>
        <xdr:cNvPr id="366" name="フローチャート: 判断 365"/>
        <xdr:cNvSpPr/>
      </xdr:nvSpPr>
      <xdr:spPr>
        <a:xfrm>
          <a:off x="7810500" y="986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38294</xdr:rowOff>
    </xdr:from>
    <xdr:ext cx="534377" cy="259045"/>
    <xdr:sp macro="" textlink="">
      <xdr:nvSpPr>
        <xdr:cNvPr id="367" name="テキスト ボックス 366"/>
        <xdr:cNvSpPr txBox="1"/>
      </xdr:nvSpPr>
      <xdr:spPr>
        <a:xfrm>
          <a:off x="7594111" y="963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90348</xdr:rowOff>
    </xdr:from>
    <xdr:to>
      <xdr:col>36</xdr:col>
      <xdr:colOff>165100</xdr:colOff>
      <xdr:row>58</xdr:row>
      <xdr:rowOff>20498</xdr:rowOff>
    </xdr:to>
    <xdr:sp macro="" textlink="">
      <xdr:nvSpPr>
        <xdr:cNvPr id="368" name="フローチャート: 判断 367"/>
        <xdr:cNvSpPr/>
      </xdr:nvSpPr>
      <xdr:spPr>
        <a:xfrm>
          <a:off x="6921500" y="98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11625</xdr:rowOff>
    </xdr:from>
    <xdr:ext cx="534377" cy="259045"/>
    <xdr:sp macro="" textlink="">
      <xdr:nvSpPr>
        <xdr:cNvPr id="369" name="テキスト ボックス 368"/>
        <xdr:cNvSpPr txBox="1"/>
      </xdr:nvSpPr>
      <xdr:spPr>
        <a:xfrm>
          <a:off x="6705111" y="99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101061</xdr:rowOff>
    </xdr:from>
    <xdr:to>
      <xdr:col>55</xdr:col>
      <xdr:colOff>50800</xdr:colOff>
      <xdr:row>58</xdr:row>
      <xdr:rowOff>31211</xdr:rowOff>
    </xdr:to>
    <xdr:sp macro="" textlink="">
      <xdr:nvSpPr>
        <xdr:cNvPr id="375" name="楕円 374"/>
        <xdr:cNvSpPr/>
      </xdr:nvSpPr>
      <xdr:spPr>
        <a:xfrm>
          <a:off x="10426700" y="98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123938</xdr:rowOff>
    </xdr:from>
    <xdr:ext cx="534377" cy="259045"/>
    <xdr:sp macro="" textlink="">
      <xdr:nvSpPr>
        <xdr:cNvPr id="376" name="普通建設事業費該当値テキスト"/>
        <xdr:cNvSpPr txBox="1"/>
      </xdr:nvSpPr>
      <xdr:spPr>
        <a:xfrm>
          <a:off x="10528300" y="972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85102</xdr:rowOff>
    </xdr:from>
    <xdr:to>
      <xdr:col>50</xdr:col>
      <xdr:colOff>165100</xdr:colOff>
      <xdr:row>58</xdr:row>
      <xdr:rowOff>15252</xdr:rowOff>
    </xdr:to>
    <xdr:sp macro="" textlink="">
      <xdr:nvSpPr>
        <xdr:cNvPr id="377" name="楕円 376"/>
        <xdr:cNvSpPr/>
      </xdr:nvSpPr>
      <xdr:spPr>
        <a:xfrm>
          <a:off x="9588500" y="98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31779</xdr:rowOff>
    </xdr:from>
    <xdr:ext cx="534377" cy="259045"/>
    <xdr:sp macro="" textlink="">
      <xdr:nvSpPr>
        <xdr:cNvPr id="378" name="テキスト ボックス 377"/>
        <xdr:cNvSpPr txBox="1"/>
      </xdr:nvSpPr>
      <xdr:spPr>
        <a:xfrm>
          <a:off x="9372111" y="96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121262</xdr:rowOff>
    </xdr:from>
    <xdr:to>
      <xdr:col>46</xdr:col>
      <xdr:colOff>38100</xdr:colOff>
      <xdr:row>58</xdr:row>
      <xdr:rowOff>51412</xdr:rowOff>
    </xdr:to>
    <xdr:sp macro="" textlink="">
      <xdr:nvSpPr>
        <xdr:cNvPr id="379" name="楕円 378"/>
        <xdr:cNvSpPr/>
      </xdr:nvSpPr>
      <xdr:spPr>
        <a:xfrm>
          <a:off x="8699500" y="989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67939</xdr:rowOff>
    </xdr:from>
    <xdr:ext cx="534377" cy="259045"/>
    <xdr:sp macro="" textlink="">
      <xdr:nvSpPr>
        <xdr:cNvPr id="380" name="テキスト ボックス 379"/>
        <xdr:cNvSpPr txBox="1"/>
      </xdr:nvSpPr>
      <xdr:spPr>
        <a:xfrm>
          <a:off x="8483111" y="966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120020</xdr:rowOff>
    </xdr:from>
    <xdr:to>
      <xdr:col>41</xdr:col>
      <xdr:colOff>101600</xdr:colOff>
      <xdr:row>58</xdr:row>
      <xdr:rowOff>50170</xdr:rowOff>
    </xdr:to>
    <xdr:sp macro="" textlink="">
      <xdr:nvSpPr>
        <xdr:cNvPr id="381" name="楕円 380"/>
        <xdr:cNvSpPr/>
      </xdr:nvSpPr>
      <xdr:spPr>
        <a:xfrm>
          <a:off x="7810500" y="98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41297</xdr:rowOff>
    </xdr:from>
    <xdr:ext cx="534377" cy="259045"/>
    <xdr:sp macro="" textlink="">
      <xdr:nvSpPr>
        <xdr:cNvPr id="382" name="テキスト ボックス 381"/>
        <xdr:cNvSpPr txBox="1"/>
      </xdr:nvSpPr>
      <xdr:spPr>
        <a:xfrm>
          <a:off x="7594111" y="998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65198</xdr:rowOff>
    </xdr:from>
    <xdr:to>
      <xdr:col>36</xdr:col>
      <xdr:colOff>165100</xdr:colOff>
      <xdr:row>57</xdr:row>
      <xdr:rowOff>166798</xdr:rowOff>
    </xdr:to>
    <xdr:sp macro="" textlink="">
      <xdr:nvSpPr>
        <xdr:cNvPr id="383" name="楕円 382"/>
        <xdr:cNvSpPr/>
      </xdr:nvSpPr>
      <xdr:spPr>
        <a:xfrm>
          <a:off x="6921500" y="98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11875</xdr:rowOff>
    </xdr:from>
    <xdr:ext cx="534377" cy="259045"/>
    <xdr:sp macro="" textlink="">
      <xdr:nvSpPr>
        <xdr:cNvPr id="384" name="テキスト ボックス 383"/>
        <xdr:cNvSpPr txBox="1"/>
      </xdr:nvSpPr>
      <xdr:spPr>
        <a:xfrm>
          <a:off x="6705111" y="961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8" name="テキスト ボックス 39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400" name="テキスト ボックス 39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2" name="テキスト ボックス 40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6" name="直線コネクタ 405"/>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7"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8" name="直線コネクタ 407"/>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9"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10" name="直線コネクタ 409"/>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70261</xdr:rowOff>
    </xdr:from>
    <xdr:to>
      <xdr:col>55</xdr:col>
      <xdr:colOff>0</xdr:colOff>
      <xdr:row>78</xdr:row>
      <xdr:rowOff>100417</xdr:rowOff>
    </xdr:to>
    <xdr:cxnSp macro="">
      <xdr:nvCxnSpPr>
        <xdr:cNvPr id="411" name="直線コネクタ 410"/>
        <xdr:cNvCxnSpPr/>
      </xdr:nvCxnSpPr>
      <xdr:spPr>
        <a:xfrm flipV="1">
          <a:off x="9639300" y="13443361"/>
          <a:ext cx="8382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20547</xdr:rowOff>
    </xdr:from>
    <xdr:ext cx="534377" cy="259045"/>
    <xdr:sp macro="" textlink="">
      <xdr:nvSpPr>
        <xdr:cNvPr id="412" name="普通建設事業費 （ うち新規整備　）平均値テキスト"/>
        <xdr:cNvSpPr txBox="1"/>
      </xdr:nvSpPr>
      <xdr:spPr>
        <a:xfrm>
          <a:off x="10528300" y="133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3" name="フローチャート: 判断 412"/>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49023</xdr:rowOff>
    </xdr:from>
    <xdr:to>
      <xdr:col>50</xdr:col>
      <xdr:colOff>114300</xdr:colOff>
      <xdr:row>78</xdr:row>
      <xdr:rowOff>100417</xdr:rowOff>
    </xdr:to>
    <xdr:cxnSp macro="">
      <xdr:nvCxnSpPr>
        <xdr:cNvPr id="414" name="直線コネクタ 413"/>
        <xdr:cNvCxnSpPr/>
      </xdr:nvCxnSpPr>
      <xdr:spPr>
        <a:xfrm>
          <a:off x="8750300" y="13422123"/>
          <a:ext cx="889000" cy="5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5" name="フローチャート: 判断 414"/>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6" name="テキスト ボックス 415"/>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3222</xdr:rowOff>
    </xdr:from>
    <xdr:to>
      <xdr:col>45</xdr:col>
      <xdr:colOff>177800</xdr:colOff>
      <xdr:row>78</xdr:row>
      <xdr:rowOff>49023</xdr:rowOff>
    </xdr:to>
    <xdr:cxnSp macro="">
      <xdr:nvCxnSpPr>
        <xdr:cNvPr id="417" name="直線コネクタ 416"/>
        <xdr:cNvCxnSpPr/>
      </xdr:nvCxnSpPr>
      <xdr:spPr>
        <a:xfrm>
          <a:off x="7861300" y="13376322"/>
          <a:ext cx="889000" cy="4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8" name="フローチャート: 判断 417"/>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108008</xdr:rowOff>
    </xdr:from>
    <xdr:ext cx="534377" cy="259045"/>
    <xdr:sp macro="" textlink="">
      <xdr:nvSpPr>
        <xdr:cNvPr id="419" name="テキスト ボックス 418"/>
        <xdr:cNvSpPr txBox="1"/>
      </xdr:nvSpPr>
      <xdr:spPr>
        <a:xfrm>
          <a:off x="8483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151820</xdr:rowOff>
    </xdr:from>
    <xdr:to>
      <xdr:col>41</xdr:col>
      <xdr:colOff>101600</xdr:colOff>
      <xdr:row>78</xdr:row>
      <xdr:rowOff>81970</xdr:rowOff>
    </xdr:to>
    <xdr:sp macro="" textlink="">
      <xdr:nvSpPr>
        <xdr:cNvPr id="420" name="フローチャート: 判断 419"/>
        <xdr:cNvSpPr/>
      </xdr:nvSpPr>
      <xdr:spPr>
        <a:xfrm>
          <a:off x="7810500" y="1335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73097</xdr:rowOff>
    </xdr:from>
    <xdr:ext cx="534377" cy="259045"/>
    <xdr:sp macro="" textlink="">
      <xdr:nvSpPr>
        <xdr:cNvPr id="421" name="テキスト ボックス 420"/>
        <xdr:cNvSpPr txBox="1"/>
      </xdr:nvSpPr>
      <xdr:spPr>
        <a:xfrm>
          <a:off x="7594111" y="1344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19461</xdr:rowOff>
    </xdr:from>
    <xdr:to>
      <xdr:col>55</xdr:col>
      <xdr:colOff>50800</xdr:colOff>
      <xdr:row>78</xdr:row>
      <xdr:rowOff>121061</xdr:rowOff>
    </xdr:to>
    <xdr:sp macro="" textlink="">
      <xdr:nvSpPr>
        <xdr:cNvPr id="427" name="楕円 426"/>
        <xdr:cNvSpPr/>
      </xdr:nvSpPr>
      <xdr:spPr>
        <a:xfrm>
          <a:off x="10426700" y="133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150288</xdr:rowOff>
    </xdr:from>
    <xdr:ext cx="534377" cy="259045"/>
    <xdr:sp macro="" textlink="">
      <xdr:nvSpPr>
        <xdr:cNvPr id="428" name="普通建設事業費 （ うち新規整備　）該当値テキスト"/>
        <xdr:cNvSpPr txBox="1"/>
      </xdr:nvSpPr>
      <xdr:spPr>
        <a:xfrm>
          <a:off x="10528300" y="131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49617</xdr:rowOff>
    </xdr:from>
    <xdr:to>
      <xdr:col>50</xdr:col>
      <xdr:colOff>165100</xdr:colOff>
      <xdr:row>78</xdr:row>
      <xdr:rowOff>151217</xdr:rowOff>
    </xdr:to>
    <xdr:sp macro="" textlink="">
      <xdr:nvSpPr>
        <xdr:cNvPr id="429" name="楕円 428"/>
        <xdr:cNvSpPr/>
      </xdr:nvSpPr>
      <xdr:spPr>
        <a:xfrm>
          <a:off x="9588500" y="134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142344</xdr:rowOff>
    </xdr:from>
    <xdr:ext cx="469744" cy="259045"/>
    <xdr:sp macro="" textlink="">
      <xdr:nvSpPr>
        <xdr:cNvPr id="430" name="テキスト ボックス 429"/>
        <xdr:cNvSpPr txBox="1"/>
      </xdr:nvSpPr>
      <xdr:spPr>
        <a:xfrm>
          <a:off x="9404428" y="135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169673</xdr:rowOff>
    </xdr:from>
    <xdr:to>
      <xdr:col>46</xdr:col>
      <xdr:colOff>38100</xdr:colOff>
      <xdr:row>78</xdr:row>
      <xdr:rowOff>99823</xdr:rowOff>
    </xdr:to>
    <xdr:sp macro="" textlink="">
      <xdr:nvSpPr>
        <xdr:cNvPr id="431" name="楕円 430"/>
        <xdr:cNvSpPr/>
      </xdr:nvSpPr>
      <xdr:spPr>
        <a:xfrm>
          <a:off x="8699500" y="133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116350</xdr:rowOff>
    </xdr:from>
    <xdr:ext cx="534377" cy="259045"/>
    <xdr:sp macro="" textlink="">
      <xdr:nvSpPr>
        <xdr:cNvPr id="432" name="テキスト ボックス 431"/>
        <xdr:cNvSpPr txBox="1"/>
      </xdr:nvSpPr>
      <xdr:spPr>
        <a:xfrm>
          <a:off x="8483111" y="1314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123872</xdr:rowOff>
    </xdr:from>
    <xdr:to>
      <xdr:col>41</xdr:col>
      <xdr:colOff>101600</xdr:colOff>
      <xdr:row>78</xdr:row>
      <xdr:rowOff>54022</xdr:rowOff>
    </xdr:to>
    <xdr:sp macro="" textlink="">
      <xdr:nvSpPr>
        <xdr:cNvPr id="433" name="楕円 432"/>
        <xdr:cNvSpPr/>
      </xdr:nvSpPr>
      <xdr:spPr>
        <a:xfrm>
          <a:off x="7810500" y="1332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70549</xdr:rowOff>
    </xdr:from>
    <xdr:ext cx="534377" cy="259045"/>
    <xdr:sp macro="" textlink="">
      <xdr:nvSpPr>
        <xdr:cNvPr id="434" name="テキスト ボックス 433"/>
        <xdr:cNvSpPr txBox="1"/>
      </xdr:nvSpPr>
      <xdr:spPr>
        <a:xfrm>
          <a:off x="7594111" y="1310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60" name="直線コネクタ 459"/>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61"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2" name="直線コネクタ 461"/>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3"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4" name="直線コネクタ 463"/>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135013</xdr:rowOff>
    </xdr:from>
    <xdr:to>
      <xdr:col>55</xdr:col>
      <xdr:colOff>0</xdr:colOff>
      <xdr:row>96</xdr:row>
      <xdr:rowOff>55837</xdr:rowOff>
    </xdr:to>
    <xdr:cxnSp macro="">
      <xdr:nvCxnSpPr>
        <xdr:cNvPr id="465" name="直線コネクタ 464"/>
        <xdr:cNvCxnSpPr/>
      </xdr:nvCxnSpPr>
      <xdr:spPr>
        <a:xfrm>
          <a:off x="9639300" y="16422763"/>
          <a:ext cx="838200" cy="9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9737</xdr:rowOff>
    </xdr:from>
    <xdr:ext cx="534377" cy="259045"/>
    <xdr:sp macro="" textlink="">
      <xdr:nvSpPr>
        <xdr:cNvPr id="466" name="普通建設事業費 （ うち更新整備　）平均値テキスト"/>
        <xdr:cNvSpPr txBox="1"/>
      </xdr:nvSpPr>
      <xdr:spPr>
        <a:xfrm>
          <a:off x="10528300" y="164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7" name="フローチャート: 判断 466"/>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135013</xdr:rowOff>
    </xdr:from>
    <xdr:to>
      <xdr:col>50</xdr:col>
      <xdr:colOff>114300</xdr:colOff>
      <xdr:row>97</xdr:row>
      <xdr:rowOff>159769</xdr:rowOff>
    </xdr:to>
    <xdr:cxnSp macro="">
      <xdr:nvCxnSpPr>
        <xdr:cNvPr id="468" name="直線コネクタ 467"/>
        <xdr:cNvCxnSpPr/>
      </xdr:nvCxnSpPr>
      <xdr:spPr>
        <a:xfrm flipV="1">
          <a:off x="8750300" y="16422763"/>
          <a:ext cx="889000" cy="36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9" name="フローチャート: 判断 468"/>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70" name="テキスト ボックス 469"/>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159769</xdr:rowOff>
    </xdr:from>
    <xdr:to>
      <xdr:col>45</xdr:col>
      <xdr:colOff>177800</xdr:colOff>
      <xdr:row>98</xdr:row>
      <xdr:rowOff>92821</xdr:rowOff>
    </xdr:to>
    <xdr:cxnSp macro="">
      <xdr:nvCxnSpPr>
        <xdr:cNvPr id="471" name="直線コネクタ 470"/>
        <xdr:cNvCxnSpPr/>
      </xdr:nvCxnSpPr>
      <xdr:spPr>
        <a:xfrm flipV="1">
          <a:off x="7861300" y="1679041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2" name="フローチャート: 判断 471"/>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171056</xdr:rowOff>
    </xdr:from>
    <xdr:ext cx="534377" cy="259045"/>
    <xdr:sp macro="" textlink="">
      <xdr:nvSpPr>
        <xdr:cNvPr id="473" name="テキスト ボックス 472"/>
        <xdr:cNvSpPr txBox="1"/>
      </xdr:nvSpPr>
      <xdr:spPr>
        <a:xfrm>
          <a:off x="8483111" y="16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74073</xdr:rowOff>
    </xdr:from>
    <xdr:to>
      <xdr:col>41</xdr:col>
      <xdr:colOff>101600</xdr:colOff>
      <xdr:row>97</xdr:row>
      <xdr:rowOff>4223</xdr:rowOff>
    </xdr:to>
    <xdr:sp macro="" textlink="">
      <xdr:nvSpPr>
        <xdr:cNvPr id="474" name="フローチャート: 判断 473"/>
        <xdr:cNvSpPr/>
      </xdr:nvSpPr>
      <xdr:spPr>
        <a:xfrm>
          <a:off x="7810500" y="1653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20750</xdr:rowOff>
    </xdr:from>
    <xdr:ext cx="534377" cy="259045"/>
    <xdr:sp macro="" textlink="">
      <xdr:nvSpPr>
        <xdr:cNvPr id="475" name="テキスト ボックス 474"/>
        <xdr:cNvSpPr txBox="1"/>
      </xdr:nvSpPr>
      <xdr:spPr>
        <a:xfrm>
          <a:off x="7594111" y="1630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5037</xdr:rowOff>
    </xdr:from>
    <xdr:to>
      <xdr:col>55</xdr:col>
      <xdr:colOff>50800</xdr:colOff>
      <xdr:row>96</xdr:row>
      <xdr:rowOff>106637</xdr:rowOff>
    </xdr:to>
    <xdr:sp macro="" textlink="">
      <xdr:nvSpPr>
        <xdr:cNvPr id="481" name="楕円 480"/>
        <xdr:cNvSpPr/>
      </xdr:nvSpPr>
      <xdr:spPr>
        <a:xfrm>
          <a:off x="10426700" y="164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27914</xdr:rowOff>
    </xdr:from>
    <xdr:ext cx="534377" cy="259045"/>
    <xdr:sp macro="" textlink="">
      <xdr:nvSpPr>
        <xdr:cNvPr id="482" name="普通建設事業費 （ うち更新整備　）該当値テキスト"/>
        <xdr:cNvSpPr txBox="1"/>
      </xdr:nvSpPr>
      <xdr:spPr>
        <a:xfrm>
          <a:off x="10528300" y="1631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84213</xdr:rowOff>
    </xdr:from>
    <xdr:to>
      <xdr:col>50</xdr:col>
      <xdr:colOff>165100</xdr:colOff>
      <xdr:row>96</xdr:row>
      <xdr:rowOff>14363</xdr:rowOff>
    </xdr:to>
    <xdr:sp macro="" textlink="">
      <xdr:nvSpPr>
        <xdr:cNvPr id="483" name="楕円 482"/>
        <xdr:cNvSpPr/>
      </xdr:nvSpPr>
      <xdr:spPr>
        <a:xfrm>
          <a:off x="9588500" y="163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30890</xdr:rowOff>
    </xdr:from>
    <xdr:ext cx="534377" cy="259045"/>
    <xdr:sp macro="" textlink="">
      <xdr:nvSpPr>
        <xdr:cNvPr id="484" name="テキスト ボックス 483"/>
        <xdr:cNvSpPr txBox="1"/>
      </xdr:nvSpPr>
      <xdr:spPr>
        <a:xfrm>
          <a:off x="9372111" y="1614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108969</xdr:rowOff>
    </xdr:from>
    <xdr:to>
      <xdr:col>46</xdr:col>
      <xdr:colOff>38100</xdr:colOff>
      <xdr:row>98</xdr:row>
      <xdr:rowOff>39119</xdr:rowOff>
    </xdr:to>
    <xdr:sp macro="" textlink="">
      <xdr:nvSpPr>
        <xdr:cNvPr id="485" name="楕円 484"/>
        <xdr:cNvSpPr/>
      </xdr:nvSpPr>
      <xdr:spPr>
        <a:xfrm>
          <a:off x="8699500" y="167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30246</xdr:rowOff>
    </xdr:from>
    <xdr:ext cx="534377" cy="259045"/>
    <xdr:sp macro="" textlink="">
      <xdr:nvSpPr>
        <xdr:cNvPr id="486" name="テキスト ボックス 485"/>
        <xdr:cNvSpPr txBox="1"/>
      </xdr:nvSpPr>
      <xdr:spPr>
        <a:xfrm>
          <a:off x="8483111" y="1683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42021</xdr:rowOff>
    </xdr:from>
    <xdr:to>
      <xdr:col>41</xdr:col>
      <xdr:colOff>101600</xdr:colOff>
      <xdr:row>98</xdr:row>
      <xdr:rowOff>143621</xdr:rowOff>
    </xdr:to>
    <xdr:sp macro="" textlink="">
      <xdr:nvSpPr>
        <xdr:cNvPr id="487" name="楕円 486"/>
        <xdr:cNvSpPr/>
      </xdr:nvSpPr>
      <xdr:spPr>
        <a:xfrm>
          <a:off x="7810500" y="168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134748</xdr:rowOff>
    </xdr:from>
    <xdr:ext cx="534377" cy="259045"/>
    <xdr:sp macro="" textlink="">
      <xdr:nvSpPr>
        <xdr:cNvPr id="488" name="テキスト ボックス 487"/>
        <xdr:cNvSpPr txBox="1"/>
      </xdr:nvSpPr>
      <xdr:spPr>
        <a:xfrm>
          <a:off x="7594111" y="1693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2" name="直線コネクタ 511"/>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3"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5"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6" name="直線コネクタ 515"/>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20999</xdr:rowOff>
    </xdr:from>
    <xdr:to>
      <xdr:col>85</xdr:col>
      <xdr:colOff>127000</xdr:colOff>
      <xdr:row>39</xdr:row>
      <xdr:rowOff>22314</xdr:rowOff>
    </xdr:to>
    <xdr:cxnSp macro="">
      <xdr:nvCxnSpPr>
        <xdr:cNvPr id="517" name="直線コネクタ 516"/>
        <xdr:cNvCxnSpPr/>
      </xdr:nvCxnSpPr>
      <xdr:spPr>
        <a:xfrm flipV="1">
          <a:off x="15481300" y="6707549"/>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134002</xdr:rowOff>
    </xdr:from>
    <xdr:ext cx="378565" cy="259045"/>
    <xdr:sp macro="" textlink="">
      <xdr:nvSpPr>
        <xdr:cNvPr id="518" name="災害復旧事業費平均値テキスト"/>
        <xdr:cNvSpPr txBox="1"/>
      </xdr:nvSpPr>
      <xdr:spPr>
        <a:xfrm>
          <a:off x="16370300" y="6649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9" name="フローチャート: 判断 518"/>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5931</xdr:rowOff>
    </xdr:from>
    <xdr:to>
      <xdr:col>81</xdr:col>
      <xdr:colOff>50800</xdr:colOff>
      <xdr:row>39</xdr:row>
      <xdr:rowOff>22314</xdr:rowOff>
    </xdr:to>
    <xdr:cxnSp macro="">
      <xdr:nvCxnSpPr>
        <xdr:cNvPr id="520" name="直線コネクタ 519"/>
        <xdr:cNvCxnSpPr/>
      </xdr:nvCxnSpPr>
      <xdr:spPr>
        <a:xfrm>
          <a:off x="14592300" y="669248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21" name="フローチャート: 判断 520"/>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2" name="テキスト ボックス 521"/>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5931</xdr:rowOff>
    </xdr:from>
    <xdr:to>
      <xdr:col>76</xdr:col>
      <xdr:colOff>114300</xdr:colOff>
      <xdr:row>39</xdr:row>
      <xdr:rowOff>12446</xdr:rowOff>
    </xdr:to>
    <xdr:cxnSp macro="">
      <xdr:nvCxnSpPr>
        <xdr:cNvPr id="523" name="直線コネクタ 522"/>
        <xdr:cNvCxnSpPr/>
      </xdr:nvCxnSpPr>
      <xdr:spPr>
        <a:xfrm flipV="1">
          <a:off x="13703300" y="669248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4" name="フローチャート: 判断 523"/>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76814</xdr:rowOff>
    </xdr:from>
    <xdr:ext cx="378565" cy="259045"/>
    <xdr:sp macro="" textlink="">
      <xdr:nvSpPr>
        <xdr:cNvPr id="525" name="テキスト ボックス 524"/>
        <xdr:cNvSpPr txBox="1"/>
      </xdr:nvSpPr>
      <xdr:spPr>
        <a:xfrm>
          <a:off x="14403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12446</xdr:rowOff>
    </xdr:from>
    <xdr:to>
      <xdr:col>71</xdr:col>
      <xdr:colOff>177800</xdr:colOff>
      <xdr:row>39</xdr:row>
      <xdr:rowOff>27781</xdr:rowOff>
    </xdr:to>
    <xdr:cxnSp macro="">
      <xdr:nvCxnSpPr>
        <xdr:cNvPr id="526" name="直線コネクタ 525"/>
        <xdr:cNvCxnSpPr/>
      </xdr:nvCxnSpPr>
      <xdr:spPr>
        <a:xfrm flipV="1">
          <a:off x="12814300" y="6698996"/>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117646</xdr:rowOff>
    </xdr:from>
    <xdr:to>
      <xdr:col>72</xdr:col>
      <xdr:colOff>38100</xdr:colOff>
      <xdr:row>39</xdr:row>
      <xdr:rowOff>47796</xdr:rowOff>
    </xdr:to>
    <xdr:sp macro="" textlink="">
      <xdr:nvSpPr>
        <xdr:cNvPr id="527" name="フローチャート: 判断 526"/>
        <xdr:cNvSpPr/>
      </xdr:nvSpPr>
      <xdr:spPr>
        <a:xfrm>
          <a:off x="13652500" y="66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64323</xdr:rowOff>
    </xdr:from>
    <xdr:ext cx="469744" cy="259045"/>
    <xdr:sp macro="" textlink="">
      <xdr:nvSpPr>
        <xdr:cNvPr id="528" name="テキスト ボックス 527"/>
        <xdr:cNvSpPr txBox="1"/>
      </xdr:nvSpPr>
      <xdr:spPr>
        <a:xfrm>
          <a:off x="13468428" y="640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116846</xdr:rowOff>
    </xdr:from>
    <xdr:to>
      <xdr:col>67</xdr:col>
      <xdr:colOff>101600</xdr:colOff>
      <xdr:row>39</xdr:row>
      <xdr:rowOff>46996</xdr:rowOff>
    </xdr:to>
    <xdr:sp macro="" textlink="">
      <xdr:nvSpPr>
        <xdr:cNvPr id="529" name="フローチャート: 判断 528"/>
        <xdr:cNvSpPr/>
      </xdr:nvSpPr>
      <xdr:spPr>
        <a:xfrm>
          <a:off x="12763500" y="663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63523</xdr:rowOff>
    </xdr:from>
    <xdr:ext cx="469744" cy="259045"/>
    <xdr:sp macro="" textlink="">
      <xdr:nvSpPr>
        <xdr:cNvPr id="530" name="テキスト ボックス 529"/>
        <xdr:cNvSpPr txBox="1"/>
      </xdr:nvSpPr>
      <xdr:spPr>
        <a:xfrm>
          <a:off x="12579428" y="640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141649</xdr:rowOff>
    </xdr:from>
    <xdr:to>
      <xdr:col>85</xdr:col>
      <xdr:colOff>177800</xdr:colOff>
      <xdr:row>39</xdr:row>
      <xdr:rowOff>71799</xdr:rowOff>
    </xdr:to>
    <xdr:sp macro="" textlink="">
      <xdr:nvSpPr>
        <xdr:cNvPr id="536" name="楕円 535"/>
        <xdr:cNvSpPr/>
      </xdr:nvSpPr>
      <xdr:spPr>
        <a:xfrm>
          <a:off x="16268700" y="66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101026</xdr:rowOff>
    </xdr:from>
    <xdr:ext cx="469744" cy="259045"/>
    <xdr:sp macro="" textlink="">
      <xdr:nvSpPr>
        <xdr:cNvPr id="537" name="災害復旧事業費該当値テキスト"/>
        <xdr:cNvSpPr txBox="1"/>
      </xdr:nvSpPr>
      <xdr:spPr>
        <a:xfrm>
          <a:off x="16370300" y="644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142964</xdr:rowOff>
    </xdr:from>
    <xdr:to>
      <xdr:col>81</xdr:col>
      <xdr:colOff>101600</xdr:colOff>
      <xdr:row>39</xdr:row>
      <xdr:rowOff>73114</xdr:rowOff>
    </xdr:to>
    <xdr:sp macro="" textlink="">
      <xdr:nvSpPr>
        <xdr:cNvPr id="538" name="楕円 537"/>
        <xdr:cNvSpPr/>
      </xdr:nvSpPr>
      <xdr:spPr>
        <a:xfrm>
          <a:off x="15430500" y="66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64241</xdr:rowOff>
    </xdr:from>
    <xdr:ext cx="469744" cy="259045"/>
    <xdr:sp macro="" textlink="">
      <xdr:nvSpPr>
        <xdr:cNvPr id="539" name="テキスト ボックス 538"/>
        <xdr:cNvSpPr txBox="1"/>
      </xdr:nvSpPr>
      <xdr:spPr>
        <a:xfrm>
          <a:off x="15246428" y="675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126581</xdr:rowOff>
    </xdr:from>
    <xdr:to>
      <xdr:col>76</xdr:col>
      <xdr:colOff>165100</xdr:colOff>
      <xdr:row>39</xdr:row>
      <xdr:rowOff>56731</xdr:rowOff>
    </xdr:to>
    <xdr:sp macro="" textlink="">
      <xdr:nvSpPr>
        <xdr:cNvPr id="540" name="楕円 539"/>
        <xdr:cNvSpPr/>
      </xdr:nvSpPr>
      <xdr:spPr>
        <a:xfrm>
          <a:off x="14541500" y="66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73258</xdr:rowOff>
    </xdr:from>
    <xdr:ext cx="469744" cy="259045"/>
    <xdr:sp macro="" textlink="">
      <xdr:nvSpPr>
        <xdr:cNvPr id="541" name="テキスト ボックス 540"/>
        <xdr:cNvSpPr txBox="1"/>
      </xdr:nvSpPr>
      <xdr:spPr>
        <a:xfrm>
          <a:off x="14357428" y="641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133096</xdr:rowOff>
    </xdr:from>
    <xdr:to>
      <xdr:col>72</xdr:col>
      <xdr:colOff>38100</xdr:colOff>
      <xdr:row>39</xdr:row>
      <xdr:rowOff>63246</xdr:rowOff>
    </xdr:to>
    <xdr:sp macro="" textlink="">
      <xdr:nvSpPr>
        <xdr:cNvPr id="542" name="楕円 541"/>
        <xdr:cNvSpPr/>
      </xdr:nvSpPr>
      <xdr:spPr>
        <a:xfrm>
          <a:off x="13652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54373</xdr:rowOff>
    </xdr:from>
    <xdr:ext cx="469744" cy="259045"/>
    <xdr:sp macro="" textlink="">
      <xdr:nvSpPr>
        <xdr:cNvPr id="543" name="テキスト ボックス 542"/>
        <xdr:cNvSpPr txBox="1"/>
      </xdr:nvSpPr>
      <xdr:spPr>
        <a:xfrm>
          <a:off x="13468428"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148431</xdr:rowOff>
    </xdr:from>
    <xdr:to>
      <xdr:col>67</xdr:col>
      <xdr:colOff>101600</xdr:colOff>
      <xdr:row>39</xdr:row>
      <xdr:rowOff>78581</xdr:rowOff>
    </xdr:to>
    <xdr:sp macro="" textlink="">
      <xdr:nvSpPr>
        <xdr:cNvPr id="544" name="楕円 543"/>
        <xdr:cNvSpPr/>
      </xdr:nvSpPr>
      <xdr:spPr>
        <a:xfrm>
          <a:off x="12763500" y="66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69708</xdr:rowOff>
    </xdr:from>
    <xdr:ext cx="378565" cy="259045"/>
    <xdr:sp macro="" textlink="">
      <xdr:nvSpPr>
        <xdr:cNvPr id="545" name="テキスト ボックス 544"/>
        <xdr:cNvSpPr txBox="1"/>
      </xdr:nvSpPr>
      <xdr:spPr>
        <a:xfrm>
          <a:off x="12625017" y="6756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6" name="直線コネクタ 615"/>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7"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8" name="直線コネクタ 617"/>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9"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20" name="直線コネクタ 619"/>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151678</xdr:rowOff>
    </xdr:from>
    <xdr:to>
      <xdr:col>85</xdr:col>
      <xdr:colOff>127000</xdr:colOff>
      <xdr:row>72</xdr:row>
      <xdr:rowOff>157645</xdr:rowOff>
    </xdr:to>
    <xdr:cxnSp macro="">
      <xdr:nvCxnSpPr>
        <xdr:cNvPr id="621" name="直線コネクタ 620"/>
        <xdr:cNvCxnSpPr/>
      </xdr:nvCxnSpPr>
      <xdr:spPr>
        <a:xfrm>
          <a:off x="15481300" y="12496078"/>
          <a:ext cx="8382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114030</xdr:rowOff>
    </xdr:from>
    <xdr:ext cx="534377" cy="259045"/>
    <xdr:sp macro="" textlink="">
      <xdr:nvSpPr>
        <xdr:cNvPr id="622" name="公債費平均値テキスト"/>
        <xdr:cNvSpPr txBox="1"/>
      </xdr:nvSpPr>
      <xdr:spPr>
        <a:xfrm>
          <a:off x="16370300" y="1262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3" name="フローチャート: 判断 622"/>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135699</xdr:rowOff>
    </xdr:from>
    <xdr:to>
      <xdr:col>81</xdr:col>
      <xdr:colOff>50800</xdr:colOff>
      <xdr:row>72</xdr:row>
      <xdr:rowOff>151678</xdr:rowOff>
    </xdr:to>
    <xdr:cxnSp macro="">
      <xdr:nvCxnSpPr>
        <xdr:cNvPr id="624" name="直線コネクタ 623"/>
        <xdr:cNvCxnSpPr/>
      </xdr:nvCxnSpPr>
      <xdr:spPr>
        <a:xfrm>
          <a:off x="14592300" y="12480099"/>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5" name="フローチャート: 判断 624"/>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33700</xdr:rowOff>
    </xdr:from>
    <xdr:ext cx="534377" cy="259045"/>
    <xdr:sp macro="" textlink="">
      <xdr:nvSpPr>
        <xdr:cNvPr id="626" name="テキスト ボックス 625"/>
        <xdr:cNvSpPr txBox="1"/>
      </xdr:nvSpPr>
      <xdr:spPr>
        <a:xfrm>
          <a:off x="15214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135699</xdr:rowOff>
    </xdr:from>
    <xdr:to>
      <xdr:col>76</xdr:col>
      <xdr:colOff>114300</xdr:colOff>
      <xdr:row>72</xdr:row>
      <xdr:rowOff>147586</xdr:rowOff>
    </xdr:to>
    <xdr:cxnSp macro="">
      <xdr:nvCxnSpPr>
        <xdr:cNvPr id="627" name="直線コネクタ 626"/>
        <xdr:cNvCxnSpPr/>
      </xdr:nvCxnSpPr>
      <xdr:spPr>
        <a:xfrm flipV="1">
          <a:off x="13703300" y="1248009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8" name="フローチャート: 判断 627"/>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45290</xdr:rowOff>
    </xdr:from>
    <xdr:ext cx="534377" cy="259045"/>
    <xdr:sp macro="" textlink="">
      <xdr:nvSpPr>
        <xdr:cNvPr id="629" name="テキスト ボックス 628"/>
        <xdr:cNvSpPr txBox="1"/>
      </xdr:nvSpPr>
      <xdr:spPr>
        <a:xfrm>
          <a:off x="14325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147586</xdr:rowOff>
    </xdr:from>
    <xdr:to>
      <xdr:col>71</xdr:col>
      <xdr:colOff>177800</xdr:colOff>
      <xdr:row>73</xdr:row>
      <xdr:rowOff>2403</xdr:rowOff>
    </xdr:to>
    <xdr:cxnSp macro="">
      <xdr:nvCxnSpPr>
        <xdr:cNvPr id="630" name="直線コネクタ 629"/>
        <xdr:cNvCxnSpPr/>
      </xdr:nvCxnSpPr>
      <xdr:spPr>
        <a:xfrm flipV="1">
          <a:off x="12814300" y="12491986"/>
          <a:ext cx="889000" cy="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33807</xdr:rowOff>
    </xdr:from>
    <xdr:to>
      <xdr:col>72</xdr:col>
      <xdr:colOff>38100</xdr:colOff>
      <xdr:row>72</xdr:row>
      <xdr:rowOff>135407</xdr:rowOff>
    </xdr:to>
    <xdr:sp macro="" textlink="">
      <xdr:nvSpPr>
        <xdr:cNvPr id="631" name="フローチャート: 判断 630"/>
        <xdr:cNvSpPr/>
      </xdr:nvSpPr>
      <xdr:spPr>
        <a:xfrm>
          <a:off x="13652500" y="1237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151934</xdr:rowOff>
    </xdr:from>
    <xdr:ext cx="534377" cy="259045"/>
    <xdr:sp macro="" textlink="">
      <xdr:nvSpPr>
        <xdr:cNvPr id="632" name="テキスト ボックス 631"/>
        <xdr:cNvSpPr txBox="1"/>
      </xdr:nvSpPr>
      <xdr:spPr>
        <a:xfrm>
          <a:off x="13436111" y="121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28801</xdr:rowOff>
    </xdr:from>
    <xdr:to>
      <xdr:col>67</xdr:col>
      <xdr:colOff>101600</xdr:colOff>
      <xdr:row>72</xdr:row>
      <xdr:rowOff>130401</xdr:rowOff>
    </xdr:to>
    <xdr:sp macro="" textlink="">
      <xdr:nvSpPr>
        <xdr:cNvPr id="633" name="フローチャート: 判断 632"/>
        <xdr:cNvSpPr/>
      </xdr:nvSpPr>
      <xdr:spPr>
        <a:xfrm>
          <a:off x="12763500" y="1237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146928</xdr:rowOff>
    </xdr:from>
    <xdr:ext cx="534377" cy="259045"/>
    <xdr:sp macro="" textlink="">
      <xdr:nvSpPr>
        <xdr:cNvPr id="634" name="テキスト ボックス 633"/>
        <xdr:cNvSpPr txBox="1"/>
      </xdr:nvSpPr>
      <xdr:spPr>
        <a:xfrm>
          <a:off x="12547111" y="121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106845</xdr:rowOff>
    </xdr:from>
    <xdr:to>
      <xdr:col>85</xdr:col>
      <xdr:colOff>177800</xdr:colOff>
      <xdr:row>73</xdr:row>
      <xdr:rowOff>36995</xdr:rowOff>
    </xdr:to>
    <xdr:sp macro="" textlink="">
      <xdr:nvSpPr>
        <xdr:cNvPr id="640" name="楕円 639"/>
        <xdr:cNvSpPr/>
      </xdr:nvSpPr>
      <xdr:spPr>
        <a:xfrm>
          <a:off x="16268700" y="124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129722</xdr:rowOff>
    </xdr:from>
    <xdr:ext cx="534377" cy="259045"/>
    <xdr:sp macro="" textlink="">
      <xdr:nvSpPr>
        <xdr:cNvPr id="641" name="公債費該当値テキスト"/>
        <xdr:cNvSpPr txBox="1"/>
      </xdr:nvSpPr>
      <xdr:spPr>
        <a:xfrm>
          <a:off x="16370300" y="1230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100878</xdr:rowOff>
    </xdr:from>
    <xdr:to>
      <xdr:col>81</xdr:col>
      <xdr:colOff>101600</xdr:colOff>
      <xdr:row>73</xdr:row>
      <xdr:rowOff>31028</xdr:rowOff>
    </xdr:to>
    <xdr:sp macro="" textlink="">
      <xdr:nvSpPr>
        <xdr:cNvPr id="642" name="楕円 641"/>
        <xdr:cNvSpPr/>
      </xdr:nvSpPr>
      <xdr:spPr>
        <a:xfrm>
          <a:off x="15430500" y="1244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47555</xdr:rowOff>
    </xdr:from>
    <xdr:ext cx="534377" cy="259045"/>
    <xdr:sp macro="" textlink="">
      <xdr:nvSpPr>
        <xdr:cNvPr id="643" name="テキスト ボックス 642"/>
        <xdr:cNvSpPr txBox="1"/>
      </xdr:nvSpPr>
      <xdr:spPr>
        <a:xfrm>
          <a:off x="15214111" y="1222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84899</xdr:rowOff>
    </xdr:from>
    <xdr:to>
      <xdr:col>76</xdr:col>
      <xdr:colOff>165100</xdr:colOff>
      <xdr:row>73</xdr:row>
      <xdr:rowOff>15049</xdr:rowOff>
    </xdr:to>
    <xdr:sp macro="" textlink="">
      <xdr:nvSpPr>
        <xdr:cNvPr id="644" name="楕円 643"/>
        <xdr:cNvSpPr/>
      </xdr:nvSpPr>
      <xdr:spPr>
        <a:xfrm>
          <a:off x="14541500" y="124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31576</xdr:rowOff>
    </xdr:from>
    <xdr:ext cx="534377" cy="259045"/>
    <xdr:sp macro="" textlink="">
      <xdr:nvSpPr>
        <xdr:cNvPr id="645" name="テキスト ボックス 644"/>
        <xdr:cNvSpPr txBox="1"/>
      </xdr:nvSpPr>
      <xdr:spPr>
        <a:xfrm>
          <a:off x="14325111" y="122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96786</xdr:rowOff>
    </xdr:from>
    <xdr:to>
      <xdr:col>72</xdr:col>
      <xdr:colOff>38100</xdr:colOff>
      <xdr:row>73</xdr:row>
      <xdr:rowOff>26936</xdr:rowOff>
    </xdr:to>
    <xdr:sp macro="" textlink="">
      <xdr:nvSpPr>
        <xdr:cNvPr id="646" name="楕円 645"/>
        <xdr:cNvSpPr/>
      </xdr:nvSpPr>
      <xdr:spPr>
        <a:xfrm>
          <a:off x="13652500" y="124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18063</xdr:rowOff>
    </xdr:from>
    <xdr:ext cx="534377" cy="259045"/>
    <xdr:sp macro="" textlink="">
      <xdr:nvSpPr>
        <xdr:cNvPr id="647" name="テキスト ボックス 646"/>
        <xdr:cNvSpPr txBox="1"/>
      </xdr:nvSpPr>
      <xdr:spPr>
        <a:xfrm>
          <a:off x="13436111" y="125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123053</xdr:rowOff>
    </xdr:from>
    <xdr:to>
      <xdr:col>67</xdr:col>
      <xdr:colOff>101600</xdr:colOff>
      <xdr:row>73</xdr:row>
      <xdr:rowOff>53203</xdr:rowOff>
    </xdr:to>
    <xdr:sp macro="" textlink="">
      <xdr:nvSpPr>
        <xdr:cNvPr id="648" name="楕円 647"/>
        <xdr:cNvSpPr/>
      </xdr:nvSpPr>
      <xdr:spPr>
        <a:xfrm>
          <a:off x="12763500" y="124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44330</xdr:rowOff>
    </xdr:from>
    <xdr:ext cx="534377" cy="259045"/>
    <xdr:sp macro="" textlink="">
      <xdr:nvSpPr>
        <xdr:cNvPr id="649" name="テキスト ボックス 648"/>
        <xdr:cNvSpPr txBox="1"/>
      </xdr:nvSpPr>
      <xdr:spPr>
        <a:xfrm>
          <a:off x="12547111" y="1256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71" name="直線コネクタ 670"/>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2"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3" name="直線コネクタ 672"/>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4"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5" name="直線コネクタ 674"/>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126867</xdr:rowOff>
    </xdr:from>
    <xdr:to>
      <xdr:col>85</xdr:col>
      <xdr:colOff>127000</xdr:colOff>
      <xdr:row>98</xdr:row>
      <xdr:rowOff>132288</xdr:rowOff>
    </xdr:to>
    <xdr:cxnSp macro="">
      <xdr:nvCxnSpPr>
        <xdr:cNvPr id="676" name="直線コネクタ 675"/>
        <xdr:cNvCxnSpPr/>
      </xdr:nvCxnSpPr>
      <xdr:spPr>
        <a:xfrm>
          <a:off x="15481300" y="16928967"/>
          <a:ext cx="8382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7"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8" name="フローチャート: 判断 677"/>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102369</xdr:rowOff>
    </xdr:from>
    <xdr:to>
      <xdr:col>81</xdr:col>
      <xdr:colOff>50800</xdr:colOff>
      <xdr:row>98</xdr:row>
      <xdr:rowOff>126867</xdr:rowOff>
    </xdr:to>
    <xdr:cxnSp macro="">
      <xdr:nvCxnSpPr>
        <xdr:cNvPr id="679" name="直線コネクタ 678"/>
        <xdr:cNvCxnSpPr/>
      </xdr:nvCxnSpPr>
      <xdr:spPr>
        <a:xfrm>
          <a:off x="14592300" y="16904469"/>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80" name="フローチャート: 判断 679"/>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81" name="テキスト ボックス 680"/>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102369</xdr:rowOff>
    </xdr:from>
    <xdr:to>
      <xdr:col>76</xdr:col>
      <xdr:colOff>114300</xdr:colOff>
      <xdr:row>98</xdr:row>
      <xdr:rowOff>109516</xdr:rowOff>
    </xdr:to>
    <xdr:cxnSp macro="">
      <xdr:nvCxnSpPr>
        <xdr:cNvPr id="682" name="直線コネクタ 681"/>
        <xdr:cNvCxnSpPr/>
      </xdr:nvCxnSpPr>
      <xdr:spPr>
        <a:xfrm flipV="1">
          <a:off x="13703300" y="16904469"/>
          <a:ext cx="889000" cy="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3" name="フローチャート: 判断 682"/>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4" name="テキスト ボックス 683"/>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74613</xdr:rowOff>
    </xdr:from>
    <xdr:to>
      <xdr:col>71</xdr:col>
      <xdr:colOff>177800</xdr:colOff>
      <xdr:row>98</xdr:row>
      <xdr:rowOff>109516</xdr:rowOff>
    </xdr:to>
    <xdr:cxnSp macro="">
      <xdr:nvCxnSpPr>
        <xdr:cNvPr id="685" name="直線コネクタ 684"/>
        <xdr:cNvCxnSpPr/>
      </xdr:nvCxnSpPr>
      <xdr:spPr>
        <a:xfrm>
          <a:off x="12814300" y="16876713"/>
          <a:ext cx="889000" cy="3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30758</xdr:rowOff>
    </xdr:from>
    <xdr:to>
      <xdr:col>72</xdr:col>
      <xdr:colOff>38100</xdr:colOff>
      <xdr:row>98</xdr:row>
      <xdr:rowOff>132358</xdr:rowOff>
    </xdr:to>
    <xdr:sp macro="" textlink="">
      <xdr:nvSpPr>
        <xdr:cNvPr id="686" name="フローチャート: 判断 685"/>
        <xdr:cNvSpPr/>
      </xdr:nvSpPr>
      <xdr:spPr>
        <a:xfrm>
          <a:off x="13652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148885</xdr:rowOff>
    </xdr:from>
    <xdr:ext cx="534377" cy="259045"/>
    <xdr:sp macro="" textlink="">
      <xdr:nvSpPr>
        <xdr:cNvPr id="687" name="テキスト ボックス 686"/>
        <xdr:cNvSpPr txBox="1"/>
      </xdr:nvSpPr>
      <xdr:spPr>
        <a:xfrm>
          <a:off x="13436111" y="166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16512</xdr:rowOff>
    </xdr:from>
    <xdr:to>
      <xdr:col>67</xdr:col>
      <xdr:colOff>101600</xdr:colOff>
      <xdr:row>98</xdr:row>
      <xdr:rowOff>118112</xdr:rowOff>
    </xdr:to>
    <xdr:sp macro="" textlink="">
      <xdr:nvSpPr>
        <xdr:cNvPr id="688" name="フローチャート: 判断 687"/>
        <xdr:cNvSpPr/>
      </xdr:nvSpPr>
      <xdr:spPr>
        <a:xfrm>
          <a:off x="12763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134639</xdr:rowOff>
    </xdr:from>
    <xdr:ext cx="534377" cy="259045"/>
    <xdr:sp macro="" textlink="">
      <xdr:nvSpPr>
        <xdr:cNvPr id="689" name="テキスト ボックス 688"/>
        <xdr:cNvSpPr txBox="1"/>
      </xdr:nvSpPr>
      <xdr:spPr>
        <a:xfrm>
          <a:off x="12547111" y="165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81488</xdr:rowOff>
    </xdr:from>
    <xdr:to>
      <xdr:col>85</xdr:col>
      <xdr:colOff>177800</xdr:colOff>
      <xdr:row>99</xdr:row>
      <xdr:rowOff>11638</xdr:rowOff>
    </xdr:to>
    <xdr:sp macro="" textlink="">
      <xdr:nvSpPr>
        <xdr:cNvPr id="695" name="楕円 694"/>
        <xdr:cNvSpPr/>
      </xdr:nvSpPr>
      <xdr:spPr>
        <a:xfrm>
          <a:off x="16268700" y="1688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13500</xdr:rowOff>
    </xdr:from>
    <xdr:ext cx="469744" cy="259045"/>
    <xdr:sp macro="" textlink="">
      <xdr:nvSpPr>
        <xdr:cNvPr id="696" name="積立金該当値テキスト"/>
        <xdr:cNvSpPr txBox="1"/>
      </xdr:nvSpPr>
      <xdr:spPr>
        <a:xfrm>
          <a:off x="16370300" y="1681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76067</xdr:rowOff>
    </xdr:from>
    <xdr:to>
      <xdr:col>81</xdr:col>
      <xdr:colOff>101600</xdr:colOff>
      <xdr:row>99</xdr:row>
      <xdr:rowOff>6217</xdr:rowOff>
    </xdr:to>
    <xdr:sp macro="" textlink="">
      <xdr:nvSpPr>
        <xdr:cNvPr id="697" name="楕円 696"/>
        <xdr:cNvSpPr/>
      </xdr:nvSpPr>
      <xdr:spPr>
        <a:xfrm>
          <a:off x="15430500" y="168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168794</xdr:rowOff>
    </xdr:from>
    <xdr:ext cx="469744" cy="259045"/>
    <xdr:sp macro="" textlink="">
      <xdr:nvSpPr>
        <xdr:cNvPr id="698" name="テキスト ボックス 697"/>
        <xdr:cNvSpPr txBox="1"/>
      </xdr:nvSpPr>
      <xdr:spPr>
        <a:xfrm>
          <a:off x="15246428" y="1697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51569</xdr:rowOff>
    </xdr:from>
    <xdr:to>
      <xdr:col>76</xdr:col>
      <xdr:colOff>165100</xdr:colOff>
      <xdr:row>98</xdr:row>
      <xdr:rowOff>153169</xdr:rowOff>
    </xdr:to>
    <xdr:sp macro="" textlink="">
      <xdr:nvSpPr>
        <xdr:cNvPr id="699" name="楕円 698"/>
        <xdr:cNvSpPr/>
      </xdr:nvSpPr>
      <xdr:spPr>
        <a:xfrm>
          <a:off x="14541500" y="168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144296</xdr:rowOff>
    </xdr:from>
    <xdr:ext cx="469744" cy="259045"/>
    <xdr:sp macro="" textlink="">
      <xdr:nvSpPr>
        <xdr:cNvPr id="700" name="テキスト ボックス 699"/>
        <xdr:cNvSpPr txBox="1"/>
      </xdr:nvSpPr>
      <xdr:spPr>
        <a:xfrm>
          <a:off x="14357428" y="1694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58716</xdr:rowOff>
    </xdr:from>
    <xdr:to>
      <xdr:col>72</xdr:col>
      <xdr:colOff>38100</xdr:colOff>
      <xdr:row>98</xdr:row>
      <xdr:rowOff>160316</xdr:rowOff>
    </xdr:to>
    <xdr:sp macro="" textlink="">
      <xdr:nvSpPr>
        <xdr:cNvPr id="701" name="楕円 700"/>
        <xdr:cNvSpPr/>
      </xdr:nvSpPr>
      <xdr:spPr>
        <a:xfrm>
          <a:off x="13652500" y="168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151443</xdr:rowOff>
    </xdr:from>
    <xdr:ext cx="469744" cy="259045"/>
    <xdr:sp macro="" textlink="">
      <xdr:nvSpPr>
        <xdr:cNvPr id="702" name="テキスト ボックス 701"/>
        <xdr:cNvSpPr txBox="1"/>
      </xdr:nvSpPr>
      <xdr:spPr>
        <a:xfrm>
          <a:off x="13468428" y="1695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23813</xdr:rowOff>
    </xdr:from>
    <xdr:to>
      <xdr:col>67</xdr:col>
      <xdr:colOff>101600</xdr:colOff>
      <xdr:row>98</xdr:row>
      <xdr:rowOff>125413</xdr:rowOff>
    </xdr:to>
    <xdr:sp macro="" textlink="">
      <xdr:nvSpPr>
        <xdr:cNvPr id="703" name="楕円 702"/>
        <xdr:cNvSpPr/>
      </xdr:nvSpPr>
      <xdr:spPr>
        <a:xfrm>
          <a:off x="12763500" y="168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116540</xdr:rowOff>
    </xdr:from>
    <xdr:ext cx="534377" cy="259045"/>
    <xdr:sp macro="" textlink="">
      <xdr:nvSpPr>
        <xdr:cNvPr id="704" name="テキスト ボックス 703"/>
        <xdr:cNvSpPr txBox="1"/>
      </xdr:nvSpPr>
      <xdr:spPr>
        <a:xfrm>
          <a:off x="12547111" y="169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4" name="直線コネクタ 723"/>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7"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8" name="直線コネクタ 727"/>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18828</xdr:rowOff>
    </xdr:from>
    <xdr:to>
      <xdr:col>116</xdr:col>
      <xdr:colOff>63500</xdr:colOff>
      <xdr:row>38</xdr:row>
      <xdr:rowOff>23685</xdr:rowOff>
    </xdr:to>
    <xdr:cxnSp macro="">
      <xdr:nvCxnSpPr>
        <xdr:cNvPr id="729" name="直線コネクタ 728"/>
        <xdr:cNvCxnSpPr/>
      </xdr:nvCxnSpPr>
      <xdr:spPr>
        <a:xfrm>
          <a:off x="21323300" y="6533928"/>
          <a:ext cx="8382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30"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31" name="フローチャート: 判断 730"/>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12598</xdr:rowOff>
    </xdr:from>
    <xdr:to>
      <xdr:col>111</xdr:col>
      <xdr:colOff>177800</xdr:colOff>
      <xdr:row>38</xdr:row>
      <xdr:rowOff>18828</xdr:rowOff>
    </xdr:to>
    <xdr:cxnSp macro="">
      <xdr:nvCxnSpPr>
        <xdr:cNvPr id="732" name="直線コネクタ 731"/>
        <xdr:cNvCxnSpPr/>
      </xdr:nvCxnSpPr>
      <xdr:spPr>
        <a:xfrm>
          <a:off x="20434300" y="6013348"/>
          <a:ext cx="889000" cy="52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3" name="フローチャート: 判断 732"/>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4" name="テキスト ボックス 733"/>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12598</xdr:rowOff>
    </xdr:from>
    <xdr:to>
      <xdr:col>107</xdr:col>
      <xdr:colOff>50800</xdr:colOff>
      <xdr:row>36</xdr:row>
      <xdr:rowOff>144615</xdr:rowOff>
    </xdr:to>
    <xdr:cxnSp macro="">
      <xdr:nvCxnSpPr>
        <xdr:cNvPr id="735" name="直線コネクタ 734"/>
        <xdr:cNvCxnSpPr/>
      </xdr:nvCxnSpPr>
      <xdr:spPr>
        <a:xfrm flipV="1">
          <a:off x="19545300" y="6013348"/>
          <a:ext cx="889000" cy="30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6" name="フローチャート: 判断 735"/>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151852</xdr:rowOff>
    </xdr:from>
    <xdr:ext cx="469744" cy="259045"/>
    <xdr:sp macro="" textlink="">
      <xdr:nvSpPr>
        <xdr:cNvPr id="737" name="テキスト ボックス 736"/>
        <xdr:cNvSpPr txBox="1"/>
      </xdr:nvSpPr>
      <xdr:spPr>
        <a:xfrm>
          <a:off x="20199428" y="64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144615</xdr:rowOff>
    </xdr:from>
    <xdr:to>
      <xdr:col>102</xdr:col>
      <xdr:colOff>114300</xdr:colOff>
      <xdr:row>37</xdr:row>
      <xdr:rowOff>23400</xdr:rowOff>
    </xdr:to>
    <xdr:cxnSp macro="">
      <xdr:nvCxnSpPr>
        <xdr:cNvPr id="738" name="直線コネクタ 737"/>
        <xdr:cNvCxnSpPr/>
      </xdr:nvCxnSpPr>
      <xdr:spPr>
        <a:xfrm flipV="1">
          <a:off x="18656300" y="6316815"/>
          <a:ext cx="889000" cy="5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18034</xdr:rowOff>
    </xdr:from>
    <xdr:to>
      <xdr:col>102</xdr:col>
      <xdr:colOff>165100</xdr:colOff>
      <xdr:row>37</xdr:row>
      <xdr:rowOff>119634</xdr:rowOff>
    </xdr:to>
    <xdr:sp macro="" textlink="">
      <xdr:nvSpPr>
        <xdr:cNvPr id="739" name="フローチャート: 判断 738"/>
        <xdr:cNvSpPr/>
      </xdr:nvSpPr>
      <xdr:spPr>
        <a:xfrm>
          <a:off x="19494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110761</xdr:rowOff>
    </xdr:from>
    <xdr:ext cx="469744" cy="259045"/>
    <xdr:sp macro="" textlink="">
      <xdr:nvSpPr>
        <xdr:cNvPr id="740" name="テキスト ボックス 739"/>
        <xdr:cNvSpPr txBox="1"/>
      </xdr:nvSpPr>
      <xdr:spPr>
        <a:xfrm>
          <a:off x="19310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50152</xdr:rowOff>
    </xdr:from>
    <xdr:to>
      <xdr:col>98</xdr:col>
      <xdr:colOff>38100</xdr:colOff>
      <xdr:row>37</xdr:row>
      <xdr:rowOff>151752</xdr:rowOff>
    </xdr:to>
    <xdr:sp macro="" textlink="">
      <xdr:nvSpPr>
        <xdr:cNvPr id="741" name="フローチャート: 判断 740"/>
        <xdr:cNvSpPr/>
      </xdr:nvSpPr>
      <xdr:spPr>
        <a:xfrm>
          <a:off x="18605500" y="639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142879</xdr:rowOff>
    </xdr:from>
    <xdr:ext cx="469744" cy="259045"/>
    <xdr:sp macro="" textlink="">
      <xdr:nvSpPr>
        <xdr:cNvPr id="742" name="テキスト ボックス 741"/>
        <xdr:cNvSpPr txBox="1"/>
      </xdr:nvSpPr>
      <xdr:spPr>
        <a:xfrm>
          <a:off x="18421428" y="648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144335</xdr:rowOff>
    </xdr:from>
    <xdr:to>
      <xdr:col>116</xdr:col>
      <xdr:colOff>114300</xdr:colOff>
      <xdr:row>38</xdr:row>
      <xdr:rowOff>74485</xdr:rowOff>
    </xdr:to>
    <xdr:sp macro="" textlink="">
      <xdr:nvSpPr>
        <xdr:cNvPr id="748" name="楕円 747"/>
        <xdr:cNvSpPr/>
      </xdr:nvSpPr>
      <xdr:spPr>
        <a:xfrm>
          <a:off x="221107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59262</xdr:rowOff>
    </xdr:from>
    <xdr:ext cx="313932" cy="259045"/>
    <xdr:sp macro="" textlink="">
      <xdr:nvSpPr>
        <xdr:cNvPr id="749" name="投資及び出資金該当値テキスト"/>
        <xdr:cNvSpPr txBox="1"/>
      </xdr:nvSpPr>
      <xdr:spPr>
        <a:xfrm>
          <a:off x="22212300" y="6402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139478</xdr:rowOff>
    </xdr:from>
    <xdr:to>
      <xdr:col>112</xdr:col>
      <xdr:colOff>38100</xdr:colOff>
      <xdr:row>38</xdr:row>
      <xdr:rowOff>69628</xdr:rowOff>
    </xdr:to>
    <xdr:sp macro="" textlink="">
      <xdr:nvSpPr>
        <xdr:cNvPr id="750" name="楕円 749"/>
        <xdr:cNvSpPr/>
      </xdr:nvSpPr>
      <xdr:spPr>
        <a:xfrm>
          <a:off x="21272500" y="648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60755</xdr:rowOff>
    </xdr:from>
    <xdr:ext cx="378565" cy="259045"/>
    <xdr:sp macro="" textlink="">
      <xdr:nvSpPr>
        <xdr:cNvPr id="751" name="テキスト ボックス 750"/>
        <xdr:cNvSpPr txBox="1"/>
      </xdr:nvSpPr>
      <xdr:spPr>
        <a:xfrm>
          <a:off x="21134017" y="6575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133248</xdr:rowOff>
    </xdr:from>
    <xdr:to>
      <xdr:col>107</xdr:col>
      <xdr:colOff>101600</xdr:colOff>
      <xdr:row>35</xdr:row>
      <xdr:rowOff>63398</xdr:rowOff>
    </xdr:to>
    <xdr:sp macro="" textlink="">
      <xdr:nvSpPr>
        <xdr:cNvPr id="752" name="楕円 751"/>
        <xdr:cNvSpPr/>
      </xdr:nvSpPr>
      <xdr:spPr>
        <a:xfrm>
          <a:off x="20383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79925</xdr:rowOff>
    </xdr:from>
    <xdr:ext cx="469744" cy="259045"/>
    <xdr:sp macro="" textlink="">
      <xdr:nvSpPr>
        <xdr:cNvPr id="753" name="テキスト ボックス 752"/>
        <xdr:cNvSpPr txBox="1"/>
      </xdr:nvSpPr>
      <xdr:spPr>
        <a:xfrm>
          <a:off x="20199428"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93815</xdr:rowOff>
    </xdr:from>
    <xdr:to>
      <xdr:col>102</xdr:col>
      <xdr:colOff>165100</xdr:colOff>
      <xdr:row>37</xdr:row>
      <xdr:rowOff>23965</xdr:rowOff>
    </xdr:to>
    <xdr:sp macro="" textlink="">
      <xdr:nvSpPr>
        <xdr:cNvPr id="754" name="楕円 753"/>
        <xdr:cNvSpPr/>
      </xdr:nvSpPr>
      <xdr:spPr>
        <a:xfrm>
          <a:off x="19494500" y="62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40492</xdr:rowOff>
    </xdr:from>
    <xdr:ext cx="469744" cy="259045"/>
    <xdr:sp macro="" textlink="">
      <xdr:nvSpPr>
        <xdr:cNvPr id="755" name="テキスト ボックス 754"/>
        <xdr:cNvSpPr txBox="1"/>
      </xdr:nvSpPr>
      <xdr:spPr>
        <a:xfrm>
          <a:off x="19310428" y="604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144050</xdr:rowOff>
    </xdr:from>
    <xdr:to>
      <xdr:col>98</xdr:col>
      <xdr:colOff>38100</xdr:colOff>
      <xdr:row>37</xdr:row>
      <xdr:rowOff>74200</xdr:rowOff>
    </xdr:to>
    <xdr:sp macro="" textlink="">
      <xdr:nvSpPr>
        <xdr:cNvPr id="756" name="楕円 755"/>
        <xdr:cNvSpPr/>
      </xdr:nvSpPr>
      <xdr:spPr>
        <a:xfrm>
          <a:off x="18605500" y="63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90727</xdr:rowOff>
    </xdr:from>
    <xdr:ext cx="469744" cy="259045"/>
    <xdr:sp macro="" textlink="">
      <xdr:nvSpPr>
        <xdr:cNvPr id="757" name="テキスト ボックス 756"/>
        <xdr:cNvSpPr txBox="1"/>
      </xdr:nvSpPr>
      <xdr:spPr>
        <a:xfrm>
          <a:off x="18421428" y="609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81" name="直線コネクタ 780"/>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4"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5" name="直線コネクタ 784"/>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13684</xdr:rowOff>
    </xdr:from>
    <xdr:to>
      <xdr:col>116</xdr:col>
      <xdr:colOff>63500</xdr:colOff>
      <xdr:row>58</xdr:row>
      <xdr:rowOff>21475</xdr:rowOff>
    </xdr:to>
    <xdr:cxnSp macro="">
      <xdr:nvCxnSpPr>
        <xdr:cNvPr id="786" name="直線コネクタ 785"/>
        <xdr:cNvCxnSpPr/>
      </xdr:nvCxnSpPr>
      <xdr:spPr>
        <a:xfrm flipV="1">
          <a:off x="21323300" y="9957784"/>
          <a:ext cx="8382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165263</xdr:rowOff>
    </xdr:from>
    <xdr:ext cx="469744" cy="259045"/>
    <xdr:sp macro="" textlink="">
      <xdr:nvSpPr>
        <xdr:cNvPr id="787" name="貸付金平均値テキスト"/>
        <xdr:cNvSpPr txBox="1"/>
      </xdr:nvSpPr>
      <xdr:spPr>
        <a:xfrm>
          <a:off x="22212300" y="993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8" name="フローチャート: 判断 787"/>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11761</xdr:rowOff>
    </xdr:from>
    <xdr:to>
      <xdr:col>111</xdr:col>
      <xdr:colOff>177800</xdr:colOff>
      <xdr:row>58</xdr:row>
      <xdr:rowOff>21475</xdr:rowOff>
    </xdr:to>
    <xdr:cxnSp macro="">
      <xdr:nvCxnSpPr>
        <xdr:cNvPr id="789" name="直線コネクタ 788"/>
        <xdr:cNvCxnSpPr/>
      </xdr:nvCxnSpPr>
      <xdr:spPr>
        <a:xfrm>
          <a:off x="20434300" y="9955861"/>
          <a:ext cx="8890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90" name="フローチャート: 判断 789"/>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147585</xdr:rowOff>
    </xdr:from>
    <xdr:ext cx="469744" cy="259045"/>
    <xdr:sp macro="" textlink="">
      <xdr:nvSpPr>
        <xdr:cNvPr id="791" name="テキスト ボックス 790"/>
        <xdr:cNvSpPr txBox="1"/>
      </xdr:nvSpPr>
      <xdr:spPr>
        <a:xfrm>
          <a:off x="21088428" y="10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11761</xdr:rowOff>
    </xdr:from>
    <xdr:to>
      <xdr:col>107</xdr:col>
      <xdr:colOff>50800</xdr:colOff>
      <xdr:row>58</xdr:row>
      <xdr:rowOff>16408</xdr:rowOff>
    </xdr:to>
    <xdr:cxnSp macro="">
      <xdr:nvCxnSpPr>
        <xdr:cNvPr id="792" name="直線コネクタ 791"/>
        <xdr:cNvCxnSpPr/>
      </xdr:nvCxnSpPr>
      <xdr:spPr>
        <a:xfrm flipV="1">
          <a:off x="19545300" y="9955861"/>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3" name="フローチャート: 判断 792"/>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161529</xdr:rowOff>
    </xdr:from>
    <xdr:ext cx="469744" cy="259045"/>
    <xdr:sp macro="" textlink="">
      <xdr:nvSpPr>
        <xdr:cNvPr id="794" name="テキスト ボックス 793"/>
        <xdr:cNvSpPr txBox="1"/>
      </xdr:nvSpPr>
      <xdr:spPr>
        <a:xfrm>
          <a:off x="20199428" y="101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12998</xdr:rowOff>
    </xdr:from>
    <xdr:to>
      <xdr:col>102</xdr:col>
      <xdr:colOff>114300</xdr:colOff>
      <xdr:row>58</xdr:row>
      <xdr:rowOff>16408</xdr:rowOff>
    </xdr:to>
    <xdr:cxnSp macro="">
      <xdr:nvCxnSpPr>
        <xdr:cNvPr id="795" name="直線コネクタ 794"/>
        <xdr:cNvCxnSpPr/>
      </xdr:nvCxnSpPr>
      <xdr:spPr>
        <a:xfrm>
          <a:off x="18656300" y="9957098"/>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89700</xdr:rowOff>
    </xdr:from>
    <xdr:to>
      <xdr:col>102</xdr:col>
      <xdr:colOff>165100</xdr:colOff>
      <xdr:row>59</xdr:row>
      <xdr:rowOff>19850</xdr:rowOff>
    </xdr:to>
    <xdr:sp macro="" textlink="">
      <xdr:nvSpPr>
        <xdr:cNvPr id="796" name="フローチャート: 判断 795"/>
        <xdr:cNvSpPr/>
      </xdr:nvSpPr>
      <xdr:spPr>
        <a:xfrm>
          <a:off x="19494500" y="100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10977</xdr:rowOff>
    </xdr:from>
    <xdr:ext cx="469744" cy="259045"/>
    <xdr:sp macro="" textlink="">
      <xdr:nvSpPr>
        <xdr:cNvPr id="797" name="テキスト ボックス 796"/>
        <xdr:cNvSpPr txBox="1"/>
      </xdr:nvSpPr>
      <xdr:spPr>
        <a:xfrm>
          <a:off x="19310428" y="1012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93338</xdr:rowOff>
    </xdr:from>
    <xdr:to>
      <xdr:col>98</xdr:col>
      <xdr:colOff>38100</xdr:colOff>
      <xdr:row>59</xdr:row>
      <xdr:rowOff>23488</xdr:rowOff>
    </xdr:to>
    <xdr:sp macro="" textlink="">
      <xdr:nvSpPr>
        <xdr:cNvPr id="798" name="フローチャート: 判断 797"/>
        <xdr:cNvSpPr/>
      </xdr:nvSpPr>
      <xdr:spPr>
        <a:xfrm>
          <a:off x="18605500" y="1003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14615</xdr:rowOff>
    </xdr:from>
    <xdr:ext cx="469744" cy="259045"/>
    <xdr:sp macro="" textlink="">
      <xdr:nvSpPr>
        <xdr:cNvPr id="799" name="テキスト ボックス 798"/>
        <xdr:cNvSpPr txBox="1"/>
      </xdr:nvSpPr>
      <xdr:spPr>
        <a:xfrm>
          <a:off x="18421428" y="1013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134334</xdr:rowOff>
    </xdr:from>
    <xdr:to>
      <xdr:col>116</xdr:col>
      <xdr:colOff>114300</xdr:colOff>
      <xdr:row>58</xdr:row>
      <xdr:rowOff>64484</xdr:rowOff>
    </xdr:to>
    <xdr:sp macro="" textlink="">
      <xdr:nvSpPr>
        <xdr:cNvPr id="805" name="楕円 804"/>
        <xdr:cNvSpPr/>
      </xdr:nvSpPr>
      <xdr:spPr>
        <a:xfrm>
          <a:off x="22110700" y="990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157211</xdr:rowOff>
    </xdr:from>
    <xdr:ext cx="534377" cy="259045"/>
    <xdr:sp macro="" textlink="">
      <xdr:nvSpPr>
        <xdr:cNvPr id="806" name="貸付金該当値テキスト"/>
        <xdr:cNvSpPr txBox="1"/>
      </xdr:nvSpPr>
      <xdr:spPr>
        <a:xfrm>
          <a:off x="22212300" y="97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142125</xdr:rowOff>
    </xdr:from>
    <xdr:to>
      <xdr:col>112</xdr:col>
      <xdr:colOff>38100</xdr:colOff>
      <xdr:row>58</xdr:row>
      <xdr:rowOff>72275</xdr:rowOff>
    </xdr:to>
    <xdr:sp macro="" textlink="">
      <xdr:nvSpPr>
        <xdr:cNvPr id="807" name="楕円 806"/>
        <xdr:cNvSpPr/>
      </xdr:nvSpPr>
      <xdr:spPr>
        <a:xfrm>
          <a:off x="21272500" y="99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88802</xdr:rowOff>
    </xdr:from>
    <xdr:ext cx="534377" cy="259045"/>
    <xdr:sp macro="" textlink="">
      <xdr:nvSpPr>
        <xdr:cNvPr id="808" name="テキスト ボックス 807"/>
        <xdr:cNvSpPr txBox="1"/>
      </xdr:nvSpPr>
      <xdr:spPr>
        <a:xfrm>
          <a:off x="21056111" y="969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132411</xdr:rowOff>
    </xdr:from>
    <xdr:to>
      <xdr:col>107</xdr:col>
      <xdr:colOff>101600</xdr:colOff>
      <xdr:row>58</xdr:row>
      <xdr:rowOff>62561</xdr:rowOff>
    </xdr:to>
    <xdr:sp macro="" textlink="">
      <xdr:nvSpPr>
        <xdr:cNvPr id="809" name="楕円 808"/>
        <xdr:cNvSpPr/>
      </xdr:nvSpPr>
      <xdr:spPr>
        <a:xfrm>
          <a:off x="20383500" y="99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79088</xdr:rowOff>
    </xdr:from>
    <xdr:ext cx="534377" cy="259045"/>
    <xdr:sp macro="" textlink="">
      <xdr:nvSpPr>
        <xdr:cNvPr id="810" name="テキスト ボックス 809"/>
        <xdr:cNvSpPr txBox="1"/>
      </xdr:nvSpPr>
      <xdr:spPr>
        <a:xfrm>
          <a:off x="20167111" y="96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137058</xdr:rowOff>
    </xdr:from>
    <xdr:to>
      <xdr:col>102</xdr:col>
      <xdr:colOff>165100</xdr:colOff>
      <xdr:row>58</xdr:row>
      <xdr:rowOff>67208</xdr:rowOff>
    </xdr:to>
    <xdr:sp macro="" textlink="">
      <xdr:nvSpPr>
        <xdr:cNvPr id="811" name="楕円 810"/>
        <xdr:cNvSpPr/>
      </xdr:nvSpPr>
      <xdr:spPr>
        <a:xfrm>
          <a:off x="19494500" y="99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83735</xdr:rowOff>
    </xdr:from>
    <xdr:ext cx="534377" cy="259045"/>
    <xdr:sp macro="" textlink="">
      <xdr:nvSpPr>
        <xdr:cNvPr id="812" name="テキスト ボックス 811"/>
        <xdr:cNvSpPr txBox="1"/>
      </xdr:nvSpPr>
      <xdr:spPr>
        <a:xfrm>
          <a:off x="19278111" y="96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133648</xdr:rowOff>
    </xdr:from>
    <xdr:to>
      <xdr:col>98</xdr:col>
      <xdr:colOff>38100</xdr:colOff>
      <xdr:row>58</xdr:row>
      <xdr:rowOff>63798</xdr:rowOff>
    </xdr:to>
    <xdr:sp macro="" textlink="">
      <xdr:nvSpPr>
        <xdr:cNvPr id="813" name="楕円 812"/>
        <xdr:cNvSpPr/>
      </xdr:nvSpPr>
      <xdr:spPr>
        <a:xfrm>
          <a:off x="18605500" y="99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80325</xdr:rowOff>
    </xdr:from>
    <xdr:ext cx="534377" cy="259045"/>
    <xdr:sp macro="" textlink="">
      <xdr:nvSpPr>
        <xdr:cNvPr id="814" name="テキスト ボックス 813"/>
        <xdr:cNvSpPr txBox="1"/>
      </xdr:nvSpPr>
      <xdr:spPr>
        <a:xfrm>
          <a:off x="18389111" y="968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40" name="直線コネクタ 839"/>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41"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2" name="直線コネクタ 841"/>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3"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4" name="直線コネクタ 843"/>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155136</xdr:rowOff>
    </xdr:from>
    <xdr:to>
      <xdr:col>116</xdr:col>
      <xdr:colOff>63500</xdr:colOff>
      <xdr:row>77</xdr:row>
      <xdr:rowOff>6155</xdr:rowOff>
    </xdr:to>
    <xdr:cxnSp macro="">
      <xdr:nvCxnSpPr>
        <xdr:cNvPr id="845" name="直線コネクタ 844"/>
        <xdr:cNvCxnSpPr/>
      </xdr:nvCxnSpPr>
      <xdr:spPr>
        <a:xfrm flipV="1">
          <a:off x="21323300" y="13185336"/>
          <a:ext cx="838200" cy="2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110881</xdr:rowOff>
    </xdr:from>
    <xdr:ext cx="534377" cy="259045"/>
    <xdr:sp macro="" textlink="">
      <xdr:nvSpPr>
        <xdr:cNvPr id="846" name="繰出金平均値テキスト"/>
        <xdr:cNvSpPr txBox="1"/>
      </xdr:nvSpPr>
      <xdr:spPr>
        <a:xfrm>
          <a:off x="22212300" y="1314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7" name="フローチャート: 判断 846"/>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6155</xdr:rowOff>
    </xdr:from>
    <xdr:to>
      <xdr:col>111</xdr:col>
      <xdr:colOff>177800</xdr:colOff>
      <xdr:row>77</xdr:row>
      <xdr:rowOff>13263</xdr:rowOff>
    </xdr:to>
    <xdr:cxnSp macro="">
      <xdr:nvCxnSpPr>
        <xdr:cNvPr id="848" name="直線コネクタ 847"/>
        <xdr:cNvCxnSpPr/>
      </xdr:nvCxnSpPr>
      <xdr:spPr>
        <a:xfrm flipV="1">
          <a:off x="20434300" y="13207805"/>
          <a:ext cx="889000" cy="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9" name="フローチャート: 判断 848"/>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50" name="テキスト ボックス 849"/>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13263</xdr:rowOff>
    </xdr:from>
    <xdr:to>
      <xdr:col>107</xdr:col>
      <xdr:colOff>50800</xdr:colOff>
      <xdr:row>77</xdr:row>
      <xdr:rowOff>38224</xdr:rowOff>
    </xdr:to>
    <xdr:cxnSp macro="">
      <xdr:nvCxnSpPr>
        <xdr:cNvPr id="851" name="直線コネクタ 850"/>
        <xdr:cNvCxnSpPr/>
      </xdr:nvCxnSpPr>
      <xdr:spPr>
        <a:xfrm flipV="1">
          <a:off x="19545300" y="13214913"/>
          <a:ext cx="889000" cy="2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2" name="フローチャート: 判断 851"/>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3" name="テキスト ボックス 852"/>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38224</xdr:rowOff>
    </xdr:from>
    <xdr:to>
      <xdr:col>102</xdr:col>
      <xdr:colOff>114300</xdr:colOff>
      <xdr:row>77</xdr:row>
      <xdr:rowOff>52494</xdr:rowOff>
    </xdr:to>
    <xdr:cxnSp macro="">
      <xdr:nvCxnSpPr>
        <xdr:cNvPr id="854" name="直線コネクタ 853"/>
        <xdr:cNvCxnSpPr/>
      </xdr:nvCxnSpPr>
      <xdr:spPr>
        <a:xfrm flipV="1">
          <a:off x="18656300" y="13239874"/>
          <a:ext cx="889000" cy="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85308</xdr:rowOff>
    </xdr:from>
    <xdr:to>
      <xdr:col>102</xdr:col>
      <xdr:colOff>165100</xdr:colOff>
      <xdr:row>77</xdr:row>
      <xdr:rowOff>15458</xdr:rowOff>
    </xdr:to>
    <xdr:sp macro="" textlink="">
      <xdr:nvSpPr>
        <xdr:cNvPr id="855" name="フローチャート: 判断 854"/>
        <xdr:cNvSpPr/>
      </xdr:nvSpPr>
      <xdr:spPr>
        <a:xfrm>
          <a:off x="19494500" y="131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31985</xdr:rowOff>
    </xdr:from>
    <xdr:ext cx="534377" cy="259045"/>
    <xdr:sp macro="" textlink="">
      <xdr:nvSpPr>
        <xdr:cNvPr id="856" name="テキスト ボックス 855"/>
        <xdr:cNvSpPr txBox="1"/>
      </xdr:nvSpPr>
      <xdr:spPr>
        <a:xfrm>
          <a:off x="19278111" y="1289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104794</xdr:rowOff>
    </xdr:from>
    <xdr:to>
      <xdr:col>98</xdr:col>
      <xdr:colOff>38100</xdr:colOff>
      <xdr:row>77</xdr:row>
      <xdr:rowOff>34944</xdr:rowOff>
    </xdr:to>
    <xdr:sp macro="" textlink="">
      <xdr:nvSpPr>
        <xdr:cNvPr id="857" name="フローチャート: 判断 856"/>
        <xdr:cNvSpPr/>
      </xdr:nvSpPr>
      <xdr:spPr>
        <a:xfrm>
          <a:off x="18605500" y="1313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51470</xdr:rowOff>
    </xdr:from>
    <xdr:ext cx="534377" cy="259045"/>
    <xdr:sp macro="" textlink="">
      <xdr:nvSpPr>
        <xdr:cNvPr id="858" name="テキスト ボックス 857"/>
        <xdr:cNvSpPr txBox="1"/>
      </xdr:nvSpPr>
      <xdr:spPr>
        <a:xfrm>
          <a:off x="18389111" y="1291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104336</xdr:rowOff>
    </xdr:from>
    <xdr:to>
      <xdr:col>116</xdr:col>
      <xdr:colOff>114300</xdr:colOff>
      <xdr:row>77</xdr:row>
      <xdr:rowOff>34486</xdr:rowOff>
    </xdr:to>
    <xdr:sp macro="" textlink="">
      <xdr:nvSpPr>
        <xdr:cNvPr id="864" name="楕円 863"/>
        <xdr:cNvSpPr/>
      </xdr:nvSpPr>
      <xdr:spPr>
        <a:xfrm>
          <a:off x="22110700" y="131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127213</xdr:rowOff>
    </xdr:from>
    <xdr:ext cx="534377" cy="259045"/>
    <xdr:sp macro="" textlink="">
      <xdr:nvSpPr>
        <xdr:cNvPr id="865" name="繰出金該当値テキスト"/>
        <xdr:cNvSpPr txBox="1"/>
      </xdr:nvSpPr>
      <xdr:spPr>
        <a:xfrm>
          <a:off x="22212300" y="1298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126805</xdr:rowOff>
    </xdr:from>
    <xdr:to>
      <xdr:col>112</xdr:col>
      <xdr:colOff>38100</xdr:colOff>
      <xdr:row>77</xdr:row>
      <xdr:rowOff>56955</xdr:rowOff>
    </xdr:to>
    <xdr:sp macro="" textlink="">
      <xdr:nvSpPr>
        <xdr:cNvPr id="866" name="楕円 865"/>
        <xdr:cNvSpPr/>
      </xdr:nvSpPr>
      <xdr:spPr>
        <a:xfrm>
          <a:off x="21272500" y="1315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48082</xdr:rowOff>
    </xdr:from>
    <xdr:ext cx="534377" cy="259045"/>
    <xdr:sp macro="" textlink="">
      <xdr:nvSpPr>
        <xdr:cNvPr id="867" name="テキスト ボックス 866"/>
        <xdr:cNvSpPr txBox="1"/>
      </xdr:nvSpPr>
      <xdr:spPr>
        <a:xfrm>
          <a:off x="21056111" y="13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133913</xdr:rowOff>
    </xdr:from>
    <xdr:to>
      <xdr:col>107</xdr:col>
      <xdr:colOff>101600</xdr:colOff>
      <xdr:row>77</xdr:row>
      <xdr:rowOff>64063</xdr:rowOff>
    </xdr:to>
    <xdr:sp macro="" textlink="">
      <xdr:nvSpPr>
        <xdr:cNvPr id="868" name="楕円 867"/>
        <xdr:cNvSpPr/>
      </xdr:nvSpPr>
      <xdr:spPr>
        <a:xfrm>
          <a:off x="20383500" y="1316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55190</xdr:rowOff>
    </xdr:from>
    <xdr:ext cx="534377" cy="259045"/>
    <xdr:sp macro="" textlink="">
      <xdr:nvSpPr>
        <xdr:cNvPr id="869" name="テキスト ボックス 868"/>
        <xdr:cNvSpPr txBox="1"/>
      </xdr:nvSpPr>
      <xdr:spPr>
        <a:xfrm>
          <a:off x="20167111" y="1325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158874</xdr:rowOff>
    </xdr:from>
    <xdr:to>
      <xdr:col>102</xdr:col>
      <xdr:colOff>165100</xdr:colOff>
      <xdr:row>77</xdr:row>
      <xdr:rowOff>89024</xdr:rowOff>
    </xdr:to>
    <xdr:sp macro="" textlink="">
      <xdr:nvSpPr>
        <xdr:cNvPr id="870" name="楕円 869"/>
        <xdr:cNvSpPr/>
      </xdr:nvSpPr>
      <xdr:spPr>
        <a:xfrm>
          <a:off x="19494500" y="1318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80151</xdr:rowOff>
    </xdr:from>
    <xdr:ext cx="534377" cy="259045"/>
    <xdr:sp macro="" textlink="">
      <xdr:nvSpPr>
        <xdr:cNvPr id="871" name="テキスト ボックス 870"/>
        <xdr:cNvSpPr txBox="1"/>
      </xdr:nvSpPr>
      <xdr:spPr>
        <a:xfrm>
          <a:off x="19278111" y="1328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1694</xdr:rowOff>
    </xdr:from>
    <xdr:to>
      <xdr:col>98</xdr:col>
      <xdr:colOff>38100</xdr:colOff>
      <xdr:row>77</xdr:row>
      <xdr:rowOff>103294</xdr:rowOff>
    </xdr:to>
    <xdr:sp macro="" textlink="">
      <xdr:nvSpPr>
        <xdr:cNvPr id="872" name="楕円 871"/>
        <xdr:cNvSpPr/>
      </xdr:nvSpPr>
      <xdr:spPr>
        <a:xfrm>
          <a:off x="18605500" y="1320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94421</xdr:rowOff>
    </xdr:from>
    <xdr:ext cx="534377" cy="259045"/>
    <xdr:sp macro="" textlink="">
      <xdr:nvSpPr>
        <xdr:cNvPr id="873" name="テキスト ボックス 872"/>
        <xdr:cNvSpPr txBox="1"/>
      </xdr:nvSpPr>
      <xdr:spPr>
        <a:xfrm>
          <a:off x="18389111" y="132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ja-JP" altLang="ja-JP" sz="125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９０</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２５１</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円となっている。人件費は、住民一人当たり</a:t>
          </a:r>
          <a:r>
            <a:rPr kumimoji="1" lang="en-US" altLang="ja-JP" sz="125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６１５</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円で、前年度決算と比較すると、定年退職</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手当</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増等</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７１８</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増と</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全国平均、静岡県平均、類似団体平均と比較して、いずれも下回っており、効率的な運営が行われている。これは、定員適正化計画に基づく職員の削減により人件費の抑制に努め</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てきた</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ことが主な要因である。物件費は、住民一人当た</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り </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１８４</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円で、前年度決算と比較すると、し尿処理施設</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の運営を民間委託したこと</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等により、２，４０３円増となった。全</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国平均、県平均</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、類似団体平均と比較して、いずれも</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上回って</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おり、今後、公共施設マネジメントを推進</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するとともに、委託内容の見直</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し等</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に努める。扶助費は、住民一人当たり ６</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１７３円</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で、前年度決算と比較すると、私立保育園等運営費や、私立幼稚園等施設型給付</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等により、１，２９１円増となった。</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全国平均、県平均、類似団体平均と比較して、いずれも大きく下回っている。普通建設事業費は、住民一人当たり</a:t>
          </a:r>
          <a:r>
            <a:rPr kumimoji="1" lang="en-US" altLang="ja-JP" sz="125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８０８</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円で、前年度決算と比較すると、認可保育所等建設事業補助金</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大東支所放射線防護対策改修工事等の完了等により</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４，１８９</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となった。特に更新整備は、住民一人当たり </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３４，１３６</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円で、前年度と比較すると、</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合併推進道路整備事業費減</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等により </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５，６５１円</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となった。老朽化による施設の更新は、統廃合も含めた公共施設マネジメントの中で検討していく。公債費は、住民一人当たり </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４４</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２１５</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円で、前年度決算と比較すると、長期債償還利子減により </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２６１</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円減となったが全国平均、静岡県平均、類似団体平均と比較すると、いずれも上回っている。これは、遅れていた公共施設の整備を推進するために積極的に地方債を活用してきたことなどが要因である。今後も市債発行額をできるかぎり抑え、公債費縮減を図る。</a:t>
          </a:r>
          <a:endParaRPr lang="ja-JP" altLang="ja-JP" sz="12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117,835
113,871
265.69
47,256,247
45,985,179
1,181,346
26,672,185
45,954,433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3084</xdr:rowOff>
    </xdr:from>
    <xdr:to>
      <xdr:col>24</xdr:col>
      <xdr:colOff>63500</xdr:colOff>
      <xdr:row>36</xdr:row>
      <xdr:rowOff>44994</xdr:rowOff>
    </xdr:to>
    <xdr:cxnSp macro="">
      <xdr:nvCxnSpPr>
        <xdr:cNvPr id="63" name="直線コネクタ 62"/>
        <xdr:cNvCxnSpPr/>
      </xdr:nvCxnSpPr>
      <xdr:spPr>
        <a:xfrm>
          <a:off x="3797300" y="6003834"/>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101056</xdr:rowOff>
    </xdr:from>
    <xdr:to>
      <xdr:col>19</xdr:col>
      <xdr:colOff>177800</xdr:colOff>
      <xdr:row>35</xdr:row>
      <xdr:rowOff>3084</xdr:rowOff>
    </xdr:to>
    <xdr:cxnSp macro="">
      <xdr:nvCxnSpPr>
        <xdr:cNvPr id="66" name="直線コネクタ 65"/>
        <xdr:cNvCxnSpPr/>
      </xdr:nvCxnSpPr>
      <xdr:spPr>
        <a:xfrm>
          <a:off x="2908300" y="5758906"/>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101056</xdr:rowOff>
    </xdr:from>
    <xdr:to>
      <xdr:col>15</xdr:col>
      <xdr:colOff>50800</xdr:colOff>
      <xdr:row>34</xdr:row>
      <xdr:rowOff>98334</xdr:rowOff>
    </xdr:to>
    <xdr:cxnSp macro="">
      <xdr:nvCxnSpPr>
        <xdr:cNvPr id="69" name="直線コネクタ 68"/>
        <xdr:cNvCxnSpPr/>
      </xdr:nvCxnSpPr>
      <xdr:spPr>
        <a:xfrm flipV="1">
          <a:off x="2019300" y="5758906"/>
          <a:ext cx="889000" cy="1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168020</xdr:rowOff>
    </xdr:from>
    <xdr:ext cx="469744" cy="259045"/>
    <xdr:sp macro="" textlink="">
      <xdr:nvSpPr>
        <xdr:cNvPr id="71" name="テキスト ボックス 70"/>
        <xdr:cNvSpPr txBox="1"/>
      </xdr:nvSpPr>
      <xdr:spPr>
        <a:xfrm>
          <a:off x="2673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98334</xdr:rowOff>
    </xdr:from>
    <xdr:to>
      <xdr:col>10</xdr:col>
      <xdr:colOff>114300</xdr:colOff>
      <xdr:row>35</xdr:row>
      <xdr:rowOff>77107</xdr:rowOff>
    </xdr:to>
    <xdr:cxnSp macro="">
      <xdr:nvCxnSpPr>
        <xdr:cNvPr id="72" name="直線コネクタ 71"/>
        <xdr:cNvCxnSpPr/>
      </xdr:nvCxnSpPr>
      <xdr:spPr>
        <a:xfrm flipV="1">
          <a:off x="1130300" y="592763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49167</xdr:rowOff>
    </xdr:from>
    <xdr:to>
      <xdr:col>10</xdr:col>
      <xdr:colOff>165100</xdr:colOff>
      <xdr:row>35</xdr:row>
      <xdr:rowOff>150767</xdr:rowOff>
    </xdr:to>
    <xdr:sp macro="" textlink="">
      <xdr:nvSpPr>
        <xdr:cNvPr id="73" name="フローチャート: 判断 72"/>
        <xdr:cNvSpPr/>
      </xdr:nvSpPr>
      <xdr:spPr>
        <a:xfrm>
          <a:off x="1968500" y="604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141894</xdr:rowOff>
    </xdr:from>
    <xdr:ext cx="469744" cy="259045"/>
    <xdr:sp macro="" textlink="">
      <xdr:nvSpPr>
        <xdr:cNvPr id="74" name="テキスト ボックス 73"/>
        <xdr:cNvSpPr txBox="1"/>
      </xdr:nvSpPr>
      <xdr:spPr>
        <a:xfrm>
          <a:off x="1784428" y="61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78558</xdr:rowOff>
    </xdr:from>
    <xdr:to>
      <xdr:col>6</xdr:col>
      <xdr:colOff>38100</xdr:colOff>
      <xdr:row>36</xdr:row>
      <xdr:rowOff>8708</xdr:rowOff>
    </xdr:to>
    <xdr:sp macro="" textlink="">
      <xdr:nvSpPr>
        <xdr:cNvPr id="75" name="フローチャート: 判断 74"/>
        <xdr:cNvSpPr/>
      </xdr:nvSpPr>
      <xdr:spPr>
        <a:xfrm>
          <a:off x="1079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171285</xdr:rowOff>
    </xdr:from>
    <xdr:ext cx="469744" cy="259045"/>
    <xdr:sp macro="" textlink="">
      <xdr:nvSpPr>
        <xdr:cNvPr id="76" name="テキスト ボックス 75"/>
        <xdr:cNvSpPr txBox="1"/>
      </xdr:nvSpPr>
      <xdr:spPr>
        <a:xfrm>
          <a:off x="895428" y="61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165644</xdr:rowOff>
    </xdr:from>
    <xdr:to>
      <xdr:col>24</xdr:col>
      <xdr:colOff>114300</xdr:colOff>
      <xdr:row>36</xdr:row>
      <xdr:rowOff>95794</xdr:rowOff>
    </xdr:to>
    <xdr:sp macro="" textlink="">
      <xdr:nvSpPr>
        <xdr:cNvPr id="82" name="楕円 81"/>
        <xdr:cNvSpPr/>
      </xdr:nvSpPr>
      <xdr:spPr>
        <a:xfrm>
          <a:off x="45847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144071</xdr:rowOff>
    </xdr:from>
    <xdr:ext cx="469744" cy="259045"/>
    <xdr:sp macro="" textlink="">
      <xdr:nvSpPr>
        <xdr:cNvPr id="83" name="議会費該当値テキスト"/>
        <xdr:cNvSpPr txBox="1"/>
      </xdr:nvSpPr>
      <xdr:spPr>
        <a:xfrm>
          <a:off x="4686300" y="614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123734</xdr:rowOff>
    </xdr:from>
    <xdr:to>
      <xdr:col>20</xdr:col>
      <xdr:colOff>38100</xdr:colOff>
      <xdr:row>35</xdr:row>
      <xdr:rowOff>53884</xdr:rowOff>
    </xdr:to>
    <xdr:sp macro="" textlink="">
      <xdr:nvSpPr>
        <xdr:cNvPr id="84" name="楕円 83"/>
        <xdr:cNvSpPr/>
      </xdr:nvSpPr>
      <xdr:spPr>
        <a:xfrm>
          <a:off x="3746500" y="59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70411</xdr:rowOff>
    </xdr:from>
    <xdr:ext cx="469744" cy="259045"/>
    <xdr:sp macro="" textlink="">
      <xdr:nvSpPr>
        <xdr:cNvPr id="85" name="テキスト ボックス 84"/>
        <xdr:cNvSpPr txBox="1"/>
      </xdr:nvSpPr>
      <xdr:spPr>
        <a:xfrm>
          <a:off x="3562428" y="572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50256</xdr:rowOff>
    </xdr:from>
    <xdr:to>
      <xdr:col>15</xdr:col>
      <xdr:colOff>101600</xdr:colOff>
      <xdr:row>33</xdr:row>
      <xdr:rowOff>151856</xdr:rowOff>
    </xdr:to>
    <xdr:sp macro="" textlink="">
      <xdr:nvSpPr>
        <xdr:cNvPr id="86" name="楕円 85"/>
        <xdr:cNvSpPr/>
      </xdr:nvSpPr>
      <xdr:spPr>
        <a:xfrm>
          <a:off x="2857500" y="57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168383</xdr:rowOff>
    </xdr:from>
    <xdr:ext cx="469744" cy="259045"/>
    <xdr:sp macro="" textlink="">
      <xdr:nvSpPr>
        <xdr:cNvPr id="87" name="テキスト ボックス 86"/>
        <xdr:cNvSpPr txBox="1"/>
      </xdr:nvSpPr>
      <xdr:spPr>
        <a:xfrm>
          <a:off x="2673428" y="54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47534</xdr:rowOff>
    </xdr:from>
    <xdr:to>
      <xdr:col>10</xdr:col>
      <xdr:colOff>165100</xdr:colOff>
      <xdr:row>34</xdr:row>
      <xdr:rowOff>149134</xdr:rowOff>
    </xdr:to>
    <xdr:sp macro="" textlink="">
      <xdr:nvSpPr>
        <xdr:cNvPr id="88" name="楕円 87"/>
        <xdr:cNvSpPr/>
      </xdr:nvSpPr>
      <xdr:spPr>
        <a:xfrm>
          <a:off x="1968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165661</xdr:rowOff>
    </xdr:from>
    <xdr:ext cx="469744" cy="259045"/>
    <xdr:sp macro="" textlink="">
      <xdr:nvSpPr>
        <xdr:cNvPr id="89" name="テキスト ボックス 88"/>
        <xdr:cNvSpPr txBox="1"/>
      </xdr:nvSpPr>
      <xdr:spPr>
        <a:xfrm>
          <a:off x="1784428" y="565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26307</xdr:rowOff>
    </xdr:from>
    <xdr:to>
      <xdr:col>6</xdr:col>
      <xdr:colOff>38100</xdr:colOff>
      <xdr:row>35</xdr:row>
      <xdr:rowOff>127907</xdr:rowOff>
    </xdr:to>
    <xdr:sp macro="" textlink="">
      <xdr:nvSpPr>
        <xdr:cNvPr id="90" name="楕円 89"/>
        <xdr:cNvSpPr/>
      </xdr:nvSpPr>
      <xdr:spPr>
        <a:xfrm>
          <a:off x="1079500" y="60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144434</xdr:rowOff>
    </xdr:from>
    <xdr:ext cx="469744" cy="259045"/>
    <xdr:sp macro="" textlink="">
      <xdr:nvSpPr>
        <xdr:cNvPr id="91" name="テキスト ボックス 90"/>
        <xdr:cNvSpPr txBox="1"/>
      </xdr:nvSpPr>
      <xdr:spPr>
        <a:xfrm>
          <a:off x="895428" y="580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138146</xdr:rowOff>
    </xdr:from>
    <xdr:to>
      <xdr:col>24</xdr:col>
      <xdr:colOff>63500</xdr:colOff>
      <xdr:row>57</xdr:row>
      <xdr:rowOff>139719</xdr:rowOff>
    </xdr:to>
    <xdr:cxnSp macro="">
      <xdr:nvCxnSpPr>
        <xdr:cNvPr id="118" name="直線コネクタ 117"/>
        <xdr:cNvCxnSpPr/>
      </xdr:nvCxnSpPr>
      <xdr:spPr>
        <a:xfrm flipV="1">
          <a:off x="3797300" y="9910796"/>
          <a:ext cx="8382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135923</xdr:rowOff>
    </xdr:from>
    <xdr:to>
      <xdr:col>19</xdr:col>
      <xdr:colOff>177800</xdr:colOff>
      <xdr:row>57</xdr:row>
      <xdr:rowOff>139719</xdr:rowOff>
    </xdr:to>
    <xdr:cxnSp macro="">
      <xdr:nvCxnSpPr>
        <xdr:cNvPr id="121" name="直線コネクタ 120"/>
        <xdr:cNvCxnSpPr/>
      </xdr:nvCxnSpPr>
      <xdr:spPr>
        <a:xfrm>
          <a:off x="2908300" y="9908573"/>
          <a:ext cx="8890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132403</xdr:rowOff>
    </xdr:from>
    <xdr:to>
      <xdr:col>15</xdr:col>
      <xdr:colOff>50800</xdr:colOff>
      <xdr:row>57</xdr:row>
      <xdr:rowOff>135923</xdr:rowOff>
    </xdr:to>
    <xdr:cxnSp macro="">
      <xdr:nvCxnSpPr>
        <xdr:cNvPr id="124" name="直線コネクタ 123"/>
        <xdr:cNvCxnSpPr/>
      </xdr:nvCxnSpPr>
      <xdr:spPr>
        <a:xfrm>
          <a:off x="2019300" y="9905053"/>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109374</xdr:rowOff>
    </xdr:from>
    <xdr:to>
      <xdr:col>10</xdr:col>
      <xdr:colOff>114300</xdr:colOff>
      <xdr:row>57</xdr:row>
      <xdr:rowOff>132403</xdr:rowOff>
    </xdr:to>
    <xdr:cxnSp macro="">
      <xdr:nvCxnSpPr>
        <xdr:cNvPr id="127" name="直線コネクタ 126"/>
        <xdr:cNvCxnSpPr/>
      </xdr:nvCxnSpPr>
      <xdr:spPr>
        <a:xfrm>
          <a:off x="1130300" y="9882024"/>
          <a:ext cx="8890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350</xdr:rowOff>
    </xdr:from>
    <xdr:to>
      <xdr:col>10</xdr:col>
      <xdr:colOff>165100</xdr:colOff>
      <xdr:row>57</xdr:row>
      <xdr:rowOff>101950</xdr:rowOff>
    </xdr:to>
    <xdr:sp macro="" textlink="">
      <xdr:nvSpPr>
        <xdr:cNvPr id="128" name="フローチャート: 判断 127"/>
        <xdr:cNvSpPr/>
      </xdr:nvSpPr>
      <xdr:spPr>
        <a:xfrm>
          <a:off x="1968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118477</xdr:rowOff>
    </xdr:from>
    <xdr:ext cx="534377" cy="259045"/>
    <xdr:sp macro="" textlink="">
      <xdr:nvSpPr>
        <xdr:cNvPr id="129" name="テキスト ボックス 128"/>
        <xdr:cNvSpPr txBox="1"/>
      </xdr:nvSpPr>
      <xdr:spPr>
        <a:xfrm>
          <a:off x="1752111" y="95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164210</xdr:rowOff>
    </xdr:from>
    <xdr:to>
      <xdr:col>6</xdr:col>
      <xdr:colOff>38100</xdr:colOff>
      <xdr:row>57</xdr:row>
      <xdr:rowOff>94360</xdr:rowOff>
    </xdr:to>
    <xdr:sp macro="" textlink="">
      <xdr:nvSpPr>
        <xdr:cNvPr id="130" name="フローチャート: 判断 129"/>
        <xdr:cNvSpPr/>
      </xdr:nvSpPr>
      <xdr:spPr>
        <a:xfrm>
          <a:off x="1079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110887</xdr:rowOff>
    </xdr:from>
    <xdr:ext cx="534377" cy="259045"/>
    <xdr:sp macro="" textlink="">
      <xdr:nvSpPr>
        <xdr:cNvPr id="131" name="テキスト ボックス 130"/>
        <xdr:cNvSpPr txBox="1"/>
      </xdr:nvSpPr>
      <xdr:spPr>
        <a:xfrm>
          <a:off x="863111" y="9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87346</xdr:rowOff>
    </xdr:from>
    <xdr:to>
      <xdr:col>24</xdr:col>
      <xdr:colOff>114300</xdr:colOff>
      <xdr:row>58</xdr:row>
      <xdr:rowOff>17496</xdr:rowOff>
    </xdr:to>
    <xdr:sp macro="" textlink="">
      <xdr:nvSpPr>
        <xdr:cNvPr id="137" name="楕円 136"/>
        <xdr:cNvSpPr/>
      </xdr:nvSpPr>
      <xdr:spPr>
        <a:xfrm>
          <a:off x="4584700" y="98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26783</xdr:rowOff>
    </xdr:from>
    <xdr:ext cx="534377" cy="259045"/>
    <xdr:sp macro="" textlink="">
      <xdr:nvSpPr>
        <xdr:cNvPr id="138" name="総務費該当値テキスト"/>
        <xdr:cNvSpPr txBox="1"/>
      </xdr:nvSpPr>
      <xdr:spPr>
        <a:xfrm>
          <a:off x="4686300" y="97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88919</xdr:rowOff>
    </xdr:from>
    <xdr:to>
      <xdr:col>20</xdr:col>
      <xdr:colOff>38100</xdr:colOff>
      <xdr:row>58</xdr:row>
      <xdr:rowOff>19069</xdr:rowOff>
    </xdr:to>
    <xdr:sp macro="" textlink="">
      <xdr:nvSpPr>
        <xdr:cNvPr id="139" name="楕円 138"/>
        <xdr:cNvSpPr/>
      </xdr:nvSpPr>
      <xdr:spPr>
        <a:xfrm>
          <a:off x="3746500" y="98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10196</xdr:rowOff>
    </xdr:from>
    <xdr:ext cx="534377" cy="259045"/>
    <xdr:sp macro="" textlink="">
      <xdr:nvSpPr>
        <xdr:cNvPr id="140" name="テキスト ボックス 139"/>
        <xdr:cNvSpPr txBox="1"/>
      </xdr:nvSpPr>
      <xdr:spPr>
        <a:xfrm>
          <a:off x="3530111" y="99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85123</xdr:rowOff>
    </xdr:from>
    <xdr:to>
      <xdr:col>15</xdr:col>
      <xdr:colOff>101600</xdr:colOff>
      <xdr:row>58</xdr:row>
      <xdr:rowOff>15273</xdr:rowOff>
    </xdr:to>
    <xdr:sp macro="" textlink="">
      <xdr:nvSpPr>
        <xdr:cNvPr id="141" name="楕円 140"/>
        <xdr:cNvSpPr/>
      </xdr:nvSpPr>
      <xdr:spPr>
        <a:xfrm>
          <a:off x="2857500" y="98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6400</xdr:rowOff>
    </xdr:from>
    <xdr:ext cx="534377" cy="259045"/>
    <xdr:sp macro="" textlink="">
      <xdr:nvSpPr>
        <xdr:cNvPr id="142" name="テキスト ボックス 141"/>
        <xdr:cNvSpPr txBox="1"/>
      </xdr:nvSpPr>
      <xdr:spPr>
        <a:xfrm>
          <a:off x="2641111" y="99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81603</xdr:rowOff>
    </xdr:from>
    <xdr:to>
      <xdr:col>10</xdr:col>
      <xdr:colOff>165100</xdr:colOff>
      <xdr:row>58</xdr:row>
      <xdr:rowOff>11753</xdr:rowOff>
    </xdr:to>
    <xdr:sp macro="" textlink="">
      <xdr:nvSpPr>
        <xdr:cNvPr id="143" name="楕円 142"/>
        <xdr:cNvSpPr/>
      </xdr:nvSpPr>
      <xdr:spPr>
        <a:xfrm>
          <a:off x="1968500" y="98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2880</xdr:rowOff>
    </xdr:from>
    <xdr:ext cx="534377" cy="259045"/>
    <xdr:sp macro="" textlink="">
      <xdr:nvSpPr>
        <xdr:cNvPr id="144" name="テキスト ボックス 143"/>
        <xdr:cNvSpPr txBox="1"/>
      </xdr:nvSpPr>
      <xdr:spPr>
        <a:xfrm>
          <a:off x="1752111" y="99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58574</xdr:rowOff>
    </xdr:from>
    <xdr:to>
      <xdr:col>6</xdr:col>
      <xdr:colOff>38100</xdr:colOff>
      <xdr:row>57</xdr:row>
      <xdr:rowOff>160174</xdr:rowOff>
    </xdr:to>
    <xdr:sp macro="" textlink="">
      <xdr:nvSpPr>
        <xdr:cNvPr id="145" name="楕円 144"/>
        <xdr:cNvSpPr/>
      </xdr:nvSpPr>
      <xdr:spPr>
        <a:xfrm>
          <a:off x="1079500" y="983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151301</xdr:rowOff>
    </xdr:from>
    <xdr:ext cx="534377" cy="259045"/>
    <xdr:sp macro="" textlink="">
      <xdr:nvSpPr>
        <xdr:cNvPr id="146" name="テキスト ボックス 145"/>
        <xdr:cNvSpPr txBox="1"/>
      </xdr:nvSpPr>
      <xdr:spPr>
        <a:xfrm>
          <a:off x="863111" y="992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77406</xdr:rowOff>
    </xdr:from>
    <xdr:to>
      <xdr:col>24</xdr:col>
      <xdr:colOff>63500</xdr:colOff>
      <xdr:row>77</xdr:row>
      <xdr:rowOff>141109</xdr:rowOff>
    </xdr:to>
    <xdr:cxnSp macro="">
      <xdr:nvCxnSpPr>
        <xdr:cNvPr id="176" name="直線コネクタ 175"/>
        <xdr:cNvCxnSpPr/>
      </xdr:nvCxnSpPr>
      <xdr:spPr>
        <a:xfrm>
          <a:off x="3797300" y="13279056"/>
          <a:ext cx="8382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78630</xdr:rowOff>
    </xdr:from>
    <xdr:ext cx="599010" cy="259045"/>
    <xdr:sp macro="" textlink="">
      <xdr:nvSpPr>
        <xdr:cNvPr id="177" name="民生費平均値テキスト"/>
        <xdr:cNvSpPr txBox="1"/>
      </xdr:nvSpPr>
      <xdr:spPr>
        <a:xfrm>
          <a:off x="4686300" y="127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77406</xdr:rowOff>
    </xdr:from>
    <xdr:to>
      <xdr:col>19</xdr:col>
      <xdr:colOff>177800</xdr:colOff>
      <xdr:row>78</xdr:row>
      <xdr:rowOff>32468</xdr:rowOff>
    </xdr:to>
    <xdr:cxnSp macro="">
      <xdr:nvCxnSpPr>
        <xdr:cNvPr id="179" name="直線コネクタ 178"/>
        <xdr:cNvCxnSpPr/>
      </xdr:nvCxnSpPr>
      <xdr:spPr>
        <a:xfrm flipV="1">
          <a:off x="2908300" y="13279056"/>
          <a:ext cx="889000" cy="12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150887</xdr:rowOff>
    </xdr:from>
    <xdr:ext cx="599010" cy="259045"/>
    <xdr:sp macro="" textlink="">
      <xdr:nvSpPr>
        <xdr:cNvPr id="181" name="テキスト ボックス 180"/>
        <xdr:cNvSpPr txBox="1"/>
      </xdr:nvSpPr>
      <xdr:spPr>
        <a:xfrm>
          <a:off x="3497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32468</xdr:rowOff>
    </xdr:from>
    <xdr:to>
      <xdr:col>15</xdr:col>
      <xdr:colOff>50800</xdr:colOff>
      <xdr:row>79</xdr:row>
      <xdr:rowOff>30505</xdr:rowOff>
    </xdr:to>
    <xdr:cxnSp macro="">
      <xdr:nvCxnSpPr>
        <xdr:cNvPr id="182" name="直線コネクタ 181"/>
        <xdr:cNvCxnSpPr/>
      </xdr:nvCxnSpPr>
      <xdr:spPr>
        <a:xfrm flipV="1">
          <a:off x="2019300" y="13405568"/>
          <a:ext cx="889000" cy="16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56418</xdr:rowOff>
    </xdr:from>
    <xdr:ext cx="599010" cy="259045"/>
    <xdr:sp macro="" textlink="">
      <xdr:nvSpPr>
        <xdr:cNvPr id="184" name="テキスト ボックス 183"/>
        <xdr:cNvSpPr txBox="1"/>
      </xdr:nvSpPr>
      <xdr:spPr>
        <a:xfrm>
          <a:off x="2608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30505</xdr:rowOff>
    </xdr:from>
    <xdr:to>
      <xdr:col>10</xdr:col>
      <xdr:colOff>114300</xdr:colOff>
      <xdr:row>79</xdr:row>
      <xdr:rowOff>118287</xdr:rowOff>
    </xdr:to>
    <xdr:cxnSp macro="">
      <xdr:nvCxnSpPr>
        <xdr:cNvPr id="185" name="直線コネクタ 184"/>
        <xdr:cNvCxnSpPr/>
      </xdr:nvCxnSpPr>
      <xdr:spPr>
        <a:xfrm flipV="1">
          <a:off x="1130300" y="13575055"/>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71831</xdr:rowOff>
    </xdr:from>
    <xdr:to>
      <xdr:col>10</xdr:col>
      <xdr:colOff>165100</xdr:colOff>
      <xdr:row>77</xdr:row>
      <xdr:rowOff>1981</xdr:rowOff>
    </xdr:to>
    <xdr:sp macro="" textlink="">
      <xdr:nvSpPr>
        <xdr:cNvPr id="186" name="フローチャート: 判断 185"/>
        <xdr:cNvSpPr/>
      </xdr:nvSpPr>
      <xdr:spPr>
        <a:xfrm>
          <a:off x="1968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18508</xdr:rowOff>
    </xdr:from>
    <xdr:ext cx="599010" cy="259045"/>
    <xdr:sp macro="" textlink="">
      <xdr:nvSpPr>
        <xdr:cNvPr id="187" name="テキスト ボックス 186"/>
        <xdr:cNvSpPr txBox="1"/>
      </xdr:nvSpPr>
      <xdr:spPr>
        <a:xfrm>
          <a:off x="1719795" y="1287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43656</xdr:rowOff>
    </xdr:from>
    <xdr:to>
      <xdr:col>6</xdr:col>
      <xdr:colOff>38100</xdr:colOff>
      <xdr:row>77</xdr:row>
      <xdr:rowOff>145256</xdr:rowOff>
    </xdr:to>
    <xdr:sp macro="" textlink="">
      <xdr:nvSpPr>
        <xdr:cNvPr id="188" name="フローチャート: 判断 187"/>
        <xdr:cNvSpPr/>
      </xdr:nvSpPr>
      <xdr:spPr>
        <a:xfrm>
          <a:off x="1079500" y="1324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161783</xdr:rowOff>
    </xdr:from>
    <xdr:ext cx="599010" cy="259045"/>
    <xdr:sp macro="" textlink="">
      <xdr:nvSpPr>
        <xdr:cNvPr id="189" name="テキスト ボックス 188"/>
        <xdr:cNvSpPr txBox="1"/>
      </xdr:nvSpPr>
      <xdr:spPr>
        <a:xfrm>
          <a:off x="830795" y="1302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90309</xdr:rowOff>
    </xdr:from>
    <xdr:to>
      <xdr:col>24</xdr:col>
      <xdr:colOff>114300</xdr:colOff>
      <xdr:row>78</xdr:row>
      <xdr:rowOff>20459</xdr:rowOff>
    </xdr:to>
    <xdr:sp macro="" textlink="">
      <xdr:nvSpPr>
        <xdr:cNvPr id="195" name="楕円 194"/>
        <xdr:cNvSpPr/>
      </xdr:nvSpPr>
      <xdr:spPr>
        <a:xfrm>
          <a:off x="4584700" y="132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68736</xdr:rowOff>
    </xdr:from>
    <xdr:ext cx="599010" cy="259045"/>
    <xdr:sp macro="" textlink="">
      <xdr:nvSpPr>
        <xdr:cNvPr id="196" name="民生費該当値テキスト"/>
        <xdr:cNvSpPr txBox="1"/>
      </xdr:nvSpPr>
      <xdr:spPr>
        <a:xfrm>
          <a:off x="4686300" y="1327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26606</xdr:rowOff>
    </xdr:from>
    <xdr:to>
      <xdr:col>20</xdr:col>
      <xdr:colOff>38100</xdr:colOff>
      <xdr:row>77</xdr:row>
      <xdr:rowOff>128206</xdr:rowOff>
    </xdr:to>
    <xdr:sp macro="" textlink="">
      <xdr:nvSpPr>
        <xdr:cNvPr id="197" name="楕円 196"/>
        <xdr:cNvSpPr/>
      </xdr:nvSpPr>
      <xdr:spPr>
        <a:xfrm>
          <a:off x="3746500" y="13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119333</xdr:rowOff>
    </xdr:from>
    <xdr:ext cx="599010" cy="259045"/>
    <xdr:sp macro="" textlink="">
      <xdr:nvSpPr>
        <xdr:cNvPr id="198" name="テキスト ボックス 197"/>
        <xdr:cNvSpPr txBox="1"/>
      </xdr:nvSpPr>
      <xdr:spPr>
        <a:xfrm>
          <a:off x="3497795" y="1332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153118</xdr:rowOff>
    </xdr:from>
    <xdr:to>
      <xdr:col>15</xdr:col>
      <xdr:colOff>101600</xdr:colOff>
      <xdr:row>78</xdr:row>
      <xdr:rowOff>83268</xdr:rowOff>
    </xdr:to>
    <xdr:sp macro="" textlink="">
      <xdr:nvSpPr>
        <xdr:cNvPr id="199" name="楕円 198"/>
        <xdr:cNvSpPr/>
      </xdr:nvSpPr>
      <xdr:spPr>
        <a:xfrm>
          <a:off x="2857500" y="133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74395</xdr:rowOff>
    </xdr:from>
    <xdr:ext cx="599010" cy="259045"/>
    <xdr:sp macro="" textlink="">
      <xdr:nvSpPr>
        <xdr:cNvPr id="200" name="テキスト ボックス 199"/>
        <xdr:cNvSpPr txBox="1"/>
      </xdr:nvSpPr>
      <xdr:spPr>
        <a:xfrm>
          <a:off x="2608795" y="1344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151155</xdr:rowOff>
    </xdr:from>
    <xdr:to>
      <xdr:col>10</xdr:col>
      <xdr:colOff>165100</xdr:colOff>
      <xdr:row>79</xdr:row>
      <xdr:rowOff>81305</xdr:rowOff>
    </xdr:to>
    <xdr:sp macro="" textlink="">
      <xdr:nvSpPr>
        <xdr:cNvPr id="201" name="楕円 200"/>
        <xdr:cNvSpPr/>
      </xdr:nvSpPr>
      <xdr:spPr>
        <a:xfrm>
          <a:off x="1968500" y="135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72432</xdr:rowOff>
    </xdr:from>
    <xdr:ext cx="599010" cy="259045"/>
    <xdr:sp macro="" textlink="">
      <xdr:nvSpPr>
        <xdr:cNvPr id="202" name="テキスト ボックス 201"/>
        <xdr:cNvSpPr txBox="1"/>
      </xdr:nvSpPr>
      <xdr:spPr>
        <a:xfrm>
          <a:off x="1719795" y="1361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67487</xdr:rowOff>
    </xdr:from>
    <xdr:to>
      <xdr:col>6</xdr:col>
      <xdr:colOff>38100</xdr:colOff>
      <xdr:row>79</xdr:row>
      <xdr:rowOff>169087</xdr:rowOff>
    </xdr:to>
    <xdr:sp macro="" textlink="">
      <xdr:nvSpPr>
        <xdr:cNvPr id="203" name="楕円 202"/>
        <xdr:cNvSpPr/>
      </xdr:nvSpPr>
      <xdr:spPr>
        <a:xfrm>
          <a:off x="1079500" y="1361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160214</xdr:rowOff>
    </xdr:from>
    <xdr:ext cx="534377" cy="259045"/>
    <xdr:sp macro="" textlink="">
      <xdr:nvSpPr>
        <xdr:cNvPr id="204" name="テキスト ボックス 203"/>
        <xdr:cNvSpPr txBox="1"/>
      </xdr:nvSpPr>
      <xdr:spPr>
        <a:xfrm>
          <a:off x="863111" y="137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45199</xdr:rowOff>
    </xdr:from>
    <xdr:to>
      <xdr:col>24</xdr:col>
      <xdr:colOff>63500</xdr:colOff>
      <xdr:row>98</xdr:row>
      <xdr:rowOff>75070</xdr:rowOff>
    </xdr:to>
    <xdr:cxnSp macro="">
      <xdr:nvCxnSpPr>
        <xdr:cNvPr id="234" name="直線コネクタ 233"/>
        <xdr:cNvCxnSpPr/>
      </xdr:nvCxnSpPr>
      <xdr:spPr>
        <a:xfrm>
          <a:off x="3797300" y="16847299"/>
          <a:ext cx="8382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10468</xdr:rowOff>
    </xdr:from>
    <xdr:ext cx="534377" cy="259045"/>
    <xdr:sp macro="" textlink="">
      <xdr:nvSpPr>
        <xdr:cNvPr id="235" name="衛生費平均値テキスト"/>
        <xdr:cNvSpPr txBox="1"/>
      </xdr:nvSpPr>
      <xdr:spPr>
        <a:xfrm>
          <a:off x="4686300" y="16812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33362</xdr:rowOff>
    </xdr:from>
    <xdr:to>
      <xdr:col>19</xdr:col>
      <xdr:colOff>177800</xdr:colOff>
      <xdr:row>98</xdr:row>
      <xdr:rowOff>45199</xdr:rowOff>
    </xdr:to>
    <xdr:cxnSp macro="">
      <xdr:nvCxnSpPr>
        <xdr:cNvPr id="237" name="直線コネクタ 236"/>
        <xdr:cNvCxnSpPr/>
      </xdr:nvCxnSpPr>
      <xdr:spPr>
        <a:xfrm>
          <a:off x="2908300" y="16835462"/>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26179</xdr:rowOff>
    </xdr:from>
    <xdr:ext cx="534377" cy="259045"/>
    <xdr:sp macro="" textlink="">
      <xdr:nvSpPr>
        <xdr:cNvPr id="239" name="テキスト ボックス 238"/>
        <xdr:cNvSpPr txBox="1"/>
      </xdr:nvSpPr>
      <xdr:spPr>
        <a:xfrm>
          <a:off x="3530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33362</xdr:rowOff>
    </xdr:from>
    <xdr:to>
      <xdr:col>15</xdr:col>
      <xdr:colOff>50800</xdr:colOff>
      <xdr:row>98</xdr:row>
      <xdr:rowOff>41466</xdr:rowOff>
    </xdr:to>
    <xdr:cxnSp macro="">
      <xdr:nvCxnSpPr>
        <xdr:cNvPr id="240" name="直線コネクタ 239"/>
        <xdr:cNvCxnSpPr/>
      </xdr:nvCxnSpPr>
      <xdr:spPr>
        <a:xfrm flipV="1">
          <a:off x="2019300" y="16835462"/>
          <a:ext cx="889000" cy="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41466</xdr:rowOff>
    </xdr:from>
    <xdr:to>
      <xdr:col>10</xdr:col>
      <xdr:colOff>114300</xdr:colOff>
      <xdr:row>98</xdr:row>
      <xdr:rowOff>46901</xdr:rowOff>
    </xdr:to>
    <xdr:cxnSp macro="">
      <xdr:nvCxnSpPr>
        <xdr:cNvPr id="243" name="直線コネクタ 242"/>
        <xdr:cNvCxnSpPr/>
      </xdr:nvCxnSpPr>
      <xdr:spPr>
        <a:xfrm flipV="1">
          <a:off x="1130300" y="16843566"/>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73952</xdr:rowOff>
    </xdr:from>
    <xdr:to>
      <xdr:col>10</xdr:col>
      <xdr:colOff>165100</xdr:colOff>
      <xdr:row>99</xdr:row>
      <xdr:rowOff>4102</xdr:rowOff>
    </xdr:to>
    <xdr:sp macro="" textlink="">
      <xdr:nvSpPr>
        <xdr:cNvPr id="244" name="フローチャート: 判断 243"/>
        <xdr:cNvSpPr/>
      </xdr:nvSpPr>
      <xdr:spPr>
        <a:xfrm>
          <a:off x="1968500" y="1687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166679</xdr:rowOff>
    </xdr:from>
    <xdr:ext cx="534377" cy="259045"/>
    <xdr:sp macro="" textlink="">
      <xdr:nvSpPr>
        <xdr:cNvPr id="245" name="テキスト ボックス 244"/>
        <xdr:cNvSpPr txBox="1"/>
      </xdr:nvSpPr>
      <xdr:spPr>
        <a:xfrm>
          <a:off x="1752111" y="169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94487</xdr:rowOff>
    </xdr:from>
    <xdr:to>
      <xdr:col>6</xdr:col>
      <xdr:colOff>38100</xdr:colOff>
      <xdr:row>99</xdr:row>
      <xdr:rowOff>24637</xdr:rowOff>
    </xdr:to>
    <xdr:sp macro="" textlink="">
      <xdr:nvSpPr>
        <xdr:cNvPr id="246" name="フローチャート: 判断 245"/>
        <xdr:cNvSpPr/>
      </xdr:nvSpPr>
      <xdr:spPr>
        <a:xfrm>
          <a:off x="1079500" y="1689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15764</xdr:rowOff>
    </xdr:from>
    <xdr:ext cx="534377" cy="259045"/>
    <xdr:sp macro="" textlink="">
      <xdr:nvSpPr>
        <xdr:cNvPr id="247" name="テキスト ボックス 246"/>
        <xdr:cNvSpPr txBox="1"/>
      </xdr:nvSpPr>
      <xdr:spPr>
        <a:xfrm>
          <a:off x="863111" y="169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24270</xdr:rowOff>
    </xdr:from>
    <xdr:to>
      <xdr:col>24</xdr:col>
      <xdr:colOff>114300</xdr:colOff>
      <xdr:row>98</xdr:row>
      <xdr:rowOff>125870</xdr:rowOff>
    </xdr:to>
    <xdr:sp macro="" textlink="">
      <xdr:nvSpPr>
        <xdr:cNvPr id="253" name="楕円 252"/>
        <xdr:cNvSpPr/>
      </xdr:nvSpPr>
      <xdr:spPr>
        <a:xfrm>
          <a:off x="4584700" y="168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47147</xdr:rowOff>
    </xdr:from>
    <xdr:ext cx="534377" cy="259045"/>
    <xdr:sp macro="" textlink="">
      <xdr:nvSpPr>
        <xdr:cNvPr id="254" name="衛生費該当値テキスト"/>
        <xdr:cNvSpPr txBox="1"/>
      </xdr:nvSpPr>
      <xdr:spPr>
        <a:xfrm>
          <a:off x="4686300" y="166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165849</xdr:rowOff>
    </xdr:from>
    <xdr:to>
      <xdr:col>20</xdr:col>
      <xdr:colOff>38100</xdr:colOff>
      <xdr:row>98</xdr:row>
      <xdr:rowOff>95999</xdr:rowOff>
    </xdr:to>
    <xdr:sp macro="" textlink="">
      <xdr:nvSpPr>
        <xdr:cNvPr id="255" name="楕円 254"/>
        <xdr:cNvSpPr/>
      </xdr:nvSpPr>
      <xdr:spPr>
        <a:xfrm>
          <a:off x="3746500" y="1679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112526</xdr:rowOff>
    </xdr:from>
    <xdr:ext cx="534377" cy="259045"/>
    <xdr:sp macro="" textlink="">
      <xdr:nvSpPr>
        <xdr:cNvPr id="256" name="テキスト ボックス 255"/>
        <xdr:cNvSpPr txBox="1"/>
      </xdr:nvSpPr>
      <xdr:spPr>
        <a:xfrm>
          <a:off x="3530111" y="1657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154012</xdr:rowOff>
    </xdr:from>
    <xdr:to>
      <xdr:col>15</xdr:col>
      <xdr:colOff>101600</xdr:colOff>
      <xdr:row>98</xdr:row>
      <xdr:rowOff>84162</xdr:rowOff>
    </xdr:to>
    <xdr:sp macro="" textlink="">
      <xdr:nvSpPr>
        <xdr:cNvPr id="257" name="楕円 256"/>
        <xdr:cNvSpPr/>
      </xdr:nvSpPr>
      <xdr:spPr>
        <a:xfrm>
          <a:off x="2857500" y="167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100689</xdr:rowOff>
    </xdr:from>
    <xdr:ext cx="534377" cy="259045"/>
    <xdr:sp macro="" textlink="">
      <xdr:nvSpPr>
        <xdr:cNvPr id="258" name="テキスト ボックス 257"/>
        <xdr:cNvSpPr txBox="1"/>
      </xdr:nvSpPr>
      <xdr:spPr>
        <a:xfrm>
          <a:off x="2641111" y="165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162116</xdr:rowOff>
    </xdr:from>
    <xdr:to>
      <xdr:col>10</xdr:col>
      <xdr:colOff>165100</xdr:colOff>
      <xdr:row>98</xdr:row>
      <xdr:rowOff>92266</xdr:rowOff>
    </xdr:to>
    <xdr:sp macro="" textlink="">
      <xdr:nvSpPr>
        <xdr:cNvPr id="259" name="楕円 258"/>
        <xdr:cNvSpPr/>
      </xdr:nvSpPr>
      <xdr:spPr>
        <a:xfrm>
          <a:off x="1968500" y="167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108793</xdr:rowOff>
    </xdr:from>
    <xdr:ext cx="534377" cy="259045"/>
    <xdr:sp macro="" textlink="">
      <xdr:nvSpPr>
        <xdr:cNvPr id="260" name="テキスト ボックス 259"/>
        <xdr:cNvSpPr txBox="1"/>
      </xdr:nvSpPr>
      <xdr:spPr>
        <a:xfrm>
          <a:off x="1752111" y="165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167551</xdr:rowOff>
    </xdr:from>
    <xdr:to>
      <xdr:col>6</xdr:col>
      <xdr:colOff>38100</xdr:colOff>
      <xdr:row>98</xdr:row>
      <xdr:rowOff>97701</xdr:rowOff>
    </xdr:to>
    <xdr:sp macro="" textlink="">
      <xdr:nvSpPr>
        <xdr:cNvPr id="261" name="楕円 260"/>
        <xdr:cNvSpPr/>
      </xdr:nvSpPr>
      <xdr:spPr>
        <a:xfrm>
          <a:off x="1079500" y="167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114228</xdr:rowOff>
    </xdr:from>
    <xdr:ext cx="534377" cy="259045"/>
    <xdr:sp macro="" textlink="">
      <xdr:nvSpPr>
        <xdr:cNvPr id="262" name="テキスト ボックス 261"/>
        <xdr:cNvSpPr txBox="1"/>
      </xdr:nvSpPr>
      <xdr:spPr>
        <a:xfrm>
          <a:off x="863111" y="1657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18633</xdr:rowOff>
    </xdr:from>
    <xdr:to>
      <xdr:col>55</xdr:col>
      <xdr:colOff>0</xdr:colOff>
      <xdr:row>33</xdr:row>
      <xdr:rowOff>52192</xdr:rowOff>
    </xdr:to>
    <xdr:cxnSp macro="">
      <xdr:nvCxnSpPr>
        <xdr:cNvPr id="289" name="直線コネクタ 288"/>
        <xdr:cNvCxnSpPr/>
      </xdr:nvCxnSpPr>
      <xdr:spPr>
        <a:xfrm flipV="1">
          <a:off x="9639300" y="5676483"/>
          <a:ext cx="8382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31483</xdr:rowOff>
    </xdr:from>
    <xdr:ext cx="469744" cy="259045"/>
    <xdr:sp macro="" textlink="">
      <xdr:nvSpPr>
        <xdr:cNvPr id="290" name="労働費平均値テキスト"/>
        <xdr:cNvSpPr txBox="1"/>
      </xdr:nvSpPr>
      <xdr:spPr>
        <a:xfrm>
          <a:off x="10528300" y="6375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169326</xdr:rowOff>
    </xdr:from>
    <xdr:to>
      <xdr:col>50</xdr:col>
      <xdr:colOff>114300</xdr:colOff>
      <xdr:row>33</xdr:row>
      <xdr:rowOff>52192</xdr:rowOff>
    </xdr:to>
    <xdr:cxnSp macro="">
      <xdr:nvCxnSpPr>
        <xdr:cNvPr id="292" name="直線コネクタ 291"/>
        <xdr:cNvCxnSpPr/>
      </xdr:nvCxnSpPr>
      <xdr:spPr>
        <a:xfrm>
          <a:off x="8750300" y="5655726"/>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155750</xdr:rowOff>
    </xdr:from>
    <xdr:ext cx="469744" cy="259045"/>
    <xdr:sp macro="" textlink="">
      <xdr:nvSpPr>
        <xdr:cNvPr id="294" name="テキスト ボックス 293"/>
        <xdr:cNvSpPr txBox="1"/>
      </xdr:nvSpPr>
      <xdr:spPr>
        <a:xfrm>
          <a:off x="9404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169326</xdr:rowOff>
    </xdr:from>
    <xdr:to>
      <xdr:col>45</xdr:col>
      <xdr:colOff>177800</xdr:colOff>
      <xdr:row>33</xdr:row>
      <xdr:rowOff>34910</xdr:rowOff>
    </xdr:to>
    <xdr:cxnSp macro="">
      <xdr:nvCxnSpPr>
        <xdr:cNvPr id="295" name="直線コネクタ 294"/>
        <xdr:cNvCxnSpPr/>
      </xdr:nvCxnSpPr>
      <xdr:spPr>
        <a:xfrm flipV="1">
          <a:off x="7861300" y="5655726"/>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156115</xdr:rowOff>
    </xdr:from>
    <xdr:ext cx="469744" cy="259045"/>
    <xdr:sp macro="" textlink="">
      <xdr:nvSpPr>
        <xdr:cNvPr id="297" name="テキスト ボックス 296"/>
        <xdr:cNvSpPr txBox="1"/>
      </xdr:nvSpPr>
      <xdr:spPr>
        <a:xfrm>
          <a:off x="8515428" y="649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157805</xdr:rowOff>
    </xdr:from>
    <xdr:to>
      <xdr:col>41</xdr:col>
      <xdr:colOff>50800</xdr:colOff>
      <xdr:row>33</xdr:row>
      <xdr:rowOff>34910</xdr:rowOff>
    </xdr:to>
    <xdr:cxnSp macro="">
      <xdr:nvCxnSpPr>
        <xdr:cNvPr id="298" name="直線コネクタ 297"/>
        <xdr:cNvCxnSpPr/>
      </xdr:nvCxnSpPr>
      <xdr:spPr>
        <a:xfrm>
          <a:off x="6972300" y="5644205"/>
          <a:ext cx="889000" cy="4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71344</xdr:rowOff>
    </xdr:from>
    <xdr:to>
      <xdr:col>41</xdr:col>
      <xdr:colOff>101600</xdr:colOff>
      <xdr:row>38</xdr:row>
      <xdr:rowOff>1494</xdr:rowOff>
    </xdr:to>
    <xdr:sp macro="" textlink="">
      <xdr:nvSpPr>
        <xdr:cNvPr id="299" name="フローチャート: 判断 298"/>
        <xdr:cNvSpPr/>
      </xdr:nvSpPr>
      <xdr:spPr>
        <a:xfrm>
          <a:off x="7810500" y="641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164071</xdr:rowOff>
    </xdr:from>
    <xdr:ext cx="469744" cy="259045"/>
    <xdr:sp macro="" textlink="">
      <xdr:nvSpPr>
        <xdr:cNvPr id="300" name="テキスト ボックス 299"/>
        <xdr:cNvSpPr txBox="1"/>
      </xdr:nvSpPr>
      <xdr:spPr>
        <a:xfrm>
          <a:off x="7626428" y="650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14468</xdr:rowOff>
    </xdr:from>
    <xdr:to>
      <xdr:col>36</xdr:col>
      <xdr:colOff>165100</xdr:colOff>
      <xdr:row>37</xdr:row>
      <xdr:rowOff>116068</xdr:rowOff>
    </xdr:to>
    <xdr:sp macro="" textlink="">
      <xdr:nvSpPr>
        <xdr:cNvPr id="301" name="フローチャート: 判断 300"/>
        <xdr:cNvSpPr/>
      </xdr:nvSpPr>
      <xdr:spPr>
        <a:xfrm>
          <a:off x="6921500" y="635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107195</xdr:rowOff>
    </xdr:from>
    <xdr:ext cx="469744" cy="259045"/>
    <xdr:sp macro="" textlink="">
      <xdr:nvSpPr>
        <xdr:cNvPr id="302" name="テキスト ボックス 301"/>
        <xdr:cNvSpPr txBox="1"/>
      </xdr:nvSpPr>
      <xdr:spPr>
        <a:xfrm>
          <a:off x="6737428" y="645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139283</xdr:rowOff>
    </xdr:from>
    <xdr:to>
      <xdr:col>55</xdr:col>
      <xdr:colOff>50800</xdr:colOff>
      <xdr:row>33</xdr:row>
      <xdr:rowOff>69433</xdr:rowOff>
    </xdr:to>
    <xdr:sp macro="" textlink="">
      <xdr:nvSpPr>
        <xdr:cNvPr id="308" name="楕円 307"/>
        <xdr:cNvSpPr/>
      </xdr:nvSpPr>
      <xdr:spPr>
        <a:xfrm>
          <a:off x="10426700" y="562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162160</xdr:rowOff>
    </xdr:from>
    <xdr:ext cx="534377" cy="259045"/>
    <xdr:sp macro="" textlink="">
      <xdr:nvSpPr>
        <xdr:cNvPr id="309" name="労働費該当値テキスト"/>
        <xdr:cNvSpPr txBox="1"/>
      </xdr:nvSpPr>
      <xdr:spPr>
        <a:xfrm>
          <a:off x="10528300" y="547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1392</xdr:rowOff>
    </xdr:from>
    <xdr:to>
      <xdr:col>50</xdr:col>
      <xdr:colOff>165100</xdr:colOff>
      <xdr:row>33</xdr:row>
      <xdr:rowOff>102992</xdr:rowOff>
    </xdr:to>
    <xdr:sp macro="" textlink="">
      <xdr:nvSpPr>
        <xdr:cNvPr id="310" name="楕円 309"/>
        <xdr:cNvSpPr/>
      </xdr:nvSpPr>
      <xdr:spPr>
        <a:xfrm>
          <a:off x="9588500" y="56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119519</xdr:rowOff>
    </xdr:from>
    <xdr:ext cx="534377" cy="259045"/>
    <xdr:sp macro="" textlink="">
      <xdr:nvSpPr>
        <xdr:cNvPr id="311" name="テキスト ボックス 310"/>
        <xdr:cNvSpPr txBox="1"/>
      </xdr:nvSpPr>
      <xdr:spPr>
        <a:xfrm>
          <a:off x="9372111" y="543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118526</xdr:rowOff>
    </xdr:from>
    <xdr:to>
      <xdr:col>46</xdr:col>
      <xdr:colOff>38100</xdr:colOff>
      <xdr:row>33</xdr:row>
      <xdr:rowOff>48676</xdr:rowOff>
    </xdr:to>
    <xdr:sp macro="" textlink="">
      <xdr:nvSpPr>
        <xdr:cNvPr id="312" name="楕円 311"/>
        <xdr:cNvSpPr/>
      </xdr:nvSpPr>
      <xdr:spPr>
        <a:xfrm>
          <a:off x="8699500" y="56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65203</xdr:rowOff>
    </xdr:from>
    <xdr:ext cx="534377" cy="259045"/>
    <xdr:sp macro="" textlink="">
      <xdr:nvSpPr>
        <xdr:cNvPr id="313" name="テキスト ボックス 312"/>
        <xdr:cNvSpPr txBox="1"/>
      </xdr:nvSpPr>
      <xdr:spPr>
        <a:xfrm>
          <a:off x="8483111" y="53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155560</xdr:rowOff>
    </xdr:from>
    <xdr:to>
      <xdr:col>41</xdr:col>
      <xdr:colOff>101600</xdr:colOff>
      <xdr:row>33</xdr:row>
      <xdr:rowOff>85710</xdr:rowOff>
    </xdr:to>
    <xdr:sp macro="" textlink="">
      <xdr:nvSpPr>
        <xdr:cNvPr id="314" name="楕円 313"/>
        <xdr:cNvSpPr/>
      </xdr:nvSpPr>
      <xdr:spPr>
        <a:xfrm>
          <a:off x="7810500" y="56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102237</xdr:rowOff>
    </xdr:from>
    <xdr:ext cx="534377" cy="259045"/>
    <xdr:sp macro="" textlink="">
      <xdr:nvSpPr>
        <xdr:cNvPr id="315" name="テキスト ボックス 314"/>
        <xdr:cNvSpPr txBox="1"/>
      </xdr:nvSpPr>
      <xdr:spPr>
        <a:xfrm>
          <a:off x="7594111" y="54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107005</xdr:rowOff>
    </xdr:from>
    <xdr:to>
      <xdr:col>36</xdr:col>
      <xdr:colOff>165100</xdr:colOff>
      <xdr:row>33</xdr:row>
      <xdr:rowOff>37155</xdr:rowOff>
    </xdr:to>
    <xdr:sp macro="" textlink="">
      <xdr:nvSpPr>
        <xdr:cNvPr id="316" name="楕円 315"/>
        <xdr:cNvSpPr/>
      </xdr:nvSpPr>
      <xdr:spPr>
        <a:xfrm>
          <a:off x="6921500" y="559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53682</xdr:rowOff>
    </xdr:from>
    <xdr:ext cx="534377" cy="259045"/>
    <xdr:sp macro="" textlink="">
      <xdr:nvSpPr>
        <xdr:cNvPr id="317" name="テキスト ボックス 316"/>
        <xdr:cNvSpPr txBox="1"/>
      </xdr:nvSpPr>
      <xdr:spPr>
        <a:xfrm>
          <a:off x="6705111" y="536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15090</xdr:rowOff>
    </xdr:from>
    <xdr:to>
      <xdr:col>55</xdr:col>
      <xdr:colOff>0</xdr:colOff>
      <xdr:row>57</xdr:row>
      <xdr:rowOff>34750</xdr:rowOff>
    </xdr:to>
    <xdr:cxnSp macro="">
      <xdr:nvCxnSpPr>
        <xdr:cNvPr id="344" name="直線コネクタ 343"/>
        <xdr:cNvCxnSpPr/>
      </xdr:nvCxnSpPr>
      <xdr:spPr>
        <a:xfrm flipV="1">
          <a:off x="9639300" y="9787740"/>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60629</xdr:rowOff>
    </xdr:from>
    <xdr:ext cx="469744" cy="259045"/>
    <xdr:sp macro="" textlink="">
      <xdr:nvSpPr>
        <xdr:cNvPr id="345" name="農林水産業費平均値テキスト"/>
        <xdr:cNvSpPr txBox="1"/>
      </xdr:nvSpPr>
      <xdr:spPr>
        <a:xfrm>
          <a:off x="10528300" y="9833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34750</xdr:rowOff>
    </xdr:from>
    <xdr:to>
      <xdr:col>50</xdr:col>
      <xdr:colOff>114300</xdr:colOff>
      <xdr:row>57</xdr:row>
      <xdr:rowOff>35504</xdr:rowOff>
    </xdr:to>
    <xdr:cxnSp macro="">
      <xdr:nvCxnSpPr>
        <xdr:cNvPr id="347" name="直線コネクタ 346"/>
        <xdr:cNvCxnSpPr/>
      </xdr:nvCxnSpPr>
      <xdr:spPr>
        <a:xfrm flipV="1">
          <a:off x="8750300" y="9807400"/>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162927</xdr:rowOff>
    </xdr:from>
    <xdr:ext cx="469744" cy="259045"/>
    <xdr:sp macro="" textlink="">
      <xdr:nvSpPr>
        <xdr:cNvPr id="349" name="テキスト ボックス 348"/>
        <xdr:cNvSpPr txBox="1"/>
      </xdr:nvSpPr>
      <xdr:spPr>
        <a:xfrm>
          <a:off x="9404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35504</xdr:rowOff>
    </xdr:from>
    <xdr:to>
      <xdr:col>45</xdr:col>
      <xdr:colOff>177800</xdr:colOff>
      <xdr:row>57</xdr:row>
      <xdr:rowOff>77772</xdr:rowOff>
    </xdr:to>
    <xdr:cxnSp macro="">
      <xdr:nvCxnSpPr>
        <xdr:cNvPr id="350" name="直線コネクタ 349"/>
        <xdr:cNvCxnSpPr/>
      </xdr:nvCxnSpPr>
      <xdr:spPr>
        <a:xfrm flipV="1">
          <a:off x="7861300" y="9808154"/>
          <a:ext cx="8890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2" name="テキスト ボックス 351"/>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65245</xdr:rowOff>
    </xdr:from>
    <xdr:to>
      <xdr:col>41</xdr:col>
      <xdr:colOff>50800</xdr:colOff>
      <xdr:row>57</xdr:row>
      <xdr:rowOff>77772</xdr:rowOff>
    </xdr:to>
    <xdr:cxnSp macro="">
      <xdr:nvCxnSpPr>
        <xdr:cNvPr id="353" name="直線コネクタ 352"/>
        <xdr:cNvCxnSpPr/>
      </xdr:nvCxnSpPr>
      <xdr:spPr>
        <a:xfrm>
          <a:off x="6972300" y="9837895"/>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60691</xdr:rowOff>
    </xdr:from>
    <xdr:to>
      <xdr:col>41</xdr:col>
      <xdr:colOff>101600</xdr:colOff>
      <xdr:row>56</xdr:row>
      <xdr:rowOff>162291</xdr:rowOff>
    </xdr:to>
    <xdr:sp macro="" textlink="">
      <xdr:nvSpPr>
        <xdr:cNvPr id="354" name="フローチャート: 判断 353"/>
        <xdr:cNvSpPr/>
      </xdr:nvSpPr>
      <xdr:spPr>
        <a:xfrm>
          <a:off x="7810500" y="966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7368</xdr:rowOff>
    </xdr:from>
    <xdr:ext cx="534377" cy="259045"/>
    <xdr:sp macro="" textlink="">
      <xdr:nvSpPr>
        <xdr:cNvPr id="355" name="テキスト ボックス 354"/>
        <xdr:cNvSpPr txBox="1"/>
      </xdr:nvSpPr>
      <xdr:spPr>
        <a:xfrm>
          <a:off x="7594111" y="943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74087</xdr:rowOff>
    </xdr:from>
    <xdr:to>
      <xdr:col>36</xdr:col>
      <xdr:colOff>165100</xdr:colOff>
      <xdr:row>57</xdr:row>
      <xdr:rowOff>4237</xdr:rowOff>
    </xdr:to>
    <xdr:sp macro="" textlink="">
      <xdr:nvSpPr>
        <xdr:cNvPr id="356" name="フローチャート: 判断 355"/>
        <xdr:cNvSpPr/>
      </xdr:nvSpPr>
      <xdr:spPr>
        <a:xfrm>
          <a:off x="6921500" y="967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20764</xdr:rowOff>
    </xdr:from>
    <xdr:ext cx="534377" cy="259045"/>
    <xdr:sp macro="" textlink="">
      <xdr:nvSpPr>
        <xdr:cNvPr id="357" name="テキスト ボックス 356"/>
        <xdr:cNvSpPr txBox="1"/>
      </xdr:nvSpPr>
      <xdr:spPr>
        <a:xfrm>
          <a:off x="6705111" y="945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135740</xdr:rowOff>
    </xdr:from>
    <xdr:to>
      <xdr:col>55</xdr:col>
      <xdr:colOff>50800</xdr:colOff>
      <xdr:row>57</xdr:row>
      <xdr:rowOff>65890</xdr:rowOff>
    </xdr:to>
    <xdr:sp macro="" textlink="">
      <xdr:nvSpPr>
        <xdr:cNvPr id="363" name="楕円 362"/>
        <xdr:cNvSpPr/>
      </xdr:nvSpPr>
      <xdr:spPr>
        <a:xfrm>
          <a:off x="10426700" y="973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158617</xdr:rowOff>
    </xdr:from>
    <xdr:ext cx="534377" cy="259045"/>
    <xdr:sp macro="" textlink="">
      <xdr:nvSpPr>
        <xdr:cNvPr id="364" name="農林水産業費該当値テキスト"/>
        <xdr:cNvSpPr txBox="1"/>
      </xdr:nvSpPr>
      <xdr:spPr>
        <a:xfrm>
          <a:off x="10528300" y="958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155400</xdr:rowOff>
    </xdr:from>
    <xdr:to>
      <xdr:col>50</xdr:col>
      <xdr:colOff>165100</xdr:colOff>
      <xdr:row>57</xdr:row>
      <xdr:rowOff>85550</xdr:rowOff>
    </xdr:to>
    <xdr:sp macro="" textlink="">
      <xdr:nvSpPr>
        <xdr:cNvPr id="365" name="楕円 364"/>
        <xdr:cNvSpPr/>
      </xdr:nvSpPr>
      <xdr:spPr>
        <a:xfrm>
          <a:off x="9588500" y="975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102077</xdr:rowOff>
    </xdr:from>
    <xdr:ext cx="534377" cy="259045"/>
    <xdr:sp macro="" textlink="">
      <xdr:nvSpPr>
        <xdr:cNvPr id="366" name="テキスト ボックス 365"/>
        <xdr:cNvSpPr txBox="1"/>
      </xdr:nvSpPr>
      <xdr:spPr>
        <a:xfrm>
          <a:off x="9372111" y="953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156154</xdr:rowOff>
    </xdr:from>
    <xdr:to>
      <xdr:col>46</xdr:col>
      <xdr:colOff>38100</xdr:colOff>
      <xdr:row>57</xdr:row>
      <xdr:rowOff>86304</xdr:rowOff>
    </xdr:to>
    <xdr:sp macro="" textlink="">
      <xdr:nvSpPr>
        <xdr:cNvPr id="367" name="楕円 366"/>
        <xdr:cNvSpPr/>
      </xdr:nvSpPr>
      <xdr:spPr>
        <a:xfrm>
          <a:off x="8699500" y="975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102831</xdr:rowOff>
    </xdr:from>
    <xdr:ext cx="534377" cy="259045"/>
    <xdr:sp macro="" textlink="">
      <xdr:nvSpPr>
        <xdr:cNvPr id="368" name="テキスト ボックス 367"/>
        <xdr:cNvSpPr txBox="1"/>
      </xdr:nvSpPr>
      <xdr:spPr>
        <a:xfrm>
          <a:off x="8483111" y="95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26972</xdr:rowOff>
    </xdr:from>
    <xdr:to>
      <xdr:col>41</xdr:col>
      <xdr:colOff>101600</xdr:colOff>
      <xdr:row>57</xdr:row>
      <xdr:rowOff>128572</xdr:rowOff>
    </xdr:to>
    <xdr:sp macro="" textlink="">
      <xdr:nvSpPr>
        <xdr:cNvPr id="369" name="楕円 368"/>
        <xdr:cNvSpPr/>
      </xdr:nvSpPr>
      <xdr:spPr>
        <a:xfrm>
          <a:off x="7810500" y="97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119699</xdr:rowOff>
    </xdr:from>
    <xdr:ext cx="534377" cy="259045"/>
    <xdr:sp macro="" textlink="">
      <xdr:nvSpPr>
        <xdr:cNvPr id="370" name="テキスト ボックス 369"/>
        <xdr:cNvSpPr txBox="1"/>
      </xdr:nvSpPr>
      <xdr:spPr>
        <a:xfrm>
          <a:off x="7594111" y="989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14445</xdr:rowOff>
    </xdr:from>
    <xdr:to>
      <xdr:col>36</xdr:col>
      <xdr:colOff>165100</xdr:colOff>
      <xdr:row>57</xdr:row>
      <xdr:rowOff>116045</xdr:rowOff>
    </xdr:to>
    <xdr:sp macro="" textlink="">
      <xdr:nvSpPr>
        <xdr:cNvPr id="371" name="楕円 370"/>
        <xdr:cNvSpPr/>
      </xdr:nvSpPr>
      <xdr:spPr>
        <a:xfrm>
          <a:off x="6921500" y="97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107172</xdr:rowOff>
    </xdr:from>
    <xdr:ext cx="534377" cy="259045"/>
    <xdr:sp macro="" textlink="">
      <xdr:nvSpPr>
        <xdr:cNvPr id="372" name="テキスト ボックス 371"/>
        <xdr:cNvSpPr txBox="1"/>
      </xdr:nvSpPr>
      <xdr:spPr>
        <a:xfrm>
          <a:off x="6705111" y="987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148112</xdr:rowOff>
    </xdr:from>
    <xdr:to>
      <xdr:col>55</xdr:col>
      <xdr:colOff>0</xdr:colOff>
      <xdr:row>76</xdr:row>
      <xdr:rowOff>31344</xdr:rowOff>
    </xdr:to>
    <xdr:cxnSp macro="">
      <xdr:nvCxnSpPr>
        <xdr:cNvPr id="399" name="直線コネクタ 398"/>
        <xdr:cNvCxnSpPr/>
      </xdr:nvCxnSpPr>
      <xdr:spPr>
        <a:xfrm flipV="1">
          <a:off x="9639300" y="13006862"/>
          <a:ext cx="838200" cy="5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98508</xdr:rowOff>
    </xdr:from>
    <xdr:ext cx="534377" cy="259045"/>
    <xdr:sp macro="" textlink="">
      <xdr:nvSpPr>
        <xdr:cNvPr id="400" name="商工費平均値テキスト"/>
        <xdr:cNvSpPr txBox="1"/>
      </xdr:nvSpPr>
      <xdr:spPr>
        <a:xfrm>
          <a:off x="10528300" y="12957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31344</xdr:rowOff>
    </xdr:from>
    <xdr:to>
      <xdr:col>50</xdr:col>
      <xdr:colOff>114300</xdr:colOff>
      <xdr:row>77</xdr:row>
      <xdr:rowOff>17718</xdr:rowOff>
    </xdr:to>
    <xdr:cxnSp macro="">
      <xdr:nvCxnSpPr>
        <xdr:cNvPr id="402" name="直線コネクタ 401"/>
        <xdr:cNvCxnSpPr/>
      </xdr:nvCxnSpPr>
      <xdr:spPr>
        <a:xfrm flipV="1">
          <a:off x="8750300" y="13061544"/>
          <a:ext cx="889000" cy="15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85569</xdr:rowOff>
    </xdr:from>
    <xdr:ext cx="469744" cy="259045"/>
    <xdr:sp macro="" textlink="">
      <xdr:nvSpPr>
        <xdr:cNvPr id="404" name="テキスト ボックス 403"/>
        <xdr:cNvSpPr txBox="1"/>
      </xdr:nvSpPr>
      <xdr:spPr>
        <a:xfrm>
          <a:off x="9404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131150</xdr:rowOff>
    </xdr:from>
    <xdr:to>
      <xdr:col>45</xdr:col>
      <xdr:colOff>177800</xdr:colOff>
      <xdr:row>77</xdr:row>
      <xdr:rowOff>17718</xdr:rowOff>
    </xdr:to>
    <xdr:cxnSp macro="">
      <xdr:nvCxnSpPr>
        <xdr:cNvPr id="405" name="直線コネクタ 404"/>
        <xdr:cNvCxnSpPr/>
      </xdr:nvCxnSpPr>
      <xdr:spPr>
        <a:xfrm>
          <a:off x="7861300" y="13161350"/>
          <a:ext cx="889000" cy="5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131150</xdr:rowOff>
    </xdr:from>
    <xdr:to>
      <xdr:col>41</xdr:col>
      <xdr:colOff>50800</xdr:colOff>
      <xdr:row>76</xdr:row>
      <xdr:rowOff>157987</xdr:rowOff>
    </xdr:to>
    <xdr:cxnSp macro="">
      <xdr:nvCxnSpPr>
        <xdr:cNvPr id="408" name="直線コネクタ 407"/>
        <xdr:cNvCxnSpPr/>
      </xdr:nvCxnSpPr>
      <xdr:spPr>
        <a:xfrm flipV="1">
          <a:off x="6972300" y="13161350"/>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23064</xdr:rowOff>
    </xdr:from>
    <xdr:to>
      <xdr:col>41</xdr:col>
      <xdr:colOff>101600</xdr:colOff>
      <xdr:row>76</xdr:row>
      <xdr:rowOff>124664</xdr:rowOff>
    </xdr:to>
    <xdr:sp macro="" textlink="">
      <xdr:nvSpPr>
        <xdr:cNvPr id="409" name="フローチャート: 判断 408"/>
        <xdr:cNvSpPr/>
      </xdr:nvSpPr>
      <xdr:spPr>
        <a:xfrm>
          <a:off x="7810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141190</xdr:rowOff>
    </xdr:from>
    <xdr:ext cx="469744" cy="259045"/>
    <xdr:sp macro="" textlink="">
      <xdr:nvSpPr>
        <xdr:cNvPr id="410" name="テキスト ボックス 409"/>
        <xdr:cNvSpPr txBox="1"/>
      </xdr:nvSpPr>
      <xdr:spPr>
        <a:xfrm>
          <a:off x="7626428"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26857</xdr:rowOff>
    </xdr:from>
    <xdr:to>
      <xdr:col>36</xdr:col>
      <xdr:colOff>165100</xdr:colOff>
      <xdr:row>76</xdr:row>
      <xdr:rowOff>128457</xdr:rowOff>
    </xdr:to>
    <xdr:sp macro="" textlink="">
      <xdr:nvSpPr>
        <xdr:cNvPr id="411" name="フローチャート: 判断 410"/>
        <xdr:cNvSpPr/>
      </xdr:nvSpPr>
      <xdr:spPr>
        <a:xfrm>
          <a:off x="6921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144985</xdr:rowOff>
    </xdr:from>
    <xdr:ext cx="469744" cy="259045"/>
    <xdr:sp macro="" textlink="">
      <xdr:nvSpPr>
        <xdr:cNvPr id="412" name="テキスト ボックス 411"/>
        <xdr:cNvSpPr txBox="1"/>
      </xdr:nvSpPr>
      <xdr:spPr>
        <a:xfrm>
          <a:off x="6737428"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97313</xdr:rowOff>
    </xdr:from>
    <xdr:to>
      <xdr:col>55</xdr:col>
      <xdr:colOff>50800</xdr:colOff>
      <xdr:row>76</xdr:row>
      <xdr:rowOff>27462</xdr:rowOff>
    </xdr:to>
    <xdr:sp macro="" textlink="">
      <xdr:nvSpPr>
        <xdr:cNvPr id="418" name="楕円 417"/>
        <xdr:cNvSpPr/>
      </xdr:nvSpPr>
      <xdr:spPr>
        <a:xfrm>
          <a:off x="10426700" y="129560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120190</xdr:rowOff>
    </xdr:from>
    <xdr:ext cx="534377" cy="259045"/>
    <xdr:sp macro="" textlink="">
      <xdr:nvSpPr>
        <xdr:cNvPr id="419" name="商工費該当値テキスト"/>
        <xdr:cNvSpPr txBox="1"/>
      </xdr:nvSpPr>
      <xdr:spPr>
        <a:xfrm>
          <a:off x="10528300" y="1280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151994</xdr:rowOff>
    </xdr:from>
    <xdr:to>
      <xdr:col>50</xdr:col>
      <xdr:colOff>165100</xdr:colOff>
      <xdr:row>76</xdr:row>
      <xdr:rowOff>82144</xdr:rowOff>
    </xdr:to>
    <xdr:sp macro="" textlink="">
      <xdr:nvSpPr>
        <xdr:cNvPr id="420" name="楕円 419"/>
        <xdr:cNvSpPr/>
      </xdr:nvSpPr>
      <xdr:spPr>
        <a:xfrm>
          <a:off x="9588500" y="130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98671</xdr:rowOff>
    </xdr:from>
    <xdr:ext cx="469744" cy="259045"/>
    <xdr:sp macro="" textlink="">
      <xdr:nvSpPr>
        <xdr:cNvPr id="421" name="テキスト ボックス 420"/>
        <xdr:cNvSpPr txBox="1"/>
      </xdr:nvSpPr>
      <xdr:spPr>
        <a:xfrm>
          <a:off x="9404428" y="1278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138368</xdr:rowOff>
    </xdr:from>
    <xdr:to>
      <xdr:col>46</xdr:col>
      <xdr:colOff>38100</xdr:colOff>
      <xdr:row>77</xdr:row>
      <xdr:rowOff>68518</xdr:rowOff>
    </xdr:to>
    <xdr:sp macro="" textlink="">
      <xdr:nvSpPr>
        <xdr:cNvPr id="422" name="楕円 421"/>
        <xdr:cNvSpPr/>
      </xdr:nvSpPr>
      <xdr:spPr>
        <a:xfrm>
          <a:off x="8699500" y="131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59645</xdr:rowOff>
    </xdr:from>
    <xdr:ext cx="469744" cy="259045"/>
    <xdr:sp macro="" textlink="">
      <xdr:nvSpPr>
        <xdr:cNvPr id="423" name="テキスト ボックス 422"/>
        <xdr:cNvSpPr txBox="1"/>
      </xdr:nvSpPr>
      <xdr:spPr>
        <a:xfrm>
          <a:off x="8515428" y="1326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80350</xdr:rowOff>
    </xdr:from>
    <xdr:to>
      <xdr:col>41</xdr:col>
      <xdr:colOff>101600</xdr:colOff>
      <xdr:row>77</xdr:row>
      <xdr:rowOff>10500</xdr:rowOff>
    </xdr:to>
    <xdr:sp macro="" textlink="">
      <xdr:nvSpPr>
        <xdr:cNvPr id="424" name="楕円 423"/>
        <xdr:cNvSpPr/>
      </xdr:nvSpPr>
      <xdr:spPr>
        <a:xfrm>
          <a:off x="7810500" y="1311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1627</xdr:rowOff>
    </xdr:from>
    <xdr:ext cx="469744" cy="259045"/>
    <xdr:sp macro="" textlink="">
      <xdr:nvSpPr>
        <xdr:cNvPr id="425" name="テキスト ボックス 424"/>
        <xdr:cNvSpPr txBox="1"/>
      </xdr:nvSpPr>
      <xdr:spPr>
        <a:xfrm>
          <a:off x="7626428" y="1320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107187</xdr:rowOff>
    </xdr:from>
    <xdr:to>
      <xdr:col>36</xdr:col>
      <xdr:colOff>165100</xdr:colOff>
      <xdr:row>77</xdr:row>
      <xdr:rowOff>37337</xdr:rowOff>
    </xdr:to>
    <xdr:sp macro="" textlink="">
      <xdr:nvSpPr>
        <xdr:cNvPr id="426" name="楕円 425"/>
        <xdr:cNvSpPr/>
      </xdr:nvSpPr>
      <xdr:spPr>
        <a:xfrm>
          <a:off x="6921500" y="131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28464</xdr:rowOff>
    </xdr:from>
    <xdr:ext cx="469744" cy="259045"/>
    <xdr:sp macro="" textlink="">
      <xdr:nvSpPr>
        <xdr:cNvPr id="427" name="テキスト ボックス 426"/>
        <xdr:cNvSpPr txBox="1"/>
      </xdr:nvSpPr>
      <xdr:spPr>
        <a:xfrm>
          <a:off x="6737428" y="1323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139298</xdr:rowOff>
    </xdr:from>
    <xdr:to>
      <xdr:col>55</xdr:col>
      <xdr:colOff>0</xdr:colOff>
      <xdr:row>98</xdr:row>
      <xdr:rowOff>140970</xdr:rowOff>
    </xdr:to>
    <xdr:cxnSp macro="">
      <xdr:nvCxnSpPr>
        <xdr:cNvPr id="458" name="直線コネクタ 457"/>
        <xdr:cNvCxnSpPr/>
      </xdr:nvCxnSpPr>
      <xdr:spPr>
        <a:xfrm>
          <a:off x="9639300" y="16941398"/>
          <a:ext cx="8382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59"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124920</xdr:rowOff>
    </xdr:from>
    <xdr:to>
      <xdr:col>50</xdr:col>
      <xdr:colOff>114300</xdr:colOff>
      <xdr:row>98</xdr:row>
      <xdr:rowOff>139298</xdr:rowOff>
    </xdr:to>
    <xdr:cxnSp macro="">
      <xdr:nvCxnSpPr>
        <xdr:cNvPr id="461" name="直線コネクタ 460"/>
        <xdr:cNvCxnSpPr/>
      </xdr:nvCxnSpPr>
      <xdr:spPr>
        <a:xfrm>
          <a:off x="8750300" y="16927020"/>
          <a:ext cx="889000" cy="1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111612</xdr:rowOff>
    </xdr:from>
    <xdr:to>
      <xdr:col>45</xdr:col>
      <xdr:colOff>177800</xdr:colOff>
      <xdr:row>98</xdr:row>
      <xdr:rowOff>124920</xdr:rowOff>
    </xdr:to>
    <xdr:cxnSp macro="">
      <xdr:nvCxnSpPr>
        <xdr:cNvPr id="464" name="直線コネクタ 463"/>
        <xdr:cNvCxnSpPr/>
      </xdr:nvCxnSpPr>
      <xdr:spPr>
        <a:xfrm>
          <a:off x="7861300" y="16913712"/>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9566</xdr:rowOff>
    </xdr:from>
    <xdr:ext cx="534377" cy="259045"/>
    <xdr:sp macro="" textlink="">
      <xdr:nvSpPr>
        <xdr:cNvPr id="466" name="テキスト ボックス 465"/>
        <xdr:cNvSpPr txBox="1"/>
      </xdr:nvSpPr>
      <xdr:spPr>
        <a:xfrm>
          <a:off x="8483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102428</xdr:rowOff>
    </xdr:from>
    <xdr:to>
      <xdr:col>41</xdr:col>
      <xdr:colOff>50800</xdr:colOff>
      <xdr:row>98</xdr:row>
      <xdr:rowOff>111612</xdr:rowOff>
    </xdr:to>
    <xdr:cxnSp macro="">
      <xdr:nvCxnSpPr>
        <xdr:cNvPr id="467" name="直線コネクタ 466"/>
        <xdr:cNvCxnSpPr/>
      </xdr:nvCxnSpPr>
      <xdr:spPr>
        <a:xfrm>
          <a:off x="6972300" y="16904528"/>
          <a:ext cx="889000" cy="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82812</xdr:rowOff>
    </xdr:from>
    <xdr:to>
      <xdr:col>41</xdr:col>
      <xdr:colOff>101600</xdr:colOff>
      <xdr:row>99</xdr:row>
      <xdr:rowOff>12962</xdr:rowOff>
    </xdr:to>
    <xdr:sp macro="" textlink="">
      <xdr:nvSpPr>
        <xdr:cNvPr id="468" name="フローチャート: 判断 467"/>
        <xdr:cNvSpPr/>
      </xdr:nvSpPr>
      <xdr:spPr>
        <a:xfrm>
          <a:off x="7810500" y="168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4089</xdr:rowOff>
    </xdr:from>
    <xdr:ext cx="534377" cy="259045"/>
    <xdr:sp macro="" textlink="">
      <xdr:nvSpPr>
        <xdr:cNvPr id="469" name="テキスト ボックス 468"/>
        <xdr:cNvSpPr txBox="1"/>
      </xdr:nvSpPr>
      <xdr:spPr>
        <a:xfrm>
          <a:off x="7594111" y="169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75433</xdr:rowOff>
    </xdr:from>
    <xdr:to>
      <xdr:col>36</xdr:col>
      <xdr:colOff>165100</xdr:colOff>
      <xdr:row>99</xdr:row>
      <xdr:rowOff>5583</xdr:rowOff>
    </xdr:to>
    <xdr:sp macro="" textlink="">
      <xdr:nvSpPr>
        <xdr:cNvPr id="470" name="フローチャート: 判断 469"/>
        <xdr:cNvSpPr/>
      </xdr:nvSpPr>
      <xdr:spPr>
        <a:xfrm>
          <a:off x="6921500" y="1687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168160</xdr:rowOff>
    </xdr:from>
    <xdr:ext cx="534377" cy="259045"/>
    <xdr:sp macro="" textlink="">
      <xdr:nvSpPr>
        <xdr:cNvPr id="471" name="テキスト ボックス 470"/>
        <xdr:cNvSpPr txBox="1"/>
      </xdr:nvSpPr>
      <xdr:spPr>
        <a:xfrm>
          <a:off x="6705111" y="1697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90170</xdr:rowOff>
    </xdr:from>
    <xdr:to>
      <xdr:col>55</xdr:col>
      <xdr:colOff>50800</xdr:colOff>
      <xdr:row>99</xdr:row>
      <xdr:rowOff>20320</xdr:rowOff>
    </xdr:to>
    <xdr:sp macro="" textlink="">
      <xdr:nvSpPr>
        <xdr:cNvPr id="477" name="楕円 476"/>
        <xdr:cNvSpPr/>
      </xdr:nvSpPr>
      <xdr:spPr>
        <a:xfrm>
          <a:off x="10426700" y="16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55750</xdr:rowOff>
    </xdr:from>
    <xdr:ext cx="534377" cy="259045"/>
    <xdr:sp macro="" textlink="">
      <xdr:nvSpPr>
        <xdr:cNvPr id="478" name="土木費該当値テキスト"/>
        <xdr:cNvSpPr txBox="1"/>
      </xdr:nvSpPr>
      <xdr:spPr>
        <a:xfrm>
          <a:off x="10528300" y="168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88498</xdr:rowOff>
    </xdr:from>
    <xdr:to>
      <xdr:col>50</xdr:col>
      <xdr:colOff>165100</xdr:colOff>
      <xdr:row>99</xdr:row>
      <xdr:rowOff>18648</xdr:rowOff>
    </xdr:to>
    <xdr:sp macro="" textlink="">
      <xdr:nvSpPr>
        <xdr:cNvPr id="479" name="楕円 478"/>
        <xdr:cNvSpPr/>
      </xdr:nvSpPr>
      <xdr:spPr>
        <a:xfrm>
          <a:off x="9588500" y="1689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9775</xdr:rowOff>
    </xdr:from>
    <xdr:ext cx="534377" cy="259045"/>
    <xdr:sp macro="" textlink="">
      <xdr:nvSpPr>
        <xdr:cNvPr id="480" name="テキスト ボックス 479"/>
        <xdr:cNvSpPr txBox="1"/>
      </xdr:nvSpPr>
      <xdr:spPr>
        <a:xfrm>
          <a:off x="9372111" y="1698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74120</xdr:rowOff>
    </xdr:from>
    <xdr:to>
      <xdr:col>46</xdr:col>
      <xdr:colOff>38100</xdr:colOff>
      <xdr:row>99</xdr:row>
      <xdr:rowOff>4270</xdr:rowOff>
    </xdr:to>
    <xdr:sp macro="" textlink="">
      <xdr:nvSpPr>
        <xdr:cNvPr id="481" name="楕円 480"/>
        <xdr:cNvSpPr/>
      </xdr:nvSpPr>
      <xdr:spPr>
        <a:xfrm>
          <a:off x="8699500" y="168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20797</xdr:rowOff>
    </xdr:from>
    <xdr:ext cx="534377" cy="259045"/>
    <xdr:sp macro="" textlink="">
      <xdr:nvSpPr>
        <xdr:cNvPr id="482" name="テキスト ボックス 481"/>
        <xdr:cNvSpPr txBox="1"/>
      </xdr:nvSpPr>
      <xdr:spPr>
        <a:xfrm>
          <a:off x="8483111" y="1665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60812</xdr:rowOff>
    </xdr:from>
    <xdr:to>
      <xdr:col>41</xdr:col>
      <xdr:colOff>101600</xdr:colOff>
      <xdr:row>98</xdr:row>
      <xdr:rowOff>162412</xdr:rowOff>
    </xdr:to>
    <xdr:sp macro="" textlink="">
      <xdr:nvSpPr>
        <xdr:cNvPr id="483" name="楕円 482"/>
        <xdr:cNvSpPr/>
      </xdr:nvSpPr>
      <xdr:spPr>
        <a:xfrm>
          <a:off x="7810500" y="1686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7489</xdr:rowOff>
    </xdr:from>
    <xdr:ext cx="534377" cy="259045"/>
    <xdr:sp macro="" textlink="">
      <xdr:nvSpPr>
        <xdr:cNvPr id="484" name="テキスト ボックス 483"/>
        <xdr:cNvSpPr txBox="1"/>
      </xdr:nvSpPr>
      <xdr:spPr>
        <a:xfrm>
          <a:off x="7594111" y="166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51628</xdr:rowOff>
    </xdr:from>
    <xdr:to>
      <xdr:col>36</xdr:col>
      <xdr:colOff>165100</xdr:colOff>
      <xdr:row>98</xdr:row>
      <xdr:rowOff>153228</xdr:rowOff>
    </xdr:to>
    <xdr:sp macro="" textlink="">
      <xdr:nvSpPr>
        <xdr:cNvPr id="485" name="楕円 484"/>
        <xdr:cNvSpPr/>
      </xdr:nvSpPr>
      <xdr:spPr>
        <a:xfrm>
          <a:off x="6921500" y="168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169755</xdr:rowOff>
    </xdr:from>
    <xdr:ext cx="534377" cy="259045"/>
    <xdr:sp macro="" textlink="">
      <xdr:nvSpPr>
        <xdr:cNvPr id="486" name="テキスト ボックス 485"/>
        <xdr:cNvSpPr txBox="1"/>
      </xdr:nvSpPr>
      <xdr:spPr>
        <a:xfrm>
          <a:off x="6705111" y="1662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120841</xdr:rowOff>
    </xdr:from>
    <xdr:to>
      <xdr:col>85</xdr:col>
      <xdr:colOff>127000</xdr:colOff>
      <xdr:row>37</xdr:row>
      <xdr:rowOff>107639</xdr:rowOff>
    </xdr:to>
    <xdr:cxnSp macro="">
      <xdr:nvCxnSpPr>
        <xdr:cNvPr id="512" name="直線コネクタ 511"/>
        <xdr:cNvCxnSpPr/>
      </xdr:nvCxnSpPr>
      <xdr:spPr>
        <a:xfrm>
          <a:off x="15481300" y="6293041"/>
          <a:ext cx="838200" cy="15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3" name="消防費平均値テキスト"/>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39973</xdr:rowOff>
    </xdr:from>
    <xdr:to>
      <xdr:col>81</xdr:col>
      <xdr:colOff>50800</xdr:colOff>
      <xdr:row>36</xdr:row>
      <xdr:rowOff>120841</xdr:rowOff>
    </xdr:to>
    <xdr:cxnSp macro="">
      <xdr:nvCxnSpPr>
        <xdr:cNvPr id="515" name="直線コネクタ 514"/>
        <xdr:cNvCxnSpPr/>
      </xdr:nvCxnSpPr>
      <xdr:spPr>
        <a:xfrm>
          <a:off x="14592300" y="5869273"/>
          <a:ext cx="889000" cy="42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7" name="テキスト ボックス 516"/>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39973</xdr:rowOff>
    </xdr:from>
    <xdr:to>
      <xdr:col>76</xdr:col>
      <xdr:colOff>114300</xdr:colOff>
      <xdr:row>36</xdr:row>
      <xdr:rowOff>58833</xdr:rowOff>
    </xdr:to>
    <xdr:cxnSp macro="">
      <xdr:nvCxnSpPr>
        <xdr:cNvPr id="518" name="直線コネクタ 517"/>
        <xdr:cNvCxnSpPr/>
      </xdr:nvCxnSpPr>
      <xdr:spPr>
        <a:xfrm flipV="1">
          <a:off x="13703300" y="5869273"/>
          <a:ext cx="889000" cy="36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73899</xdr:rowOff>
    </xdr:from>
    <xdr:ext cx="534377" cy="259045"/>
    <xdr:sp macro="" textlink="">
      <xdr:nvSpPr>
        <xdr:cNvPr id="520" name="テキスト ボックス 519"/>
        <xdr:cNvSpPr txBox="1"/>
      </xdr:nvSpPr>
      <xdr:spPr>
        <a:xfrm>
          <a:off x="14325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58833</xdr:rowOff>
    </xdr:from>
    <xdr:to>
      <xdr:col>71</xdr:col>
      <xdr:colOff>177800</xdr:colOff>
      <xdr:row>36</xdr:row>
      <xdr:rowOff>83464</xdr:rowOff>
    </xdr:to>
    <xdr:cxnSp macro="">
      <xdr:nvCxnSpPr>
        <xdr:cNvPr id="521" name="直線コネクタ 520"/>
        <xdr:cNvCxnSpPr/>
      </xdr:nvCxnSpPr>
      <xdr:spPr>
        <a:xfrm flipV="1">
          <a:off x="12814300" y="6231033"/>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22835</xdr:rowOff>
    </xdr:from>
    <xdr:to>
      <xdr:col>72</xdr:col>
      <xdr:colOff>38100</xdr:colOff>
      <xdr:row>36</xdr:row>
      <xdr:rowOff>124435</xdr:rowOff>
    </xdr:to>
    <xdr:sp macro="" textlink="">
      <xdr:nvSpPr>
        <xdr:cNvPr id="522" name="フローチャート: 判断 521"/>
        <xdr:cNvSpPr/>
      </xdr:nvSpPr>
      <xdr:spPr>
        <a:xfrm>
          <a:off x="13652500" y="61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115562</xdr:rowOff>
    </xdr:from>
    <xdr:ext cx="534377" cy="259045"/>
    <xdr:sp macro="" textlink="">
      <xdr:nvSpPr>
        <xdr:cNvPr id="523" name="テキスト ボックス 522"/>
        <xdr:cNvSpPr txBox="1"/>
      </xdr:nvSpPr>
      <xdr:spPr>
        <a:xfrm>
          <a:off x="13436111" y="62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160509</xdr:rowOff>
    </xdr:from>
    <xdr:to>
      <xdr:col>67</xdr:col>
      <xdr:colOff>101600</xdr:colOff>
      <xdr:row>36</xdr:row>
      <xdr:rowOff>90659</xdr:rowOff>
    </xdr:to>
    <xdr:sp macro="" textlink="">
      <xdr:nvSpPr>
        <xdr:cNvPr id="524" name="フローチャート: 判断 523"/>
        <xdr:cNvSpPr/>
      </xdr:nvSpPr>
      <xdr:spPr>
        <a:xfrm>
          <a:off x="12763500" y="616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107186</xdr:rowOff>
    </xdr:from>
    <xdr:ext cx="534377" cy="259045"/>
    <xdr:sp macro="" textlink="">
      <xdr:nvSpPr>
        <xdr:cNvPr id="525" name="テキスト ボックス 524"/>
        <xdr:cNvSpPr txBox="1"/>
      </xdr:nvSpPr>
      <xdr:spPr>
        <a:xfrm>
          <a:off x="12547111" y="59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56839</xdr:rowOff>
    </xdr:from>
    <xdr:to>
      <xdr:col>85</xdr:col>
      <xdr:colOff>177800</xdr:colOff>
      <xdr:row>37</xdr:row>
      <xdr:rowOff>158439</xdr:rowOff>
    </xdr:to>
    <xdr:sp macro="" textlink="">
      <xdr:nvSpPr>
        <xdr:cNvPr id="531" name="楕円 530"/>
        <xdr:cNvSpPr/>
      </xdr:nvSpPr>
      <xdr:spPr>
        <a:xfrm>
          <a:off x="16268700" y="640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143216</xdr:rowOff>
    </xdr:from>
    <xdr:ext cx="534377" cy="259045"/>
    <xdr:sp macro="" textlink="">
      <xdr:nvSpPr>
        <xdr:cNvPr id="532" name="消防費該当値テキスト"/>
        <xdr:cNvSpPr txBox="1"/>
      </xdr:nvSpPr>
      <xdr:spPr>
        <a:xfrm>
          <a:off x="16370300" y="631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70041</xdr:rowOff>
    </xdr:from>
    <xdr:to>
      <xdr:col>81</xdr:col>
      <xdr:colOff>101600</xdr:colOff>
      <xdr:row>37</xdr:row>
      <xdr:rowOff>191</xdr:rowOff>
    </xdr:to>
    <xdr:sp macro="" textlink="">
      <xdr:nvSpPr>
        <xdr:cNvPr id="533" name="楕円 532"/>
        <xdr:cNvSpPr/>
      </xdr:nvSpPr>
      <xdr:spPr>
        <a:xfrm>
          <a:off x="15430500" y="62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162768</xdr:rowOff>
    </xdr:from>
    <xdr:ext cx="534377" cy="259045"/>
    <xdr:sp macro="" textlink="">
      <xdr:nvSpPr>
        <xdr:cNvPr id="534" name="テキスト ボックス 533"/>
        <xdr:cNvSpPr txBox="1"/>
      </xdr:nvSpPr>
      <xdr:spPr>
        <a:xfrm>
          <a:off x="15214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160623</xdr:rowOff>
    </xdr:from>
    <xdr:to>
      <xdr:col>76</xdr:col>
      <xdr:colOff>165100</xdr:colOff>
      <xdr:row>34</xdr:row>
      <xdr:rowOff>90773</xdr:rowOff>
    </xdr:to>
    <xdr:sp macro="" textlink="">
      <xdr:nvSpPr>
        <xdr:cNvPr id="535" name="楕円 534"/>
        <xdr:cNvSpPr/>
      </xdr:nvSpPr>
      <xdr:spPr>
        <a:xfrm>
          <a:off x="14541500" y="581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107300</xdr:rowOff>
    </xdr:from>
    <xdr:ext cx="534377" cy="259045"/>
    <xdr:sp macro="" textlink="">
      <xdr:nvSpPr>
        <xdr:cNvPr id="536" name="テキスト ボックス 535"/>
        <xdr:cNvSpPr txBox="1"/>
      </xdr:nvSpPr>
      <xdr:spPr>
        <a:xfrm>
          <a:off x="14325111" y="559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8033</xdr:rowOff>
    </xdr:from>
    <xdr:to>
      <xdr:col>72</xdr:col>
      <xdr:colOff>38100</xdr:colOff>
      <xdr:row>36</xdr:row>
      <xdr:rowOff>109633</xdr:rowOff>
    </xdr:to>
    <xdr:sp macro="" textlink="">
      <xdr:nvSpPr>
        <xdr:cNvPr id="537" name="楕円 536"/>
        <xdr:cNvSpPr/>
      </xdr:nvSpPr>
      <xdr:spPr>
        <a:xfrm>
          <a:off x="13652500" y="61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126160</xdr:rowOff>
    </xdr:from>
    <xdr:ext cx="534377" cy="259045"/>
    <xdr:sp macro="" textlink="">
      <xdr:nvSpPr>
        <xdr:cNvPr id="538" name="テキスト ボックス 537"/>
        <xdr:cNvSpPr txBox="1"/>
      </xdr:nvSpPr>
      <xdr:spPr>
        <a:xfrm>
          <a:off x="13436111" y="59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32664</xdr:rowOff>
    </xdr:from>
    <xdr:to>
      <xdr:col>67</xdr:col>
      <xdr:colOff>101600</xdr:colOff>
      <xdr:row>36</xdr:row>
      <xdr:rowOff>134264</xdr:rowOff>
    </xdr:to>
    <xdr:sp macro="" textlink="">
      <xdr:nvSpPr>
        <xdr:cNvPr id="539" name="楕円 538"/>
        <xdr:cNvSpPr/>
      </xdr:nvSpPr>
      <xdr:spPr>
        <a:xfrm>
          <a:off x="12763500" y="62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125391</xdr:rowOff>
    </xdr:from>
    <xdr:ext cx="534377" cy="259045"/>
    <xdr:sp macro="" textlink="">
      <xdr:nvSpPr>
        <xdr:cNvPr id="540" name="テキスト ボックス 539"/>
        <xdr:cNvSpPr txBox="1"/>
      </xdr:nvSpPr>
      <xdr:spPr>
        <a:xfrm>
          <a:off x="12547111" y="62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49422</xdr:rowOff>
    </xdr:from>
    <xdr:to>
      <xdr:col>85</xdr:col>
      <xdr:colOff>127000</xdr:colOff>
      <xdr:row>55</xdr:row>
      <xdr:rowOff>44031</xdr:rowOff>
    </xdr:to>
    <xdr:cxnSp macro="">
      <xdr:nvCxnSpPr>
        <xdr:cNvPr id="570" name="直線コネクタ 569"/>
        <xdr:cNvCxnSpPr/>
      </xdr:nvCxnSpPr>
      <xdr:spPr>
        <a:xfrm flipV="1">
          <a:off x="15481300" y="9307722"/>
          <a:ext cx="838200" cy="16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1" name="教育費平均値テキスト"/>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44031</xdr:rowOff>
    </xdr:from>
    <xdr:to>
      <xdr:col>81</xdr:col>
      <xdr:colOff>50800</xdr:colOff>
      <xdr:row>56</xdr:row>
      <xdr:rowOff>110477</xdr:rowOff>
    </xdr:to>
    <xdr:cxnSp macro="">
      <xdr:nvCxnSpPr>
        <xdr:cNvPr id="573" name="直線コネクタ 572"/>
        <xdr:cNvCxnSpPr/>
      </xdr:nvCxnSpPr>
      <xdr:spPr>
        <a:xfrm flipV="1">
          <a:off x="14592300" y="9473781"/>
          <a:ext cx="889000" cy="23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166540</xdr:rowOff>
    </xdr:from>
    <xdr:ext cx="534377" cy="259045"/>
    <xdr:sp macro="" textlink="">
      <xdr:nvSpPr>
        <xdr:cNvPr id="575" name="テキスト ボックス 574"/>
        <xdr:cNvSpPr txBox="1"/>
      </xdr:nvSpPr>
      <xdr:spPr>
        <a:xfrm>
          <a:off x="15214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110477</xdr:rowOff>
    </xdr:from>
    <xdr:to>
      <xdr:col>76</xdr:col>
      <xdr:colOff>114300</xdr:colOff>
      <xdr:row>56</xdr:row>
      <xdr:rowOff>148254</xdr:rowOff>
    </xdr:to>
    <xdr:cxnSp macro="">
      <xdr:nvCxnSpPr>
        <xdr:cNvPr id="576" name="直線コネクタ 575"/>
        <xdr:cNvCxnSpPr/>
      </xdr:nvCxnSpPr>
      <xdr:spPr>
        <a:xfrm flipV="1">
          <a:off x="13703300" y="9711677"/>
          <a:ext cx="889000" cy="3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8" name="テキスト ボックス 577"/>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87199</xdr:rowOff>
    </xdr:from>
    <xdr:to>
      <xdr:col>71</xdr:col>
      <xdr:colOff>177800</xdr:colOff>
      <xdr:row>56</xdr:row>
      <xdr:rowOff>148254</xdr:rowOff>
    </xdr:to>
    <xdr:cxnSp macro="">
      <xdr:nvCxnSpPr>
        <xdr:cNvPr id="579" name="直線コネクタ 578"/>
        <xdr:cNvCxnSpPr/>
      </xdr:nvCxnSpPr>
      <xdr:spPr>
        <a:xfrm>
          <a:off x="12814300" y="9516949"/>
          <a:ext cx="889000" cy="2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7900</xdr:rowOff>
    </xdr:from>
    <xdr:to>
      <xdr:col>72</xdr:col>
      <xdr:colOff>38100</xdr:colOff>
      <xdr:row>55</xdr:row>
      <xdr:rowOff>109500</xdr:rowOff>
    </xdr:to>
    <xdr:sp macro="" textlink="">
      <xdr:nvSpPr>
        <xdr:cNvPr id="580" name="フローチャート: 判断 579"/>
        <xdr:cNvSpPr/>
      </xdr:nvSpPr>
      <xdr:spPr>
        <a:xfrm>
          <a:off x="13652500" y="943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126027</xdr:rowOff>
    </xdr:from>
    <xdr:ext cx="534377" cy="259045"/>
    <xdr:sp macro="" textlink="">
      <xdr:nvSpPr>
        <xdr:cNvPr id="581" name="テキスト ボックス 580"/>
        <xdr:cNvSpPr txBox="1"/>
      </xdr:nvSpPr>
      <xdr:spPr>
        <a:xfrm>
          <a:off x="13436111" y="921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51219</xdr:rowOff>
    </xdr:from>
    <xdr:to>
      <xdr:col>67</xdr:col>
      <xdr:colOff>101600</xdr:colOff>
      <xdr:row>55</xdr:row>
      <xdr:rowOff>152819</xdr:rowOff>
    </xdr:to>
    <xdr:sp macro="" textlink="">
      <xdr:nvSpPr>
        <xdr:cNvPr id="582" name="フローチャート: 判断 581"/>
        <xdr:cNvSpPr/>
      </xdr:nvSpPr>
      <xdr:spPr>
        <a:xfrm>
          <a:off x="12763500" y="948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143946</xdr:rowOff>
    </xdr:from>
    <xdr:ext cx="534377" cy="259045"/>
    <xdr:sp macro="" textlink="">
      <xdr:nvSpPr>
        <xdr:cNvPr id="583" name="テキスト ボックス 582"/>
        <xdr:cNvSpPr txBox="1"/>
      </xdr:nvSpPr>
      <xdr:spPr>
        <a:xfrm>
          <a:off x="12547111" y="95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170072</xdr:rowOff>
    </xdr:from>
    <xdr:to>
      <xdr:col>85</xdr:col>
      <xdr:colOff>177800</xdr:colOff>
      <xdr:row>54</xdr:row>
      <xdr:rowOff>100222</xdr:rowOff>
    </xdr:to>
    <xdr:sp macro="" textlink="">
      <xdr:nvSpPr>
        <xdr:cNvPr id="589" name="楕円 588"/>
        <xdr:cNvSpPr/>
      </xdr:nvSpPr>
      <xdr:spPr>
        <a:xfrm>
          <a:off x="16268700" y="92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21499</xdr:rowOff>
    </xdr:from>
    <xdr:ext cx="534377" cy="259045"/>
    <xdr:sp macro="" textlink="">
      <xdr:nvSpPr>
        <xdr:cNvPr id="590" name="教育費該当値テキスト"/>
        <xdr:cNvSpPr txBox="1"/>
      </xdr:nvSpPr>
      <xdr:spPr>
        <a:xfrm>
          <a:off x="16370300" y="91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164681</xdr:rowOff>
    </xdr:from>
    <xdr:to>
      <xdr:col>81</xdr:col>
      <xdr:colOff>101600</xdr:colOff>
      <xdr:row>55</xdr:row>
      <xdr:rowOff>94831</xdr:rowOff>
    </xdr:to>
    <xdr:sp macro="" textlink="">
      <xdr:nvSpPr>
        <xdr:cNvPr id="591" name="楕円 590"/>
        <xdr:cNvSpPr/>
      </xdr:nvSpPr>
      <xdr:spPr>
        <a:xfrm>
          <a:off x="15430500" y="942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111358</xdr:rowOff>
    </xdr:from>
    <xdr:ext cx="534377" cy="259045"/>
    <xdr:sp macro="" textlink="">
      <xdr:nvSpPr>
        <xdr:cNvPr id="592" name="テキスト ボックス 591"/>
        <xdr:cNvSpPr txBox="1"/>
      </xdr:nvSpPr>
      <xdr:spPr>
        <a:xfrm>
          <a:off x="15214111" y="91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59677</xdr:rowOff>
    </xdr:from>
    <xdr:to>
      <xdr:col>76</xdr:col>
      <xdr:colOff>165100</xdr:colOff>
      <xdr:row>56</xdr:row>
      <xdr:rowOff>161277</xdr:rowOff>
    </xdr:to>
    <xdr:sp macro="" textlink="">
      <xdr:nvSpPr>
        <xdr:cNvPr id="593" name="楕円 592"/>
        <xdr:cNvSpPr/>
      </xdr:nvSpPr>
      <xdr:spPr>
        <a:xfrm>
          <a:off x="14541500" y="96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94" name="テキスト ボックス 593"/>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97454</xdr:rowOff>
    </xdr:from>
    <xdr:to>
      <xdr:col>72</xdr:col>
      <xdr:colOff>38100</xdr:colOff>
      <xdr:row>57</xdr:row>
      <xdr:rowOff>27604</xdr:rowOff>
    </xdr:to>
    <xdr:sp macro="" textlink="">
      <xdr:nvSpPr>
        <xdr:cNvPr id="595" name="楕円 594"/>
        <xdr:cNvSpPr/>
      </xdr:nvSpPr>
      <xdr:spPr>
        <a:xfrm>
          <a:off x="13652500" y="969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18731</xdr:rowOff>
    </xdr:from>
    <xdr:ext cx="534377" cy="259045"/>
    <xdr:sp macro="" textlink="">
      <xdr:nvSpPr>
        <xdr:cNvPr id="596" name="テキスト ボックス 595"/>
        <xdr:cNvSpPr txBox="1"/>
      </xdr:nvSpPr>
      <xdr:spPr>
        <a:xfrm>
          <a:off x="13436111" y="97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36399</xdr:rowOff>
    </xdr:from>
    <xdr:to>
      <xdr:col>67</xdr:col>
      <xdr:colOff>101600</xdr:colOff>
      <xdr:row>55</xdr:row>
      <xdr:rowOff>137999</xdr:rowOff>
    </xdr:to>
    <xdr:sp macro="" textlink="">
      <xdr:nvSpPr>
        <xdr:cNvPr id="597" name="楕円 596"/>
        <xdr:cNvSpPr/>
      </xdr:nvSpPr>
      <xdr:spPr>
        <a:xfrm>
          <a:off x="12763500" y="946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154526</xdr:rowOff>
    </xdr:from>
    <xdr:ext cx="534377" cy="259045"/>
    <xdr:sp macro="" textlink="">
      <xdr:nvSpPr>
        <xdr:cNvPr id="598" name="テキスト ボックス 597"/>
        <xdr:cNvSpPr txBox="1"/>
      </xdr:nvSpPr>
      <xdr:spPr>
        <a:xfrm>
          <a:off x="12547111" y="924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20999</xdr:rowOff>
    </xdr:from>
    <xdr:to>
      <xdr:col>85</xdr:col>
      <xdr:colOff>127000</xdr:colOff>
      <xdr:row>79</xdr:row>
      <xdr:rowOff>22313</xdr:rowOff>
    </xdr:to>
    <xdr:cxnSp macro="">
      <xdr:nvCxnSpPr>
        <xdr:cNvPr id="627" name="直線コネクタ 626"/>
        <xdr:cNvCxnSpPr/>
      </xdr:nvCxnSpPr>
      <xdr:spPr>
        <a:xfrm flipV="1">
          <a:off x="15481300" y="13565549"/>
          <a:ext cx="8382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134002</xdr:rowOff>
    </xdr:from>
    <xdr:ext cx="378565" cy="259045"/>
    <xdr:sp macro="" textlink="">
      <xdr:nvSpPr>
        <xdr:cNvPr id="628" name="災害復旧費平均値テキスト"/>
        <xdr:cNvSpPr txBox="1"/>
      </xdr:nvSpPr>
      <xdr:spPr>
        <a:xfrm>
          <a:off x="16370300" y="13507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5931</xdr:rowOff>
    </xdr:from>
    <xdr:to>
      <xdr:col>81</xdr:col>
      <xdr:colOff>50800</xdr:colOff>
      <xdr:row>79</xdr:row>
      <xdr:rowOff>22313</xdr:rowOff>
    </xdr:to>
    <xdr:cxnSp macro="">
      <xdr:nvCxnSpPr>
        <xdr:cNvPr id="630" name="直線コネクタ 629"/>
        <xdr:cNvCxnSpPr/>
      </xdr:nvCxnSpPr>
      <xdr:spPr>
        <a:xfrm>
          <a:off x="14592300" y="13550481"/>
          <a:ext cx="8890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5931</xdr:rowOff>
    </xdr:from>
    <xdr:to>
      <xdr:col>76</xdr:col>
      <xdr:colOff>114300</xdr:colOff>
      <xdr:row>79</xdr:row>
      <xdr:rowOff>12446</xdr:rowOff>
    </xdr:to>
    <xdr:cxnSp macro="">
      <xdr:nvCxnSpPr>
        <xdr:cNvPr id="633" name="直線コネクタ 632"/>
        <xdr:cNvCxnSpPr/>
      </xdr:nvCxnSpPr>
      <xdr:spPr>
        <a:xfrm flipV="1">
          <a:off x="13703300" y="1355048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76813</xdr:rowOff>
    </xdr:from>
    <xdr:ext cx="378565" cy="259045"/>
    <xdr:sp macro="" textlink="">
      <xdr:nvSpPr>
        <xdr:cNvPr id="635" name="テキスト ボックス 634"/>
        <xdr:cNvSpPr txBox="1"/>
      </xdr:nvSpPr>
      <xdr:spPr>
        <a:xfrm>
          <a:off x="14403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12446</xdr:rowOff>
    </xdr:from>
    <xdr:to>
      <xdr:col>71</xdr:col>
      <xdr:colOff>177800</xdr:colOff>
      <xdr:row>79</xdr:row>
      <xdr:rowOff>27781</xdr:rowOff>
    </xdr:to>
    <xdr:cxnSp macro="">
      <xdr:nvCxnSpPr>
        <xdr:cNvPr id="636" name="直線コネクタ 635"/>
        <xdr:cNvCxnSpPr/>
      </xdr:nvCxnSpPr>
      <xdr:spPr>
        <a:xfrm flipV="1">
          <a:off x="12814300" y="13556996"/>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117647</xdr:rowOff>
    </xdr:from>
    <xdr:to>
      <xdr:col>72</xdr:col>
      <xdr:colOff>38100</xdr:colOff>
      <xdr:row>79</xdr:row>
      <xdr:rowOff>47797</xdr:rowOff>
    </xdr:to>
    <xdr:sp macro="" textlink="">
      <xdr:nvSpPr>
        <xdr:cNvPr id="637" name="フローチャート: 判断 636"/>
        <xdr:cNvSpPr/>
      </xdr:nvSpPr>
      <xdr:spPr>
        <a:xfrm>
          <a:off x="13652500" y="1349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64324</xdr:rowOff>
    </xdr:from>
    <xdr:ext cx="469744" cy="259045"/>
    <xdr:sp macro="" textlink="">
      <xdr:nvSpPr>
        <xdr:cNvPr id="638" name="テキスト ボックス 637"/>
        <xdr:cNvSpPr txBox="1"/>
      </xdr:nvSpPr>
      <xdr:spPr>
        <a:xfrm>
          <a:off x="13468428" y="1326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116846</xdr:rowOff>
    </xdr:from>
    <xdr:to>
      <xdr:col>67</xdr:col>
      <xdr:colOff>101600</xdr:colOff>
      <xdr:row>79</xdr:row>
      <xdr:rowOff>46996</xdr:rowOff>
    </xdr:to>
    <xdr:sp macro="" textlink="">
      <xdr:nvSpPr>
        <xdr:cNvPr id="639" name="フローチャート: 判断 638"/>
        <xdr:cNvSpPr/>
      </xdr:nvSpPr>
      <xdr:spPr>
        <a:xfrm>
          <a:off x="12763500" y="13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63523</xdr:rowOff>
    </xdr:from>
    <xdr:ext cx="469744" cy="259045"/>
    <xdr:sp macro="" textlink="">
      <xdr:nvSpPr>
        <xdr:cNvPr id="640" name="テキスト ボックス 639"/>
        <xdr:cNvSpPr txBox="1"/>
      </xdr:nvSpPr>
      <xdr:spPr>
        <a:xfrm>
          <a:off x="12579428" y="13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141649</xdr:rowOff>
    </xdr:from>
    <xdr:to>
      <xdr:col>85</xdr:col>
      <xdr:colOff>177800</xdr:colOff>
      <xdr:row>79</xdr:row>
      <xdr:rowOff>71799</xdr:rowOff>
    </xdr:to>
    <xdr:sp macro="" textlink="">
      <xdr:nvSpPr>
        <xdr:cNvPr id="646" name="楕円 645"/>
        <xdr:cNvSpPr/>
      </xdr:nvSpPr>
      <xdr:spPr>
        <a:xfrm>
          <a:off x="16268700" y="1351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101026</xdr:rowOff>
    </xdr:from>
    <xdr:ext cx="469744" cy="259045"/>
    <xdr:sp macro="" textlink="">
      <xdr:nvSpPr>
        <xdr:cNvPr id="647" name="災害復旧費該当値テキスト"/>
        <xdr:cNvSpPr txBox="1"/>
      </xdr:nvSpPr>
      <xdr:spPr>
        <a:xfrm>
          <a:off x="16370300" y="1330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142963</xdr:rowOff>
    </xdr:from>
    <xdr:to>
      <xdr:col>81</xdr:col>
      <xdr:colOff>101600</xdr:colOff>
      <xdr:row>79</xdr:row>
      <xdr:rowOff>73113</xdr:rowOff>
    </xdr:to>
    <xdr:sp macro="" textlink="">
      <xdr:nvSpPr>
        <xdr:cNvPr id="648" name="楕円 647"/>
        <xdr:cNvSpPr/>
      </xdr:nvSpPr>
      <xdr:spPr>
        <a:xfrm>
          <a:off x="15430500" y="1351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64240</xdr:rowOff>
    </xdr:from>
    <xdr:ext cx="469744" cy="259045"/>
    <xdr:sp macro="" textlink="">
      <xdr:nvSpPr>
        <xdr:cNvPr id="649" name="テキスト ボックス 648"/>
        <xdr:cNvSpPr txBox="1"/>
      </xdr:nvSpPr>
      <xdr:spPr>
        <a:xfrm>
          <a:off x="15246428" y="1360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126581</xdr:rowOff>
    </xdr:from>
    <xdr:to>
      <xdr:col>76</xdr:col>
      <xdr:colOff>165100</xdr:colOff>
      <xdr:row>79</xdr:row>
      <xdr:rowOff>56731</xdr:rowOff>
    </xdr:to>
    <xdr:sp macro="" textlink="">
      <xdr:nvSpPr>
        <xdr:cNvPr id="650" name="楕円 649"/>
        <xdr:cNvSpPr/>
      </xdr:nvSpPr>
      <xdr:spPr>
        <a:xfrm>
          <a:off x="14541500" y="134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73258</xdr:rowOff>
    </xdr:from>
    <xdr:ext cx="469744" cy="259045"/>
    <xdr:sp macro="" textlink="">
      <xdr:nvSpPr>
        <xdr:cNvPr id="651" name="テキスト ボックス 650"/>
        <xdr:cNvSpPr txBox="1"/>
      </xdr:nvSpPr>
      <xdr:spPr>
        <a:xfrm>
          <a:off x="14357428" y="1327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133096</xdr:rowOff>
    </xdr:from>
    <xdr:to>
      <xdr:col>72</xdr:col>
      <xdr:colOff>38100</xdr:colOff>
      <xdr:row>79</xdr:row>
      <xdr:rowOff>63246</xdr:rowOff>
    </xdr:to>
    <xdr:sp macro="" textlink="">
      <xdr:nvSpPr>
        <xdr:cNvPr id="652" name="楕円 651"/>
        <xdr:cNvSpPr/>
      </xdr:nvSpPr>
      <xdr:spPr>
        <a:xfrm>
          <a:off x="13652500" y="135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54373</xdr:rowOff>
    </xdr:from>
    <xdr:ext cx="469744" cy="259045"/>
    <xdr:sp macro="" textlink="">
      <xdr:nvSpPr>
        <xdr:cNvPr id="653" name="テキスト ボックス 652"/>
        <xdr:cNvSpPr txBox="1"/>
      </xdr:nvSpPr>
      <xdr:spPr>
        <a:xfrm>
          <a:off x="13468428" y="135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148431</xdr:rowOff>
    </xdr:from>
    <xdr:to>
      <xdr:col>67</xdr:col>
      <xdr:colOff>101600</xdr:colOff>
      <xdr:row>79</xdr:row>
      <xdr:rowOff>78581</xdr:rowOff>
    </xdr:to>
    <xdr:sp macro="" textlink="">
      <xdr:nvSpPr>
        <xdr:cNvPr id="654" name="楕円 653"/>
        <xdr:cNvSpPr/>
      </xdr:nvSpPr>
      <xdr:spPr>
        <a:xfrm>
          <a:off x="12763500" y="135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69708</xdr:rowOff>
    </xdr:from>
    <xdr:ext cx="378565" cy="259045"/>
    <xdr:sp macro="" textlink="">
      <xdr:nvSpPr>
        <xdr:cNvPr id="655" name="テキスト ボックス 654"/>
        <xdr:cNvSpPr txBox="1"/>
      </xdr:nvSpPr>
      <xdr:spPr>
        <a:xfrm>
          <a:off x="12625017" y="13614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151679</xdr:rowOff>
    </xdr:from>
    <xdr:to>
      <xdr:col>85</xdr:col>
      <xdr:colOff>127000</xdr:colOff>
      <xdr:row>92</xdr:row>
      <xdr:rowOff>157645</xdr:rowOff>
    </xdr:to>
    <xdr:cxnSp macro="">
      <xdr:nvCxnSpPr>
        <xdr:cNvPr id="682" name="直線コネクタ 681"/>
        <xdr:cNvCxnSpPr/>
      </xdr:nvCxnSpPr>
      <xdr:spPr>
        <a:xfrm>
          <a:off x="15481300" y="15925079"/>
          <a:ext cx="8382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113825</xdr:rowOff>
    </xdr:from>
    <xdr:ext cx="534377" cy="259045"/>
    <xdr:sp macro="" textlink="">
      <xdr:nvSpPr>
        <xdr:cNvPr id="683" name="公債費平均値テキスト"/>
        <xdr:cNvSpPr txBox="1"/>
      </xdr:nvSpPr>
      <xdr:spPr>
        <a:xfrm>
          <a:off x="16370300" y="16058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135700</xdr:rowOff>
    </xdr:from>
    <xdr:to>
      <xdr:col>81</xdr:col>
      <xdr:colOff>50800</xdr:colOff>
      <xdr:row>92</xdr:row>
      <xdr:rowOff>151679</xdr:rowOff>
    </xdr:to>
    <xdr:cxnSp macro="">
      <xdr:nvCxnSpPr>
        <xdr:cNvPr id="685" name="直線コネクタ 684"/>
        <xdr:cNvCxnSpPr/>
      </xdr:nvCxnSpPr>
      <xdr:spPr>
        <a:xfrm>
          <a:off x="14592300" y="15909100"/>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33700</xdr:rowOff>
    </xdr:from>
    <xdr:ext cx="534377" cy="259045"/>
    <xdr:sp macro="" textlink="">
      <xdr:nvSpPr>
        <xdr:cNvPr id="687" name="テキスト ボックス 686"/>
        <xdr:cNvSpPr txBox="1"/>
      </xdr:nvSpPr>
      <xdr:spPr>
        <a:xfrm>
          <a:off x="15214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135700</xdr:rowOff>
    </xdr:from>
    <xdr:to>
      <xdr:col>76</xdr:col>
      <xdr:colOff>114300</xdr:colOff>
      <xdr:row>92</xdr:row>
      <xdr:rowOff>147586</xdr:rowOff>
    </xdr:to>
    <xdr:cxnSp macro="">
      <xdr:nvCxnSpPr>
        <xdr:cNvPr id="688" name="直線コネクタ 687"/>
        <xdr:cNvCxnSpPr/>
      </xdr:nvCxnSpPr>
      <xdr:spPr>
        <a:xfrm flipV="1">
          <a:off x="13703300" y="15909100"/>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45266</xdr:rowOff>
    </xdr:from>
    <xdr:ext cx="534377" cy="259045"/>
    <xdr:sp macro="" textlink="">
      <xdr:nvSpPr>
        <xdr:cNvPr id="690" name="テキスト ボックス 689"/>
        <xdr:cNvSpPr txBox="1"/>
      </xdr:nvSpPr>
      <xdr:spPr>
        <a:xfrm>
          <a:off x="14325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147586</xdr:rowOff>
    </xdr:from>
    <xdr:to>
      <xdr:col>71</xdr:col>
      <xdr:colOff>177800</xdr:colOff>
      <xdr:row>93</xdr:row>
      <xdr:rowOff>2403</xdr:rowOff>
    </xdr:to>
    <xdr:cxnSp macro="">
      <xdr:nvCxnSpPr>
        <xdr:cNvPr id="691" name="直線コネクタ 690"/>
        <xdr:cNvCxnSpPr/>
      </xdr:nvCxnSpPr>
      <xdr:spPr>
        <a:xfrm flipV="1">
          <a:off x="12814300" y="15920986"/>
          <a:ext cx="889000" cy="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33807</xdr:rowOff>
    </xdr:from>
    <xdr:to>
      <xdr:col>72</xdr:col>
      <xdr:colOff>38100</xdr:colOff>
      <xdr:row>92</xdr:row>
      <xdr:rowOff>135407</xdr:rowOff>
    </xdr:to>
    <xdr:sp macro="" textlink="">
      <xdr:nvSpPr>
        <xdr:cNvPr id="692" name="フローチャート: 判断 691"/>
        <xdr:cNvSpPr/>
      </xdr:nvSpPr>
      <xdr:spPr>
        <a:xfrm>
          <a:off x="13652500" y="1580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151934</xdr:rowOff>
    </xdr:from>
    <xdr:ext cx="534377" cy="259045"/>
    <xdr:sp macro="" textlink="">
      <xdr:nvSpPr>
        <xdr:cNvPr id="693" name="テキスト ボックス 692"/>
        <xdr:cNvSpPr txBox="1"/>
      </xdr:nvSpPr>
      <xdr:spPr>
        <a:xfrm>
          <a:off x="13436111" y="155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28801</xdr:rowOff>
    </xdr:from>
    <xdr:to>
      <xdr:col>67</xdr:col>
      <xdr:colOff>101600</xdr:colOff>
      <xdr:row>92</xdr:row>
      <xdr:rowOff>130401</xdr:rowOff>
    </xdr:to>
    <xdr:sp macro="" textlink="">
      <xdr:nvSpPr>
        <xdr:cNvPr id="694" name="フローチャート: 判断 693"/>
        <xdr:cNvSpPr/>
      </xdr:nvSpPr>
      <xdr:spPr>
        <a:xfrm>
          <a:off x="12763500" y="1580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146928</xdr:rowOff>
    </xdr:from>
    <xdr:ext cx="534377" cy="259045"/>
    <xdr:sp macro="" textlink="">
      <xdr:nvSpPr>
        <xdr:cNvPr id="695" name="テキスト ボックス 694"/>
        <xdr:cNvSpPr txBox="1"/>
      </xdr:nvSpPr>
      <xdr:spPr>
        <a:xfrm>
          <a:off x="12547111" y="155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106845</xdr:rowOff>
    </xdr:from>
    <xdr:to>
      <xdr:col>85</xdr:col>
      <xdr:colOff>177800</xdr:colOff>
      <xdr:row>93</xdr:row>
      <xdr:rowOff>36995</xdr:rowOff>
    </xdr:to>
    <xdr:sp macro="" textlink="">
      <xdr:nvSpPr>
        <xdr:cNvPr id="701" name="楕円 700"/>
        <xdr:cNvSpPr/>
      </xdr:nvSpPr>
      <xdr:spPr>
        <a:xfrm>
          <a:off x="16268700" y="158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129722</xdr:rowOff>
    </xdr:from>
    <xdr:ext cx="534377" cy="259045"/>
    <xdr:sp macro="" textlink="">
      <xdr:nvSpPr>
        <xdr:cNvPr id="702" name="公債費該当値テキスト"/>
        <xdr:cNvSpPr txBox="1"/>
      </xdr:nvSpPr>
      <xdr:spPr>
        <a:xfrm>
          <a:off x="16370300" y="1573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100879</xdr:rowOff>
    </xdr:from>
    <xdr:to>
      <xdr:col>81</xdr:col>
      <xdr:colOff>101600</xdr:colOff>
      <xdr:row>93</xdr:row>
      <xdr:rowOff>31029</xdr:rowOff>
    </xdr:to>
    <xdr:sp macro="" textlink="">
      <xdr:nvSpPr>
        <xdr:cNvPr id="703" name="楕円 702"/>
        <xdr:cNvSpPr/>
      </xdr:nvSpPr>
      <xdr:spPr>
        <a:xfrm>
          <a:off x="15430500" y="158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47556</xdr:rowOff>
    </xdr:from>
    <xdr:ext cx="534377" cy="259045"/>
    <xdr:sp macro="" textlink="">
      <xdr:nvSpPr>
        <xdr:cNvPr id="704" name="テキスト ボックス 703"/>
        <xdr:cNvSpPr txBox="1"/>
      </xdr:nvSpPr>
      <xdr:spPr>
        <a:xfrm>
          <a:off x="15214111" y="1564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84900</xdr:rowOff>
    </xdr:from>
    <xdr:to>
      <xdr:col>76</xdr:col>
      <xdr:colOff>165100</xdr:colOff>
      <xdr:row>93</xdr:row>
      <xdr:rowOff>15050</xdr:rowOff>
    </xdr:to>
    <xdr:sp macro="" textlink="">
      <xdr:nvSpPr>
        <xdr:cNvPr id="705" name="楕円 704"/>
        <xdr:cNvSpPr/>
      </xdr:nvSpPr>
      <xdr:spPr>
        <a:xfrm>
          <a:off x="14541500" y="158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31577</xdr:rowOff>
    </xdr:from>
    <xdr:ext cx="534377" cy="259045"/>
    <xdr:sp macro="" textlink="">
      <xdr:nvSpPr>
        <xdr:cNvPr id="706" name="テキスト ボックス 705"/>
        <xdr:cNvSpPr txBox="1"/>
      </xdr:nvSpPr>
      <xdr:spPr>
        <a:xfrm>
          <a:off x="14325111" y="1563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96786</xdr:rowOff>
    </xdr:from>
    <xdr:to>
      <xdr:col>72</xdr:col>
      <xdr:colOff>38100</xdr:colOff>
      <xdr:row>93</xdr:row>
      <xdr:rowOff>26936</xdr:rowOff>
    </xdr:to>
    <xdr:sp macro="" textlink="">
      <xdr:nvSpPr>
        <xdr:cNvPr id="707" name="楕円 706"/>
        <xdr:cNvSpPr/>
      </xdr:nvSpPr>
      <xdr:spPr>
        <a:xfrm>
          <a:off x="13652500" y="1587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18063</xdr:rowOff>
    </xdr:from>
    <xdr:ext cx="534377" cy="259045"/>
    <xdr:sp macro="" textlink="">
      <xdr:nvSpPr>
        <xdr:cNvPr id="708" name="テキスト ボックス 707"/>
        <xdr:cNvSpPr txBox="1"/>
      </xdr:nvSpPr>
      <xdr:spPr>
        <a:xfrm>
          <a:off x="13436111" y="159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123053</xdr:rowOff>
    </xdr:from>
    <xdr:to>
      <xdr:col>67</xdr:col>
      <xdr:colOff>101600</xdr:colOff>
      <xdr:row>93</xdr:row>
      <xdr:rowOff>53203</xdr:rowOff>
    </xdr:to>
    <xdr:sp macro="" textlink="">
      <xdr:nvSpPr>
        <xdr:cNvPr id="709" name="楕円 708"/>
        <xdr:cNvSpPr/>
      </xdr:nvSpPr>
      <xdr:spPr>
        <a:xfrm>
          <a:off x="12763500" y="1589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44330</xdr:rowOff>
    </xdr:from>
    <xdr:ext cx="534377" cy="259045"/>
    <xdr:sp macro="" textlink="">
      <xdr:nvSpPr>
        <xdr:cNvPr id="710" name="テキスト ボックス 709"/>
        <xdr:cNvSpPr txBox="1"/>
      </xdr:nvSpPr>
      <xdr:spPr>
        <a:xfrm>
          <a:off x="12547111" y="1598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0"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7366</xdr:rowOff>
    </xdr:from>
    <xdr:to>
      <xdr:col>102</xdr:col>
      <xdr:colOff>165100</xdr:colOff>
      <xdr:row>37</xdr:row>
      <xdr:rowOff>108966</xdr:rowOff>
    </xdr:to>
    <xdr:sp macro="" textlink="">
      <xdr:nvSpPr>
        <xdr:cNvPr id="749" name="フローチャート: 判断 748"/>
        <xdr:cNvSpPr/>
      </xdr:nvSpPr>
      <xdr:spPr>
        <a:xfrm>
          <a:off x="19494500" y="635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125493</xdr:rowOff>
    </xdr:from>
    <xdr:ext cx="378565" cy="259045"/>
    <xdr:sp macro="" textlink="">
      <xdr:nvSpPr>
        <xdr:cNvPr id="750" name="テキスト ボックス 749"/>
        <xdr:cNvSpPr txBox="1"/>
      </xdr:nvSpPr>
      <xdr:spPr>
        <a:xfrm>
          <a:off x="19356017" y="6126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51" name="フローチャート: 判断 750"/>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63009</xdr:rowOff>
    </xdr:from>
    <xdr:ext cx="313932" cy="259045"/>
    <xdr:sp macro="" textlink="">
      <xdr:nvSpPr>
        <xdr:cNvPr id="752" name="テキスト ボックス 751"/>
        <xdr:cNvSpPr txBox="1"/>
      </xdr:nvSpPr>
      <xdr:spPr>
        <a:xfrm>
          <a:off x="18499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59"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民生費は、住民一人当たり １１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９２６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円で、前年度決算と比較すると、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事業完了に伴う、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認可保育所等建設事業費補助金や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年金生活者等支援臨時給付金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減等に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３４４円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となった。全国平均、静岡県平均、類似団体平均と比較して、いずれも下回っている。これは、扶助費の決算額が少ないことが要因であると考えられる。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４１，０８９円で、前年度決算と比較すると、し尿処理施設「生物循環パビリオン」水処理施設改造工事費の減や、掛川市・菊川市衛生施設組合負担金の減等により、２，３５２円の減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しかし、全国平均、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静岡県平均、類似団体平均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と比較して、いずれも上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消防費は、住民一人当たり １</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５６１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円で、前年度決算と比較すると、</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７６９</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円の減となった。全国平均、静岡県平均、類似団体平均と比較して、いずれも下回っている。教育費は、住民一人当たり</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６４</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７３９</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円で、前年度決算と比較すると、</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市立幼稚園等施設型給付費増や、</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中央小校舎改築事業費や</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千浜小屋内運動場改築事業費等</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の増により、</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７１７</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円の増となった。全国平均、静岡県平均、類似団体平均をいずれも上回っている。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年度の財政調整基金残高は、前年度に比べて</a:t>
          </a:r>
          <a:r>
            <a:rPr kumimoji="1" lang="ja-JP" altLang="en-US" sz="135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７１</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ポイント減となった。これは</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海岸防災林強化事業の本格化や、学校</a:t>
          </a:r>
          <a:r>
            <a:rPr lang="ja-JP" altLang="ja-JP" sz="1350">
              <a:solidFill>
                <a:schemeClr val="dk1"/>
              </a:solidFill>
              <a:effectLst/>
              <a:latin typeface="ＭＳ ゴシック" panose="020B0609070205080204" pitchFamily="49" charset="-128"/>
              <a:ea typeface="ＭＳ ゴシック" panose="020B0609070205080204" pitchFamily="49" charset="-128"/>
              <a:cs typeface="+mn-cs"/>
            </a:rPr>
            <a:t>給食センター建設事業等の大規模事業の実施により、歳出決算額は</a:t>
          </a:r>
          <a:r>
            <a:rPr lang="ja-JP" altLang="ja-JP" sz="135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50" baseline="0">
              <a:solidFill>
                <a:schemeClr val="dk1"/>
              </a:solidFill>
              <a:effectLst/>
              <a:latin typeface="ＭＳ ゴシック" panose="020B0609070205080204" pitchFamily="49" charset="-128"/>
              <a:ea typeface="ＭＳ ゴシック" panose="020B0609070205080204" pitchFamily="49" charset="-128"/>
              <a:cs typeface="+mn-cs"/>
            </a:rPr>
            <a:t>２６６</a:t>
          </a:r>
          <a:r>
            <a:rPr lang="ja-JP" altLang="ja-JP" sz="1350">
              <a:solidFill>
                <a:schemeClr val="dk1"/>
              </a:solidFill>
              <a:effectLst/>
              <a:latin typeface="ＭＳ ゴシック" panose="020B0609070205080204" pitchFamily="49" charset="-128"/>
              <a:ea typeface="ＭＳ ゴシック" panose="020B0609070205080204" pitchFamily="49" charset="-128"/>
              <a:cs typeface="+mn-cs"/>
            </a:rPr>
            <a:t>百万円増となり、財源不足を補うため、繰入を行ったためである</a:t>
          </a:r>
          <a:r>
            <a:rPr lang="ja-JP" altLang="en-US"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市税や地方消費税交付金の収入増もあり、実質収支は ０．７１ポイント増となった。今後、歳出において適正な事業執行と歳出削減の両面に配意するとともに、入札差金等の不用額の留保に努める。</a:t>
          </a:r>
          <a:endParaRPr lang="ja-JP" altLang="ja-JP" sz="1350">
            <a:effectLst/>
            <a:latin typeface="ＭＳ ゴシック" panose="020B0609070205080204" pitchFamily="49" charset="-128"/>
            <a:ea typeface="ＭＳ ゴシック" panose="020B0609070205080204" pitchFamily="49" charset="-128"/>
          </a:endParaRPr>
        </a:p>
        <a:p>
          <a:pPr rtl="0"/>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水道事業会計は、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３年連続で改善し、前年度比 ０．３７ポイント増となり、引き続き黒字となっている。これは、水道収益は、前年並だったものの、一方で、受水費、人件費が前年度より大きく減少したことにより、水道事業費用が前年度比 １５０百万円の大幅な減となったことが要因である。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国民健康保険特別会計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は、前年度比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ポイント悪化したものの、引き続き黒字となっている。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一般会計は、前年度比 ０．７２ポイント改善した。これは、市税収入が景気回復などにより前年比 ４４９百万円増、寄附金がふるさと納税の推進などにより前年度比 １１６百万円増が主な要因である。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なお、その他の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特別会計においても赤字はなく健全な状態である。今後も各会計において適正な財政運営に努める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。０００</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47256247</v>
      </c>
      <c r="BO4" s="441"/>
      <c r="BP4" s="441"/>
      <c r="BQ4" s="441"/>
      <c r="BR4" s="441"/>
      <c r="BS4" s="441"/>
      <c r="BT4" s="441"/>
      <c r="BU4" s="442"/>
      <c r="BV4" s="440">
        <v>46929914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4.4000000000000004</v>
      </c>
      <c r="CU4" s="622"/>
      <c r="CV4" s="622"/>
      <c r="CW4" s="622"/>
      <c r="CX4" s="622"/>
      <c r="CY4" s="622"/>
      <c r="CZ4" s="622"/>
      <c r="DA4" s="623"/>
      <c r="DB4" s="621">
        <v>3.7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45985179</v>
      </c>
      <c r="BO5" s="446"/>
      <c r="BP5" s="446"/>
      <c r="BQ5" s="446"/>
      <c r="BR5" s="446"/>
      <c r="BS5" s="446"/>
      <c r="BT5" s="446"/>
      <c r="BU5" s="447"/>
      <c r="BV5" s="445">
        <v>45718714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88.9</v>
      </c>
      <c r="CU5" s="416"/>
      <c r="CV5" s="416"/>
      <c r="CW5" s="416"/>
      <c r="CX5" s="416"/>
      <c r="CY5" s="416"/>
      <c r="CZ5" s="416"/>
      <c r="DA5" s="417"/>
      <c r="DB5" s="415">
        <v>88.2</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1271068</v>
      </c>
      <c r="BO6" s="446"/>
      <c r="BP6" s="446"/>
      <c r="BQ6" s="446"/>
      <c r="BR6" s="446"/>
      <c r="BS6" s="446"/>
      <c r="BT6" s="446"/>
      <c r="BU6" s="447"/>
      <c r="BV6" s="445">
        <v>1211200</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95.2</v>
      </c>
      <c r="CU6" s="596"/>
      <c r="CV6" s="596"/>
      <c r="CW6" s="596"/>
      <c r="CX6" s="596"/>
      <c r="CY6" s="596"/>
      <c r="CZ6" s="596"/>
      <c r="DA6" s="597"/>
      <c r="DB6" s="595">
        <v>94.7</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89722</v>
      </c>
      <c r="BO7" s="446"/>
      <c r="BP7" s="446"/>
      <c r="BQ7" s="446"/>
      <c r="BR7" s="446"/>
      <c r="BS7" s="446"/>
      <c r="BT7" s="446"/>
      <c r="BU7" s="447"/>
      <c r="BV7" s="445">
        <v>216470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26672185</v>
      </c>
      <c r="CU7" s="446"/>
      <c r="CV7" s="446"/>
      <c r="CW7" s="446"/>
      <c r="CX7" s="446"/>
      <c r="CY7" s="446"/>
      <c r="CZ7" s="446"/>
      <c r="DA7" s="447"/>
      <c r="DB7" s="445">
        <v>26775728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1181346</v>
      </c>
      <c r="BO8" s="446"/>
      <c r="BP8" s="446"/>
      <c r="BQ8" s="446"/>
      <c r="BR8" s="446"/>
      <c r="BS8" s="446"/>
      <c r="BT8" s="446"/>
      <c r="BU8" s="447"/>
      <c r="BV8" s="445">
        <v>994730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0.9</v>
      </c>
      <c r="CU8" s="559"/>
      <c r="CV8" s="559"/>
      <c r="CW8" s="559"/>
      <c r="CX8" s="559"/>
      <c r="CY8" s="559"/>
      <c r="CZ8" s="559"/>
      <c r="DA8" s="560"/>
      <c r="DB8" s="558">
        <v>0.9</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114602</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186616</v>
      </c>
      <c r="BO9" s="446"/>
      <c r="BP9" s="446"/>
      <c r="BQ9" s="446"/>
      <c r="BR9" s="446"/>
      <c r="BS9" s="446"/>
      <c r="BT9" s="446"/>
      <c r="BU9" s="447"/>
      <c r="BV9" s="445">
        <v>-343245</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16</v>
      </c>
      <c r="CU9" s="416"/>
      <c r="CV9" s="416"/>
      <c r="CW9" s="416"/>
      <c r="CX9" s="416"/>
      <c r="CY9" s="416"/>
      <c r="CZ9" s="416"/>
      <c r="DA9" s="417"/>
      <c r="DB9" s="415">
        <v>16.399999999999999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116363</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98</v>
      </c>
      <c r="AV10" s="503"/>
      <c r="AW10" s="503"/>
      <c r="AX10" s="503"/>
      <c r="AY10" s="425" t="s">
        <v>114</v>
      </c>
      <c r="AZ10" s="426"/>
      <c r="BA10" s="426"/>
      <c r="BB10" s="426"/>
      <c r="BC10" s="426"/>
      <c r="BD10" s="426"/>
      <c r="BE10" s="426"/>
      <c r="BF10" s="426"/>
      <c r="BG10" s="426"/>
      <c r="BH10" s="426"/>
      <c r="BI10" s="426"/>
      <c r="BJ10" s="426"/>
      <c r="BK10" s="426"/>
      <c r="BL10" s="426"/>
      <c r="BM10" s="427"/>
      <c r="BN10" s="445">
        <v>4484</v>
      </c>
      <c r="BO10" s="446"/>
      <c r="BP10" s="446"/>
      <c r="BQ10" s="446"/>
      <c r="BR10" s="446"/>
      <c r="BS10" s="446"/>
      <c r="BT10" s="446"/>
      <c r="BU10" s="447"/>
      <c r="BV10" s="445">
        <v>13692</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117835</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98</v>
      </c>
      <c r="AV12" s="503"/>
      <c r="AW12" s="503"/>
      <c r="AX12" s="503"/>
      <c r="AY12" s="425" t="s">
        <v>128</v>
      </c>
      <c r="AZ12" s="426"/>
      <c r="BA12" s="426"/>
      <c r="BB12" s="426"/>
      <c r="BC12" s="426"/>
      <c r="BD12" s="426"/>
      <c r="BE12" s="426"/>
      <c r="BF12" s="426"/>
      <c r="BG12" s="426"/>
      <c r="BH12" s="426"/>
      <c r="BI12" s="426"/>
      <c r="BJ12" s="426"/>
      <c r="BK12" s="426"/>
      <c r="BL12" s="426"/>
      <c r="BM12" s="427"/>
      <c r="BN12" s="445">
        <v>377869</v>
      </c>
      <c r="BO12" s="446"/>
      <c r="BP12" s="446"/>
      <c r="BQ12" s="446"/>
      <c r="BR12" s="446"/>
      <c r="BS12" s="446"/>
      <c r="BT12" s="446"/>
      <c r="BU12" s="447"/>
      <c r="BV12" s="445">
        <v>117864</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113871</v>
      </c>
      <c r="S13" s="549"/>
      <c r="T13" s="549"/>
      <c r="U13" s="549"/>
      <c r="V13" s="550"/>
      <c r="W13" s="536" t="s">
        <v>131</v>
      </c>
      <c r="X13" s="458"/>
      <c r="Y13" s="458"/>
      <c r="Z13" s="458"/>
      <c r="AA13" s="458"/>
      <c r="AB13" s="459"/>
      <c r="AC13" s="421">
        <v>4220</v>
      </c>
      <c r="AD13" s="422"/>
      <c r="AE13" s="422"/>
      <c r="AF13" s="422"/>
      <c r="AG13" s="423"/>
      <c r="AH13" s="421">
        <v>4654</v>
      </c>
      <c r="AI13" s="422"/>
      <c r="AJ13" s="422"/>
      <c r="AK13" s="422"/>
      <c r="AL13" s="424"/>
      <c r="AM13" s="514" t="s">
        <v>132</v>
      </c>
      <c r="AN13" s="419"/>
      <c r="AO13" s="419"/>
      <c r="AP13" s="419"/>
      <c r="AQ13" s="419"/>
      <c r="AR13" s="419"/>
      <c r="AS13" s="419"/>
      <c r="AT13" s="420"/>
      <c r="AU13" s="502" t="s">
        <v>109</v>
      </c>
      <c r="AV13" s="503"/>
      <c r="AW13" s="503"/>
      <c r="AX13" s="503"/>
      <c r="AY13" s="425" t="s">
        <v>133</v>
      </c>
      <c r="AZ13" s="426"/>
      <c r="BA13" s="426"/>
      <c r="BB13" s="426"/>
      <c r="BC13" s="426"/>
      <c r="BD13" s="426"/>
      <c r="BE13" s="426"/>
      <c r="BF13" s="426"/>
      <c r="BG13" s="426"/>
      <c r="BH13" s="426"/>
      <c r="BI13" s="426"/>
      <c r="BJ13" s="426"/>
      <c r="BK13" s="426"/>
      <c r="BL13" s="426"/>
      <c r="BM13" s="427"/>
      <c r="BN13" s="445">
        <v>-186769</v>
      </c>
      <c r="BO13" s="446"/>
      <c r="BP13" s="446"/>
      <c r="BQ13" s="446"/>
      <c r="BR13" s="446"/>
      <c r="BS13" s="446"/>
      <c r="BT13" s="446"/>
      <c r="BU13" s="447"/>
      <c r="BV13" s="445">
        <v>-447417</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9.3000000000000007</v>
      </c>
      <c r="CU13" s="416"/>
      <c r="CV13" s="416"/>
      <c r="CW13" s="416"/>
      <c r="CX13" s="416"/>
      <c r="CY13" s="416"/>
      <c r="CZ13" s="416"/>
      <c r="DA13" s="417"/>
      <c r="DB13" s="415">
        <v>9.9</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135</v>
      </c>
      <c r="M14" s="579"/>
      <c r="N14" s="579"/>
      <c r="O14" s="579"/>
      <c r="P14" s="579"/>
      <c r="Q14" s="580"/>
      <c r="R14" s="548">
        <v>117792</v>
      </c>
      <c r="S14" s="549"/>
      <c r="T14" s="549"/>
      <c r="U14" s="549"/>
      <c r="V14" s="550"/>
      <c r="W14" s="551"/>
      <c r="X14" s="461"/>
      <c r="Y14" s="461"/>
      <c r="Z14" s="461"/>
      <c r="AA14" s="461"/>
      <c r="AB14" s="462"/>
      <c r="AC14" s="541">
        <v>7</v>
      </c>
      <c r="AD14" s="542"/>
      <c r="AE14" s="542"/>
      <c r="AF14" s="542"/>
      <c r="AG14" s="543"/>
      <c r="AH14" s="541">
        <v>7.7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63</v>
      </c>
      <c r="CU14" s="553"/>
      <c r="CV14" s="553"/>
      <c r="CW14" s="553"/>
      <c r="CX14" s="553"/>
      <c r="CY14" s="553"/>
      <c r="CZ14" s="553"/>
      <c r="DA14" s="554"/>
      <c r="DB14" s="552">
        <v>76.8</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130</v>
      </c>
      <c r="N15" s="546"/>
      <c r="O15" s="546"/>
      <c r="P15" s="546"/>
      <c r="Q15" s="547"/>
      <c r="R15" s="548">
        <v>114073</v>
      </c>
      <c r="S15" s="549"/>
      <c r="T15" s="549"/>
      <c r="U15" s="549"/>
      <c r="V15" s="550"/>
      <c r="W15" s="536" t="s">
        <v>137</v>
      </c>
      <c r="X15" s="458"/>
      <c r="Y15" s="458"/>
      <c r="Z15" s="458"/>
      <c r="AA15" s="458"/>
      <c r="AB15" s="459"/>
      <c r="AC15" s="421">
        <v>24284</v>
      </c>
      <c r="AD15" s="422"/>
      <c r="AE15" s="422"/>
      <c r="AF15" s="422"/>
      <c r="AG15" s="423"/>
      <c r="AH15" s="421">
        <v>24856</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17364858</v>
      </c>
      <c r="BO15" s="441"/>
      <c r="BP15" s="441"/>
      <c r="BQ15" s="441"/>
      <c r="BR15" s="441"/>
      <c r="BS15" s="441"/>
      <c r="BT15" s="441"/>
      <c r="BU15" s="442"/>
      <c r="BV15" s="440">
        <v>17537063</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40.299999999999997</v>
      </c>
      <c r="AD16" s="542"/>
      <c r="AE16" s="542"/>
      <c r="AF16" s="542"/>
      <c r="AG16" s="543"/>
      <c r="AH16" s="541">
        <v>41.1</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19431376</v>
      </c>
      <c r="BO16" s="446"/>
      <c r="BP16" s="446"/>
      <c r="BQ16" s="446"/>
      <c r="BR16" s="446"/>
      <c r="BS16" s="446"/>
      <c r="BT16" s="446"/>
      <c r="BU16" s="447"/>
      <c r="BV16" s="445">
        <v>19465968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143</v>
      </c>
      <c r="N17" s="531"/>
      <c r="O17" s="531"/>
      <c r="P17" s="531"/>
      <c r="Q17" s="532"/>
      <c r="R17" s="533" t="s">
        <v>144</v>
      </c>
      <c r="S17" s="534"/>
      <c r="T17" s="534"/>
      <c r="U17" s="534"/>
      <c r="V17" s="535"/>
      <c r="W17" s="536" t="s">
        <v>145</v>
      </c>
      <c r="X17" s="458"/>
      <c r="Y17" s="458"/>
      <c r="Z17" s="458"/>
      <c r="AA17" s="458"/>
      <c r="AB17" s="459"/>
      <c r="AC17" s="421">
        <v>31729</v>
      </c>
      <c r="AD17" s="422"/>
      <c r="AE17" s="422"/>
      <c r="AF17" s="422"/>
      <c r="AG17" s="423"/>
      <c r="AH17" s="421">
        <v>30901</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22229829</v>
      </c>
      <c r="BO17" s="446"/>
      <c r="BP17" s="446"/>
      <c r="BQ17" s="446"/>
      <c r="BR17" s="446"/>
      <c r="BS17" s="446"/>
      <c r="BT17" s="446"/>
      <c r="BU17" s="447"/>
      <c r="BV17" s="445">
        <v>22470601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147</v>
      </c>
      <c r="C18" s="508"/>
      <c r="D18" s="508"/>
      <c r="E18" s="509"/>
      <c r="F18" s="509"/>
      <c r="G18" s="509"/>
      <c r="H18" s="509"/>
      <c r="I18" s="509"/>
      <c r="J18" s="509"/>
      <c r="K18" s="509"/>
      <c r="L18" s="510">
        <v>265.69</v>
      </c>
      <c r="M18" s="510"/>
      <c r="N18" s="510"/>
      <c r="O18" s="510"/>
      <c r="P18" s="510"/>
      <c r="Q18" s="510"/>
      <c r="R18" s="511"/>
      <c r="S18" s="511"/>
      <c r="T18" s="511"/>
      <c r="U18" s="511"/>
      <c r="V18" s="512"/>
      <c r="W18" s="526"/>
      <c r="X18" s="527"/>
      <c r="Y18" s="527"/>
      <c r="Z18" s="527"/>
      <c r="AA18" s="527"/>
      <c r="AB18" s="537"/>
      <c r="AC18" s="409">
        <v>52.7</v>
      </c>
      <c r="AD18" s="410"/>
      <c r="AE18" s="410"/>
      <c r="AF18" s="410"/>
      <c r="AG18" s="513"/>
      <c r="AH18" s="409">
        <v>51.2</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24194515</v>
      </c>
      <c r="BO18" s="446"/>
      <c r="BP18" s="446"/>
      <c r="BQ18" s="446"/>
      <c r="BR18" s="446"/>
      <c r="BS18" s="446"/>
      <c r="BT18" s="446"/>
      <c r="BU18" s="447"/>
      <c r="BV18" s="445">
        <v>23464955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149</v>
      </c>
      <c r="C19" s="508"/>
      <c r="D19" s="508"/>
      <c r="E19" s="509"/>
      <c r="F19" s="509"/>
      <c r="G19" s="509"/>
      <c r="H19" s="509"/>
      <c r="I19" s="509"/>
      <c r="J19" s="509"/>
      <c r="K19" s="509"/>
      <c r="L19" s="515">
        <v>431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31625293</v>
      </c>
      <c r="BO19" s="446"/>
      <c r="BP19" s="446"/>
      <c r="BQ19" s="446"/>
      <c r="BR19" s="446"/>
      <c r="BS19" s="446"/>
      <c r="BT19" s="446"/>
      <c r="BU19" s="447"/>
      <c r="BV19" s="445">
        <v>31044666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151</v>
      </c>
      <c r="C20" s="508"/>
      <c r="D20" s="508"/>
      <c r="E20" s="509"/>
      <c r="F20" s="509"/>
      <c r="G20" s="509"/>
      <c r="H20" s="509"/>
      <c r="I20" s="509"/>
      <c r="J20" s="509"/>
      <c r="K20" s="509"/>
      <c r="L20" s="515">
        <v>41050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45954433</v>
      </c>
      <c r="BO23" s="446"/>
      <c r="BP23" s="446"/>
      <c r="BQ23" s="446"/>
      <c r="BR23" s="446"/>
      <c r="BS23" s="446"/>
      <c r="BT23" s="446"/>
      <c r="BU23" s="447"/>
      <c r="BV23" s="445">
        <v>46051015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160</v>
      </c>
      <c r="F24" s="419"/>
      <c r="G24" s="419"/>
      <c r="H24" s="419"/>
      <c r="I24" s="419"/>
      <c r="J24" s="419"/>
      <c r="K24" s="420"/>
      <c r="L24" s="421">
        <v>1</v>
      </c>
      <c r="M24" s="422"/>
      <c r="N24" s="422"/>
      <c r="O24" s="422"/>
      <c r="P24" s="423"/>
      <c r="Q24" s="421">
        <v>9110</v>
      </c>
      <c r="R24" s="422"/>
      <c r="S24" s="422"/>
      <c r="T24" s="422"/>
      <c r="U24" s="422"/>
      <c r="V24" s="423"/>
      <c r="W24" s="487"/>
      <c r="X24" s="478"/>
      <c r="Y24" s="479"/>
      <c r="Z24" s="418" t="s">
        <v>161</v>
      </c>
      <c r="AA24" s="419"/>
      <c r="AB24" s="419"/>
      <c r="AC24" s="419"/>
      <c r="AD24" s="419"/>
      <c r="AE24" s="419"/>
      <c r="AF24" s="419"/>
      <c r="AG24" s="420"/>
      <c r="AH24" s="421">
        <v>633</v>
      </c>
      <c r="AI24" s="422"/>
      <c r="AJ24" s="422"/>
      <c r="AK24" s="422"/>
      <c r="AL24" s="423"/>
      <c r="AM24" s="421">
        <v>2089533</v>
      </c>
      <c r="AN24" s="422"/>
      <c r="AO24" s="422"/>
      <c r="AP24" s="422"/>
      <c r="AQ24" s="422"/>
      <c r="AR24" s="423"/>
      <c r="AS24" s="421">
        <v>3301</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33161755</v>
      </c>
      <c r="BO24" s="446"/>
      <c r="BP24" s="446"/>
      <c r="BQ24" s="446"/>
      <c r="BR24" s="446"/>
      <c r="BS24" s="446"/>
      <c r="BT24" s="446"/>
      <c r="BU24" s="447"/>
      <c r="BV24" s="445">
        <v>33992997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163</v>
      </c>
      <c r="F25" s="419"/>
      <c r="G25" s="419"/>
      <c r="H25" s="419"/>
      <c r="I25" s="419"/>
      <c r="J25" s="419"/>
      <c r="K25" s="420"/>
      <c r="L25" s="421">
        <v>2</v>
      </c>
      <c r="M25" s="422"/>
      <c r="N25" s="422"/>
      <c r="O25" s="422"/>
      <c r="P25" s="423"/>
      <c r="Q25" s="421">
        <v>7340</v>
      </c>
      <c r="R25" s="422"/>
      <c r="S25" s="422"/>
      <c r="T25" s="422"/>
      <c r="U25" s="422"/>
      <c r="V25" s="423"/>
      <c r="W25" s="487"/>
      <c r="X25" s="478"/>
      <c r="Y25" s="479"/>
      <c r="Z25" s="418" t="s">
        <v>164</v>
      </c>
      <c r="AA25" s="419"/>
      <c r="AB25" s="419"/>
      <c r="AC25" s="419"/>
      <c r="AD25" s="419"/>
      <c r="AE25" s="419"/>
      <c r="AF25" s="419"/>
      <c r="AG25" s="420"/>
      <c r="AH25" s="421">
        <v>108</v>
      </c>
      <c r="AI25" s="422"/>
      <c r="AJ25" s="422"/>
      <c r="AK25" s="422"/>
      <c r="AL25" s="423"/>
      <c r="AM25" s="421">
        <v>336204</v>
      </c>
      <c r="AN25" s="422"/>
      <c r="AO25" s="422"/>
      <c r="AP25" s="422"/>
      <c r="AQ25" s="422"/>
      <c r="AR25" s="423"/>
      <c r="AS25" s="421">
        <v>3113</v>
      </c>
      <c r="AT25" s="422"/>
      <c r="AU25" s="422"/>
      <c r="AV25" s="422"/>
      <c r="AW25" s="422"/>
      <c r="AX25" s="424"/>
      <c r="AY25" s="437" t="s">
        <v>165</v>
      </c>
      <c r="AZ25" s="438"/>
      <c r="BA25" s="438"/>
      <c r="BB25" s="438"/>
      <c r="BC25" s="438"/>
      <c r="BD25" s="438"/>
      <c r="BE25" s="438"/>
      <c r="BF25" s="438"/>
      <c r="BG25" s="438"/>
      <c r="BH25" s="438"/>
      <c r="BI25" s="438"/>
      <c r="BJ25" s="438"/>
      <c r="BK25" s="438"/>
      <c r="BL25" s="438"/>
      <c r="BM25" s="439"/>
      <c r="BN25" s="440">
        <v>12232418</v>
      </c>
      <c r="BO25" s="441"/>
      <c r="BP25" s="441"/>
      <c r="BQ25" s="441"/>
      <c r="BR25" s="441"/>
      <c r="BS25" s="441"/>
      <c r="BT25" s="441"/>
      <c r="BU25" s="442"/>
      <c r="BV25" s="440">
        <v>10767213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166</v>
      </c>
      <c r="F26" s="419"/>
      <c r="G26" s="419"/>
      <c r="H26" s="419"/>
      <c r="I26" s="419"/>
      <c r="J26" s="419"/>
      <c r="K26" s="420"/>
      <c r="L26" s="421">
        <v>1</v>
      </c>
      <c r="M26" s="422"/>
      <c r="N26" s="422"/>
      <c r="O26" s="422"/>
      <c r="P26" s="423"/>
      <c r="Q26" s="421">
        <v>6770</v>
      </c>
      <c r="R26" s="422"/>
      <c r="S26" s="422"/>
      <c r="T26" s="422"/>
      <c r="U26" s="422"/>
      <c r="V26" s="423"/>
      <c r="W26" s="487"/>
      <c r="X26" s="478"/>
      <c r="Y26" s="479"/>
      <c r="Z26" s="418" t="s">
        <v>167</v>
      </c>
      <c r="AA26" s="500"/>
      <c r="AB26" s="500"/>
      <c r="AC26" s="500"/>
      <c r="AD26" s="500"/>
      <c r="AE26" s="500"/>
      <c r="AF26" s="500"/>
      <c r="AG26" s="501"/>
      <c r="AH26" s="421">
        <v>28</v>
      </c>
      <c r="AI26" s="422"/>
      <c r="AJ26" s="422"/>
      <c r="AK26" s="422"/>
      <c r="AL26" s="423"/>
      <c r="AM26" s="421">
        <v>93128</v>
      </c>
      <c r="AN26" s="422"/>
      <c r="AO26" s="422"/>
      <c r="AP26" s="422"/>
      <c r="AQ26" s="422"/>
      <c r="AR26" s="423"/>
      <c r="AS26" s="421">
        <v>3326</v>
      </c>
      <c r="AT26" s="422"/>
      <c r="AU26" s="422"/>
      <c r="AV26" s="422"/>
      <c r="AW26" s="422"/>
      <c r="AX26" s="424"/>
      <c r="AY26" s="454" t="s">
        <v>168</v>
      </c>
      <c r="AZ26" s="455"/>
      <c r="BA26" s="455"/>
      <c r="BB26" s="455"/>
      <c r="BC26" s="455"/>
      <c r="BD26" s="455"/>
      <c r="BE26" s="455"/>
      <c r="BF26" s="455"/>
      <c r="BG26" s="455"/>
      <c r="BH26" s="455"/>
      <c r="BI26" s="455"/>
      <c r="BJ26" s="455"/>
      <c r="BK26" s="455"/>
      <c r="BL26" s="455"/>
      <c r="BM26" s="456"/>
      <c r="BN26" s="445" t="s">
        <v>169</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170</v>
      </c>
      <c r="F27" s="419"/>
      <c r="G27" s="419"/>
      <c r="H27" s="419"/>
      <c r="I27" s="419"/>
      <c r="J27" s="419"/>
      <c r="K27" s="420"/>
      <c r="L27" s="421">
        <v>1</v>
      </c>
      <c r="M27" s="422"/>
      <c r="N27" s="422"/>
      <c r="O27" s="422"/>
      <c r="P27" s="423"/>
      <c r="Q27" s="421">
        <v>4950</v>
      </c>
      <c r="R27" s="422"/>
      <c r="S27" s="422"/>
      <c r="T27" s="422"/>
      <c r="U27" s="422"/>
      <c r="V27" s="423"/>
      <c r="W27" s="487"/>
      <c r="X27" s="478"/>
      <c r="Y27" s="479"/>
      <c r="Z27" s="418" t="s">
        <v>171</v>
      </c>
      <c r="AA27" s="419"/>
      <c r="AB27" s="419"/>
      <c r="AC27" s="419"/>
      <c r="AD27" s="419"/>
      <c r="AE27" s="419"/>
      <c r="AF27" s="419"/>
      <c r="AG27" s="420"/>
      <c r="AH27" s="421">
        <v>67</v>
      </c>
      <c r="AI27" s="422"/>
      <c r="AJ27" s="422"/>
      <c r="AK27" s="422"/>
      <c r="AL27" s="423"/>
      <c r="AM27" s="421">
        <v>223677</v>
      </c>
      <c r="AN27" s="422"/>
      <c r="AO27" s="422"/>
      <c r="AP27" s="422"/>
      <c r="AQ27" s="422"/>
      <c r="AR27" s="423"/>
      <c r="AS27" s="421">
        <v>3338</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1723157</v>
      </c>
      <c r="BO27" s="449"/>
      <c r="BP27" s="449"/>
      <c r="BQ27" s="449"/>
      <c r="BR27" s="449"/>
      <c r="BS27" s="449"/>
      <c r="BT27" s="449"/>
      <c r="BU27" s="450"/>
      <c r="BV27" s="448">
        <v>1740282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173</v>
      </c>
      <c r="F28" s="419"/>
      <c r="G28" s="419"/>
      <c r="H28" s="419"/>
      <c r="I28" s="419"/>
      <c r="J28" s="419"/>
      <c r="K28" s="420"/>
      <c r="L28" s="421">
        <v>1</v>
      </c>
      <c r="M28" s="422"/>
      <c r="N28" s="422"/>
      <c r="O28" s="422"/>
      <c r="P28" s="423"/>
      <c r="Q28" s="421">
        <v>4350</v>
      </c>
      <c r="R28" s="422"/>
      <c r="S28" s="422"/>
      <c r="T28" s="422"/>
      <c r="U28" s="422"/>
      <c r="V28" s="423"/>
      <c r="W28" s="487"/>
      <c r="X28" s="478"/>
      <c r="Y28" s="479"/>
      <c r="Z28" s="418" t="s">
        <v>174</v>
      </c>
      <c r="AA28" s="419"/>
      <c r="AB28" s="419"/>
      <c r="AC28" s="419"/>
      <c r="AD28" s="419"/>
      <c r="AE28" s="419"/>
      <c r="AF28" s="419"/>
      <c r="AG28" s="420"/>
      <c r="AH28" s="421" t="s">
        <v>169</v>
      </c>
      <c r="AI28" s="422"/>
      <c r="AJ28" s="422"/>
      <c r="AK28" s="422"/>
      <c r="AL28" s="423"/>
      <c r="AM28" s="421" t="s">
        <v>169</v>
      </c>
      <c r="AN28" s="422"/>
      <c r="AO28" s="422"/>
      <c r="AP28" s="422"/>
      <c r="AQ28" s="422"/>
      <c r="AR28" s="423"/>
      <c r="AS28" s="421" t="s">
        <v>122</v>
      </c>
      <c r="AT28" s="422"/>
      <c r="AU28" s="422"/>
      <c r="AV28" s="422"/>
      <c r="AW28" s="422"/>
      <c r="AX28" s="424"/>
      <c r="AY28" s="428" t="s">
        <v>175</v>
      </c>
      <c r="AZ28" s="429"/>
      <c r="BA28" s="429"/>
      <c r="BB28" s="430"/>
      <c r="BC28" s="437" t="s">
        <v>41</v>
      </c>
      <c r="BD28" s="438"/>
      <c r="BE28" s="438"/>
      <c r="BF28" s="438"/>
      <c r="BG28" s="438"/>
      <c r="BH28" s="438"/>
      <c r="BI28" s="438"/>
      <c r="BJ28" s="438"/>
      <c r="BK28" s="438"/>
      <c r="BL28" s="438"/>
      <c r="BM28" s="439"/>
      <c r="BN28" s="440">
        <v>4086414</v>
      </c>
      <c r="BO28" s="441"/>
      <c r="BP28" s="441"/>
      <c r="BQ28" s="441"/>
      <c r="BR28" s="441"/>
      <c r="BS28" s="441"/>
      <c r="BT28" s="441"/>
      <c r="BU28" s="442"/>
      <c r="BV28" s="440">
        <v>4459799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176</v>
      </c>
      <c r="F29" s="419"/>
      <c r="G29" s="419"/>
      <c r="H29" s="419"/>
      <c r="I29" s="419"/>
      <c r="J29" s="419"/>
      <c r="K29" s="420"/>
      <c r="L29" s="421">
        <v>19</v>
      </c>
      <c r="M29" s="422"/>
      <c r="N29" s="422"/>
      <c r="O29" s="422"/>
      <c r="P29" s="423"/>
      <c r="Q29" s="421">
        <v>4110</v>
      </c>
      <c r="R29" s="422"/>
      <c r="S29" s="422"/>
      <c r="T29" s="422"/>
      <c r="U29" s="422"/>
      <c r="V29" s="423"/>
      <c r="W29" s="488"/>
      <c r="X29" s="489"/>
      <c r="Y29" s="490"/>
      <c r="Z29" s="418" t="s">
        <v>177</v>
      </c>
      <c r="AA29" s="419"/>
      <c r="AB29" s="419"/>
      <c r="AC29" s="419"/>
      <c r="AD29" s="419"/>
      <c r="AE29" s="419"/>
      <c r="AF29" s="419"/>
      <c r="AG29" s="420"/>
      <c r="AH29" s="421">
        <v>700</v>
      </c>
      <c r="AI29" s="422"/>
      <c r="AJ29" s="422"/>
      <c r="AK29" s="422"/>
      <c r="AL29" s="423"/>
      <c r="AM29" s="421">
        <v>2313210</v>
      </c>
      <c r="AN29" s="422"/>
      <c r="AO29" s="422"/>
      <c r="AP29" s="422"/>
      <c r="AQ29" s="422"/>
      <c r="AR29" s="423"/>
      <c r="AS29" s="421">
        <v>3305</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t="s">
        <v>179</v>
      </c>
      <c r="BO29" s="446"/>
      <c r="BP29" s="446"/>
      <c r="BQ29" s="446"/>
      <c r="BR29" s="446"/>
      <c r="BS29" s="446"/>
      <c r="BT29" s="446"/>
      <c r="BU29" s="447"/>
      <c r="BV29" s="445" t="s">
        <v>122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101.6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2491525</v>
      </c>
      <c r="BO30" s="449"/>
      <c r="BP30" s="449"/>
      <c r="BQ30" s="449"/>
      <c r="BR30" s="449"/>
      <c r="BS30" s="449"/>
      <c r="BT30" s="449"/>
      <c r="BU30" s="450"/>
      <c r="BV30" s="448">
        <v>2613567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189</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187</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太田川原野谷川治水水防組合
一般会計</v>
      </c>
      <c r="BZ34" s="403"/>
      <c r="CA34" s="403"/>
      <c r="CB34" s="403"/>
      <c r="CC34" s="403"/>
      <c r="CD34" s="403"/>
      <c r="CE34" s="403"/>
      <c r="CF34" s="403"/>
      <c r="CG34" s="403"/>
      <c r="CH34" s="403"/>
      <c r="CI34" s="403"/>
      <c r="CJ34" s="403"/>
      <c r="CK34" s="403"/>
      <c r="CL34" s="403"/>
      <c r="CM34" s="403"/>
      <c r="CN34" s="193"/>
      <c r="CO34" s="404">
        <f>IF(CQ34="","",MAX(C34:D43,U34:V43,AM34:AN43,BE34:BF43,BW34:BX43)+1)</f>
        <v>22</v>
      </c>
      <c r="CP34" s="404"/>
      <c r="CQ34" s="403" t="str">
        <f>IF('各会計、関係団体の財政状況及び健全化判断比率'!BS7="","",'各会計、関係団体の財政状況及び健全化判断比率'!BS7)</f>
        <v>かけがわ街づくり</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公共用地取得特別会計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後期高齢者医療保険特別会計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IF('各会計、関係団体の財政状況及び健全化判断比率'!B33="","",'各会計、関係団体の財政状況及び健全化判断比率'!B33)</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東遠広域施設組合
一般会計</v>
      </c>
      <c r="BZ35" s="403"/>
      <c r="CA35" s="403"/>
      <c r="CB35" s="403"/>
      <c r="CC35" s="403"/>
      <c r="CD35" s="403"/>
      <c r="CE35" s="403"/>
      <c r="CF35" s="403"/>
      <c r="CG35" s="403"/>
      <c r="CH35" s="403"/>
      <c r="CI35" s="403"/>
      <c r="CJ35" s="403"/>
      <c r="CK35" s="403"/>
      <c r="CL35" s="403"/>
      <c r="CM35" s="403"/>
      <c r="CN35" s="193"/>
      <c r="CO35" s="404">
        <f t="shared" ref="CO35:CO43" si="3">IF(CQ35="","",CO34+1)</f>
        <v>23</v>
      </c>
      <c r="CP35" s="404"/>
      <c r="CQ35" s="403" t="str">
        <f>IF('各会計、関係団体の財政状況及び健全化判断比率'!BS8="","",'各会計、関係団体の財政状況及び健全化判断比率'!BS8)</f>
        <v>これっしかどころ</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掛川駅周辺施設管理特別会計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IF('各会計、関係団体の財政状況及び健全化判断比率'!B34="","",'各会計、関係団体の財政状況及び健全化判断比率'!B34)</f>
        <v>農業集落排水事業特別会計</v>
      </c>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小笠老人ホーム施設組合
一般会計</v>
      </c>
      <c r="BZ36" s="403"/>
      <c r="CA36" s="403"/>
      <c r="CB36" s="403"/>
      <c r="CC36" s="403"/>
      <c r="CD36" s="403"/>
      <c r="CE36" s="403"/>
      <c r="CF36" s="403"/>
      <c r="CG36" s="403"/>
      <c r="CH36" s="403"/>
      <c r="CI36" s="403"/>
      <c r="CJ36" s="403"/>
      <c r="CK36" s="403"/>
      <c r="CL36" s="403"/>
      <c r="CM36" s="403"/>
      <c r="CN36" s="193"/>
      <c r="CO36" s="404">
        <f t="shared" si="3"/>
        <v>24</v>
      </c>
      <c r="CP36" s="404"/>
      <c r="CQ36" s="403" t="str">
        <f>IF('各会計、関係団体の財政状況及び健全化判断比率'!BS9="","",'各会計、関係団体の財政状況及び健全化判断比率'!BS9)</f>
        <v>森の都ならここ</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11</v>
      </c>
      <c r="BF37" s="404"/>
      <c r="BG37" s="403" t="str">
        <f>IF('各会計、関係団体の財政状況及び健全化判断比率'!B35="","",'各会計、関係団体の財政状況及び健全化判断比率'!B35)</f>
        <v>浄化槽市町村設置推進事業特別会計</v>
      </c>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浅羽地域湛水防除施設組合
一般会計</v>
      </c>
      <c r="BZ37" s="403"/>
      <c r="CA37" s="403"/>
      <c r="CB37" s="403"/>
      <c r="CC37" s="403"/>
      <c r="CD37" s="403"/>
      <c r="CE37" s="403"/>
      <c r="CF37" s="403"/>
      <c r="CG37" s="403"/>
      <c r="CH37" s="403"/>
      <c r="CI37" s="403"/>
      <c r="CJ37" s="403"/>
      <c r="CK37" s="403"/>
      <c r="CL37" s="403"/>
      <c r="CM37" s="403"/>
      <c r="CN37" s="193"/>
      <c r="CO37" s="404">
        <f t="shared" si="3"/>
        <v>25</v>
      </c>
      <c r="CP37" s="404"/>
      <c r="CQ37" s="403" t="str">
        <f>IF('各会計、関係団体の財政状況及び健全化判断比率'!BS10="","",'各会計、関係団体の財政状況及び健全化判断比率'!BS10)</f>
        <v>掛川市生涯学習振興公社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東遠学園組合
一般会計</v>
      </c>
      <c r="BZ38" s="403"/>
      <c r="CA38" s="403"/>
      <c r="CB38" s="403"/>
      <c r="CC38" s="403"/>
      <c r="CD38" s="403"/>
      <c r="CE38" s="403"/>
      <c r="CF38" s="403"/>
      <c r="CG38" s="403"/>
      <c r="CH38" s="403"/>
      <c r="CI38" s="403"/>
      <c r="CJ38" s="403"/>
      <c r="CK38" s="403"/>
      <c r="CL38" s="403"/>
      <c r="CM38" s="403"/>
      <c r="CN38" s="193"/>
      <c r="CO38" s="404">
        <f t="shared" si="3"/>
        <v>26</v>
      </c>
      <c r="CP38" s="404"/>
      <c r="CQ38" s="403" t="str">
        <f>IF('各会計、関係団体の財政状況及び健全化判断比率'!BS11="","",'各会計、関係団体の財政状況及び健全化判断比率'!BS11)</f>
        <v>大東マリーナ</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東遠地区聖苑組合
一般会計</v>
      </c>
      <c r="BZ39" s="403"/>
      <c r="CA39" s="403"/>
      <c r="CB39" s="403"/>
      <c r="CC39" s="403"/>
      <c r="CD39" s="403"/>
      <c r="CE39" s="403"/>
      <c r="CF39" s="403"/>
      <c r="CG39" s="403"/>
      <c r="CH39" s="403"/>
      <c r="CI39" s="403"/>
      <c r="CJ39" s="403"/>
      <c r="CK39" s="403"/>
      <c r="CL39" s="403"/>
      <c r="CM39" s="403"/>
      <c r="CN39" s="193"/>
      <c r="CO39" s="404">
        <f t="shared" si="3"/>
        <v>27</v>
      </c>
      <c r="CP39" s="404"/>
      <c r="CQ39" s="403" t="str">
        <f>IF('各会計、関係団体の財政状況及び健全化判断比率'!BS12="","",'各会計、関係団体の財政状況及び健全化判断比率'!BS12)</f>
        <v>小笠掛川勤労者福祉サービスセンター</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静岡県大井川広域水道企業団
静岡県大井川広域水道企業団水道用水供給事業会計</v>
      </c>
      <c r="BZ40" s="403"/>
      <c r="CA40" s="403"/>
      <c r="CB40" s="403"/>
      <c r="CC40" s="403"/>
      <c r="CD40" s="403"/>
      <c r="CE40" s="403"/>
      <c r="CF40" s="403"/>
      <c r="CG40" s="403"/>
      <c r="CH40" s="403"/>
      <c r="CI40" s="403"/>
      <c r="CJ40" s="403"/>
      <c r="CK40" s="403"/>
      <c r="CL40" s="403"/>
      <c r="CM40" s="403"/>
      <c r="CN40" s="193"/>
      <c r="CO40" s="404">
        <f t="shared" si="3"/>
        <v>28</v>
      </c>
      <c r="CP40" s="404"/>
      <c r="CQ40" s="403" t="str">
        <f>IF('各会計、関係団体の財政状況及び健全化判断比率'!BS13="","",'各会計、関係団体の財政状況及び健全化判断比率'!BS13)</f>
        <v>掛川市土地開発公社</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19</v>
      </c>
      <c r="BX41" s="404"/>
      <c r="BY41" s="403" t="str">
        <f>IF('各会計、関係団体の財政状況及び健全化判断比率'!B75="","",'各会計、関係団体の財政状況及び健全化判断比率'!B75)</f>
        <v>中東遠看護専門学校組合
中東遠看護専門学校組合会計</v>
      </c>
      <c r="BZ41" s="403"/>
      <c r="CA41" s="403"/>
      <c r="CB41" s="403"/>
      <c r="CC41" s="403"/>
      <c r="CD41" s="403"/>
      <c r="CE41" s="403"/>
      <c r="CF41" s="403"/>
      <c r="CG41" s="403"/>
      <c r="CH41" s="403"/>
      <c r="CI41" s="403"/>
      <c r="CJ41" s="403"/>
      <c r="CK41" s="403"/>
      <c r="CL41" s="403"/>
      <c r="CM41" s="403"/>
      <c r="CN41" s="193"/>
      <c r="CO41" s="404">
        <f t="shared" si="3"/>
        <v>29</v>
      </c>
      <c r="CP41" s="404"/>
      <c r="CQ41" s="403" t="str">
        <f>IF('各会計、関係団体の財政状況及び健全化判断比率'!BS14="","",'各会計、関係団体の財政状況及び健全化判断比率'!BS14)</f>
        <v>中東遠タスクフォースセンター</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20</v>
      </c>
      <c r="BX42" s="404"/>
      <c r="BY42" s="403" t="str">
        <f>IF('各会計、関係団体の財政状況及び健全化判断比率'!B76="","",'各会計、関係団体の財政状況及び健全化判断比率'!B76)</f>
        <v>掛川市・菊川市衛生施設組合
掛川市・菊川市衛生施設組合会計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21</v>
      </c>
      <c r="BX43" s="404"/>
      <c r="BY43" s="403" t="str">
        <f>IF('各会計、関係団体の財政状況及び健全化判断比率'!B77="","",'各会計、関係団体の財政状況及び健全化判断比率'!B77)</f>
        <v>東遠工業用水道企業団
東遠工業用水道事業会計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zV4YRJkdRVgRTCGi1JU9z9Izen85fW6qM7DtEBR5pQEqKmaQCLlSlI1Yy49r0xlHSY/DvmKzoXkMKP4fUk5MuA==" saltValue="kFK6Ofiui6dR9UgzeBui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24" t="s">
        <v>565</v>
      </c>
      <c r="D34" s="1224"/>
      <c r="E34" s="1225"/>
      <c r="F34" s="32">
        <v>3.99</v>
      </c>
      <c r="G34" s="33">
        <v>4.6100000000000003</v>
      </c>
      <c r="H34" s="33">
        <v>4.22</v>
      </c>
      <c r="I34" s="33">
        <v>5.28</v>
      </c>
      <c r="J34" s="34">
        <v>5.65</v>
      </c>
      <c r="K34" s="22"/>
      <c r="L34" s="22"/>
      <c r="M34" s="22"/>
      <c r="N34" s="22"/>
      <c r="O34" s="22"/>
      <c r="P34" s="22"/>
    </row>
    <row r="35" spans="1:16" ht="39" customHeight="1">
      <c r="A35" s="22"/>
      <c r="B35" s="35"/>
      <c r="C35" s="1218" t="s">
        <v>566</v>
      </c>
      <c r="D35" s="1219"/>
      <c r="E35" s="1220"/>
      <c r="F35" s="36">
        <v>6.01</v>
      </c>
      <c r="G35" s="37">
        <v>4.62</v>
      </c>
      <c r="H35" s="37">
        <v>4.9800000000000004</v>
      </c>
      <c r="I35" s="37">
        <v>3.7</v>
      </c>
      <c r="J35" s="38">
        <v>4.42</v>
      </c>
      <c r="K35" s="22"/>
      <c r="L35" s="22"/>
      <c r="M35" s="22"/>
      <c r="N35" s="22"/>
      <c r="O35" s="22"/>
      <c r="P35" s="22"/>
    </row>
    <row r="36" spans="1:16" ht="39" customHeight="1">
      <c r="A36" s="22"/>
      <c r="B36" s="35"/>
      <c r="C36" s="1218" t="s">
        <v>567</v>
      </c>
      <c r="D36" s="1219"/>
      <c r="E36" s="1220"/>
      <c r="F36" s="36">
        <v>1.81</v>
      </c>
      <c r="G36" s="37">
        <v>2.1</v>
      </c>
      <c r="H36" s="37">
        <v>1.68</v>
      </c>
      <c r="I36" s="37">
        <v>2.4700000000000002</v>
      </c>
      <c r="J36" s="38">
        <v>2.27</v>
      </c>
      <c r="K36" s="22"/>
      <c r="L36" s="22"/>
      <c r="M36" s="22"/>
      <c r="N36" s="22"/>
      <c r="O36" s="22"/>
      <c r="P36" s="22"/>
    </row>
    <row r="37" spans="1:16" ht="39" customHeight="1">
      <c r="A37" s="22"/>
      <c r="B37" s="35"/>
      <c r="C37" s="1218" t="s">
        <v>568</v>
      </c>
      <c r="D37" s="1219"/>
      <c r="E37" s="1220"/>
      <c r="F37" s="36">
        <v>0.98</v>
      </c>
      <c r="G37" s="37">
        <v>1.25</v>
      </c>
      <c r="H37" s="37">
        <v>1.39</v>
      </c>
      <c r="I37" s="37">
        <v>1.63</v>
      </c>
      <c r="J37" s="38">
        <v>1.81</v>
      </c>
      <c r="K37" s="22"/>
      <c r="L37" s="22"/>
      <c r="M37" s="22"/>
      <c r="N37" s="22"/>
      <c r="O37" s="22"/>
      <c r="P37" s="22"/>
    </row>
    <row r="38" spans="1:16" ht="39" customHeight="1">
      <c r="A38" s="22"/>
      <c r="B38" s="35"/>
      <c r="C38" s="1218" t="s">
        <v>569</v>
      </c>
      <c r="D38" s="1219"/>
      <c r="E38" s="1220"/>
      <c r="F38" s="36">
        <v>0.02</v>
      </c>
      <c r="G38" s="37">
        <v>0.7</v>
      </c>
      <c r="H38" s="37">
        <v>0.6</v>
      </c>
      <c r="I38" s="37">
        <v>0.46</v>
      </c>
      <c r="J38" s="38">
        <v>0.48</v>
      </c>
      <c r="K38" s="22"/>
      <c r="L38" s="22"/>
      <c r="M38" s="22"/>
      <c r="N38" s="22"/>
      <c r="O38" s="22"/>
      <c r="P38" s="22"/>
    </row>
    <row r="39" spans="1:16" ht="39" customHeight="1">
      <c r="A39" s="22"/>
      <c r="B39" s="35"/>
      <c r="C39" s="1218" t="s">
        <v>570</v>
      </c>
      <c r="D39" s="1219"/>
      <c r="E39" s="1220"/>
      <c r="F39" s="36">
        <v>0.01</v>
      </c>
      <c r="G39" s="37">
        <v>0.01</v>
      </c>
      <c r="H39" s="37">
        <v>0.01</v>
      </c>
      <c r="I39" s="37">
        <v>0.01</v>
      </c>
      <c r="J39" s="38">
        <v>0.04</v>
      </c>
      <c r="K39" s="22"/>
      <c r="L39" s="22"/>
      <c r="M39" s="22"/>
      <c r="N39" s="22"/>
      <c r="O39" s="22"/>
      <c r="P39" s="22"/>
    </row>
    <row r="40" spans="1:16" ht="39" customHeight="1">
      <c r="A40" s="22"/>
      <c r="B40" s="35"/>
      <c r="C40" s="1218" t="s">
        <v>571</v>
      </c>
      <c r="D40" s="1219"/>
      <c r="E40" s="1220"/>
      <c r="F40" s="36">
        <v>0.03</v>
      </c>
      <c r="G40" s="37">
        <v>0.01</v>
      </c>
      <c r="H40" s="37">
        <v>0.02</v>
      </c>
      <c r="I40" s="37">
        <v>0.02</v>
      </c>
      <c r="J40" s="38">
        <v>0</v>
      </c>
      <c r="K40" s="22"/>
      <c r="L40" s="22"/>
      <c r="M40" s="22"/>
      <c r="N40" s="22"/>
      <c r="O40" s="22"/>
      <c r="P40" s="22"/>
    </row>
    <row r="41" spans="1:16" ht="39" customHeight="1">
      <c r="A41" s="22"/>
      <c r="B41" s="35"/>
      <c r="C41" s="1218" t="s">
        <v>572</v>
      </c>
      <c r="D41" s="1219"/>
      <c r="E41" s="1220"/>
      <c r="F41" s="36">
        <v>0.01</v>
      </c>
      <c r="G41" s="37">
        <v>0.01</v>
      </c>
      <c r="H41" s="37">
        <v>0</v>
      </c>
      <c r="I41" s="37">
        <v>0</v>
      </c>
      <c r="J41" s="38">
        <v>0</v>
      </c>
      <c r="K41" s="22"/>
      <c r="L41" s="22"/>
      <c r="M41" s="22"/>
      <c r="N41" s="22"/>
      <c r="O41" s="22"/>
      <c r="P41" s="22"/>
    </row>
    <row r="42" spans="1:16" ht="39" customHeight="1">
      <c r="A42" s="22"/>
      <c r="B42" s="39"/>
      <c r="C42" s="1218" t="s">
        <v>573</v>
      </c>
      <c r="D42" s="1219"/>
      <c r="E42" s="1220"/>
      <c r="F42" s="36" t="s">
        <v>517</v>
      </c>
      <c r="G42" s="37" t="s">
        <v>517</v>
      </c>
      <c r="H42" s="37" t="s">
        <v>517</v>
      </c>
      <c r="I42" s="37" t="s">
        <v>517</v>
      </c>
      <c r="J42" s="38" t="s">
        <v>517</v>
      </c>
      <c r="K42" s="22"/>
      <c r="L42" s="22"/>
      <c r="M42" s="22"/>
      <c r="N42" s="22"/>
      <c r="O42" s="22"/>
      <c r="P42" s="22"/>
    </row>
    <row r="43" spans="1:16" ht="39" customHeight="1" thickBot="1">
      <c r="A43" s="22"/>
      <c r="B43" s="40"/>
      <c r="C43" s="1221" t="s">
        <v>574</v>
      </c>
      <c r="D43" s="1222"/>
      <c r="E43" s="1223"/>
      <c r="F43" s="41">
        <v>2.72</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JwIpcVfMZ5FU3LyuBPVf7ckJdQLzCRetNn6RSmVnS2nKLf/LpWsWy3kq6L29XgUcxe9a3NWs67s0q4c40mvQA==" saltValue="FhakDNdIdqGxQOOD3c9A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4" t="s">
        <v>10</v>
      </c>
      <c r="C45" s="1235"/>
      <c r="D45" s="58"/>
      <c r="E45" s="1240" t="s">
        <v>11</v>
      </c>
      <c r="F45" s="1240"/>
      <c r="G45" s="1240"/>
      <c r="H45" s="1240"/>
      <c r="I45" s="1240"/>
      <c r="J45" s="1241"/>
      <c r="K45" s="59">
        <v>5209</v>
      </c>
      <c r="L45" s="60">
        <v>5254</v>
      </c>
      <c r="M45" s="60">
        <v>5313</v>
      </c>
      <c r="N45" s="60">
        <v>5239</v>
      </c>
      <c r="O45" s="61">
        <v>5210</v>
      </c>
      <c r="P45" s="48"/>
      <c r="Q45" s="48"/>
      <c r="R45" s="48"/>
      <c r="S45" s="48"/>
      <c r="T45" s="48"/>
      <c r="U45" s="48"/>
    </row>
    <row r="46" spans="1:21" ht="30.75" customHeight="1">
      <c r="A46" s="48"/>
      <c r="B46" s="1236"/>
      <c r="C46" s="1237"/>
      <c r="D46" s="62"/>
      <c r="E46" s="1228" t="s">
        <v>12</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c r="A47" s="48"/>
      <c r="B47" s="1236"/>
      <c r="C47" s="1237"/>
      <c r="D47" s="62"/>
      <c r="E47" s="1228" t="s">
        <v>13</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c r="A48" s="48"/>
      <c r="B48" s="1236"/>
      <c r="C48" s="1237"/>
      <c r="D48" s="62"/>
      <c r="E48" s="1228" t="s">
        <v>14</v>
      </c>
      <c r="F48" s="1228"/>
      <c r="G48" s="1228"/>
      <c r="H48" s="1228"/>
      <c r="I48" s="1228"/>
      <c r="J48" s="1229"/>
      <c r="K48" s="63">
        <v>931</v>
      </c>
      <c r="L48" s="64">
        <v>985</v>
      </c>
      <c r="M48" s="64">
        <v>1011</v>
      </c>
      <c r="N48" s="64">
        <v>1206</v>
      </c>
      <c r="O48" s="65">
        <v>1105</v>
      </c>
      <c r="P48" s="48"/>
      <c r="Q48" s="48"/>
      <c r="R48" s="48"/>
      <c r="S48" s="48"/>
      <c r="T48" s="48"/>
      <c r="U48" s="48"/>
    </row>
    <row r="49" spans="1:21" ht="30.75" customHeight="1">
      <c r="A49" s="48"/>
      <c r="B49" s="1236"/>
      <c r="C49" s="1237"/>
      <c r="D49" s="62"/>
      <c r="E49" s="1228" t="s">
        <v>15</v>
      </c>
      <c r="F49" s="1228"/>
      <c r="G49" s="1228"/>
      <c r="H49" s="1228"/>
      <c r="I49" s="1228"/>
      <c r="J49" s="1229"/>
      <c r="K49" s="63">
        <v>600</v>
      </c>
      <c r="L49" s="64">
        <v>905</v>
      </c>
      <c r="M49" s="64">
        <v>840</v>
      </c>
      <c r="N49" s="64">
        <v>868</v>
      </c>
      <c r="O49" s="65">
        <v>885</v>
      </c>
      <c r="P49" s="48"/>
      <c r="Q49" s="48"/>
      <c r="R49" s="48"/>
      <c r="S49" s="48"/>
      <c r="T49" s="48"/>
      <c r="U49" s="48"/>
    </row>
    <row r="50" spans="1:21" ht="30.75" customHeight="1">
      <c r="A50" s="48"/>
      <c r="B50" s="1236"/>
      <c r="C50" s="1237"/>
      <c r="D50" s="62"/>
      <c r="E50" s="1228" t="s">
        <v>16</v>
      </c>
      <c r="F50" s="1228"/>
      <c r="G50" s="1228"/>
      <c r="H50" s="1228"/>
      <c r="I50" s="1228"/>
      <c r="J50" s="1229"/>
      <c r="K50" s="63">
        <v>680</v>
      </c>
      <c r="L50" s="64">
        <v>650</v>
      </c>
      <c r="M50" s="64">
        <v>629</v>
      </c>
      <c r="N50" s="64">
        <v>615</v>
      </c>
      <c r="O50" s="65">
        <v>598</v>
      </c>
      <c r="P50" s="48"/>
      <c r="Q50" s="48"/>
      <c r="R50" s="48"/>
      <c r="S50" s="48"/>
      <c r="T50" s="48"/>
      <c r="U50" s="48"/>
    </row>
    <row r="51" spans="1:21" ht="30.75" customHeight="1">
      <c r="A51" s="48"/>
      <c r="B51" s="1238"/>
      <c r="C51" s="1239"/>
      <c r="D51" s="66"/>
      <c r="E51" s="1228" t="s">
        <v>17</v>
      </c>
      <c r="F51" s="1228"/>
      <c r="G51" s="1228"/>
      <c r="H51" s="1228"/>
      <c r="I51" s="1228"/>
      <c r="J51" s="1229"/>
      <c r="K51" s="63">
        <v>1</v>
      </c>
      <c r="L51" s="64">
        <v>1</v>
      </c>
      <c r="M51" s="64">
        <v>0</v>
      </c>
      <c r="N51" s="64">
        <v>0</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5129</v>
      </c>
      <c r="L52" s="64">
        <v>5499</v>
      </c>
      <c r="M52" s="64">
        <v>5518</v>
      </c>
      <c r="N52" s="64">
        <v>5755</v>
      </c>
      <c r="O52" s="65">
        <v>5928</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2292</v>
      </c>
      <c r="L53" s="69">
        <v>2296</v>
      </c>
      <c r="M53" s="69">
        <v>2275</v>
      </c>
      <c r="N53" s="69">
        <v>2173</v>
      </c>
      <c r="O53" s="70">
        <v>1870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uCtfebt91qHvmfiIhbdTr3Z87dQOrUm2qO4Lo1zfu/c3gOMCtnFNghvfgvbvBmfQMfOztgePAIK96a2KlFDZA==" saltValue="pTb1rjl5wGpB/4vMwQifx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sqref="A1:XFD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558</v>
      </c>
      <c r="J40" s="79" t="s">
        <v>559</v>
      </c>
      <c r="K40" s="79" t="s">
        <v>560</v>
      </c>
      <c r="L40" s="79" t="s">
        <v>561</v>
      </c>
      <c r="M40" s="80" t="s">
        <v>562</v>
      </c>
    </row>
    <row r="41" spans="2:13" ht="27.75" customHeight="1">
      <c r="B41" s="1254" t="s">
        <v>23</v>
      </c>
      <c r="C41" s="1255"/>
      <c r="D41" s="81"/>
      <c r="E41" s="1256" t="s">
        <v>24</v>
      </c>
      <c r="F41" s="1256"/>
      <c r="G41" s="1256"/>
      <c r="H41" s="1257"/>
      <c r="I41" s="82">
        <v>48125</v>
      </c>
      <c r="J41" s="83">
        <v>47141</v>
      </c>
      <c r="K41" s="83">
        <v>46579</v>
      </c>
      <c r="L41" s="83">
        <v>46051</v>
      </c>
      <c r="M41" s="84">
        <v>45954</v>
      </c>
    </row>
    <row r="42" spans="2:13" ht="27.75" customHeight="1">
      <c r="B42" s="1244"/>
      <c r="C42" s="1245"/>
      <c r="D42" s="85"/>
      <c r="E42" s="1248" t="s">
        <v>25</v>
      </c>
      <c r="F42" s="1248"/>
      <c r="G42" s="1248"/>
      <c r="H42" s="1249"/>
      <c r="I42" s="86">
        <v>8828</v>
      </c>
      <c r="J42" s="87">
        <v>8303</v>
      </c>
      <c r="K42" s="87">
        <v>7736</v>
      </c>
      <c r="L42" s="87">
        <v>7190</v>
      </c>
      <c r="M42" s="88">
        <v>5680</v>
      </c>
    </row>
    <row r="43" spans="2:13" ht="27.75" customHeight="1">
      <c r="B43" s="1244"/>
      <c r="C43" s="1245"/>
      <c r="D43" s="85"/>
      <c r="E43" s="1248" t="s">
        <v>26</v>
      </c>
      <c r="F43" s="1248"/>
      <c r="G43" s="1248"/>
      <c r="H43" s="1249"/>
      <c r="I43" s="86">
        <v>16798</v>
      </c>
      <c r="J43" s="87">
        <v>16369</v>
      </c>
      <c r="K43" s="87">
        <v>16226</v>
      </c>
      <c r="L43" s="87">
        <v>17078</v>
      </c>
      <c r="M43" s="88">
        <v>16928</v>
      </c>
    </row>
    <row r="44" spans="2:13" ht="27.75" customHeight="1">
      <c r="B44" s="1244"/>
      <c r="C44" s="1245"/>
      <c r="D44" s="85"/>
      <c r="E44" s="1248" t="s">
        <v>27</v>
      </c>
      <c r="F44" s="1248"/>
      <c r="G44" s="1248"/>
      <c r="H44" s="1249"/>
      <c r="I44" s="86">
        <v>10085</v>
      </c>
      <c r="J44" s="87">
        <v>8851</v>
      </c>
      <c r="K44" s="87">
        <v>7995</v>
      </c>
      <c r="L44" s="87">
        <v>7086</v>
      </c>
      <c r="M44" s="88">
        <v>6427</v>
      </c>
    </row>
    <row r="45" spans="2:13" ht="27.75" customHeight="1">
      <c r="B45" s="1244"/>
      <c r="C45" s="1245"/>
      <c r="D45" s="85"/>
      <c r="E45" s="1248" t="s">
        <v>28</v>
      </c>
      <c r="F45" s="1248"/>
      <c r="G45" s="1248"/>
      <c r="H45" s="1249"/>
      <c r="I45" s="86">
        <v>6771</v>
      </c>
      <c r="J45" s="87">
        <v>6470</v>
      </c>
      <c r="K45" s="87">
        <v>6207</v>
      </c>
      <c r="L45" s="87">
        <v>6329</v>
      </c>
      <c r="M45" s="88">
        <v>6210</v>
      </c>
    </row>
    <row r="46" spans="2:13" ht="27.75" customHeight="1">
      <c r="B46" s="1244"/>
      <c r="C46" s="1245"/>
      <c r="D46" s="89"/>
      <c r="E46" s="1248" t="s">
        <v>29</v>
      </c>
      <c r="F46" s="1248"/>
      <c r="G46" s="1248"/>
      <c r="H46" s="1249"/>
      <c r="I46" s="86">
        <v>1275</v>
      </c>
      <c r="J46" s="87">
        <v>1549</v>
      </c>
      <c r="K46" s="87">
        <v>996</v>
      </c>
      <c r="L46" s="87">
        <v>745</v>
      </c>
      <c r="M46" s="88">
        <v>702</v>
      </c>
    </row>
    <row r="47" spans="2:13" ht="27.75" customHeight="1">
      <c r="B47" s="1244"/>
      <c r="C47" s="1245"/>
      <c r="D47" s="90"/>
      <c r="E47" s="1258" t="s">
        <v>30</v>
      </c>
      <c r="F47" s="1259"/>
      <c r="G47" s="1259"/>
      <c r="H47" s="1260"/>
      <c r="I47" s="86" t="s">
        <v>517</v>
      </c>
      <c r="J47" s="87" t="s">
        <v>517</v>
      </c>
      <c r="K47" s="87" t="s">
        <v>517</v>
      </c>
      <c r="L47" s="87" t="s">
        <v>517</v>
      </c>
      <c r="M47" s="88" t="s">
        <v>517</v>
      </c>
    </row>
    <row r="48" spans="2:13" ht="27.75" customHeight="1">
      <c r="B48" s="1244"/>
      <c r="C48" s="1245"/>
      <c r="D48" s="85"/>
      <c r="E48" s="1248" t="s">
        <v>31</v>
      </c>
      <c r="F48" s="1248"/>
      <c r="G48" s="1248"/>
      <c r="H48" s="1249"/>
      <c r="I48" s="86" t="s">
        <v>517</v>
      </c>
      <c r="J48" s="87" t="s">
        <v>517</v>
      </c>
      <c r="K48" s="87" t="s">
        <v>517</v>
      </c>
      <c r="L48" s="87" t="s">
        <v>517</v>
      </c>
      <c r="M48" s="88" t="s">
        <v>517</v>
      </c>
    </row>
    <row r="49" spans="2:13" ht="27.75" customHeight="1">
      <c r="B49" s="1246"/>
      <c r="C49" s="1247"/>
      <c r="D49" s="85"/>
      <c r="E49" s="1248" t="s">
        <v>32</v>
      </c>
      <c r="F49" s="1248"/>
      <c r="G49" s="1248"/>
      <c r="H49" s="1249"/>
      <c r="I49" s="86" t="s">
        <v>517</v>
      </c>
      <c r="J49" s="87" t="s">
        <v>517</v>
      </c>
      <c r="K49" s="87" t="s">
        <v>517</v>
      </c>
      <c r="L49" s="87" t="s">
        <v>517</v>
      </c>
      <c r="M49" s="88" t="s">
        <v>517</v>
      </c>
    </row>
    <row r="50" spans="2:13" ht="27.75" customHeight="1">
      <c r="B50" s="1242" t="s">
        <v>33</v>
      </c>
      <c r="C50" s="1243"/>
      <c r="D50" s="91"/>
      <c r="E50" s="1248" t="s">
        <v>34</v>
      </c>
      <c r="F50" s="1248"/>
      <c r="G50" s="1248"/>
      <c r="H50" s="1249"/>
      <c r="I50" s="86">
        <v>7177</v>
      </c>
      <c r="J50" s="87">
        <v>7643</v>
      </c>
      <c r="K50" s="87">
        <v>8393</v>
      </c>
      <c r="L50" s="87">
        <v>7938</v>
      </c>
      <c r="M50" s="88">
        <v>8069</v>
      </c>
    </row>
    <row r="51" spans="2:13" ht="27.75" customHeight="1">
      <c r="B51" s="1244"/>
      <c r="C51" s="1245"/>
      <c r="D51" s="85"/>
      <c r="E51" s="1248" t="s">
        <v>35</v>
      </c>
      <c r="F51" s="1248"/>
      <c r="G51" s="1248"/>
      <c r="H51" s="1249"/>
      <c r="I51" s="86">
        <v>14865</v>
      </c>
      <c r="J51" s="87">
        <v>13763</v>
      </c>
      <c r="K51" s="87">
        <v>12957</v>
      </c>
      <c r="L51" s="87">
        <v>13060</v>
      </c>
      <c r="M51" s="88">
        <v>13549</v>
      </c>
    </row>
    <row r="52" spans="2:13" ht="27.75" customHeight="1">
      <c r="B52" s="1246"/>
      <c r="C52" s="1247"/>
      <c r="D52" s="85"/>
      <c r="E52" s="1248" t="s">
        <v>36</v>
      </c>
      <c r="F52" s="1248"/>
      <c r="G52" s="1248"/>
      <c r="H52" s="1249"/>
      <c r="I52" s="86">
        <v>46405</v>
      </c>
      <c r="J52" s="87">
        <v>46158</v>
      </c>
      <c r="K52" s="87">
        <v>46289</v>
      </c>
      <c r="L52" s="87">
        <v>46221</v>
      </c>
      <c r="M52" s="88">
        <v>46237</v>
      </c>
    </row>
    <row r="53" spans="2:13" ht="27.75" customHeight="1" thickBot="1">
      <c r="B53" s="1250" t="s">
        <v>37</v>
      </c>
      <c r="C53" s="1251"/>
      <c r="D53" s="92"/>
      <c r="E53" s="1252" t="s">
        <v>38</v>
      </c>
      <c r="F53" s="1252"/>
      <c r="G53" s="1252"/>
      <c r="H53" s="1253"/>
      <c r="I53" s="93">
        <v>23435</v>
      </c>
      <c r="J53" s="94">
        <v>21119</v>
      </c>
      <c r="K53" s="94">
        <v>18099</v>
      </c>
      <c r="L53" s="94">
        <v>17260</v>
      </c>
      <c r="M53" s="95">
        <v>14046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2W9Ml32ozFdaNb2KndyNAnWLPCXEkaLFZM5f8Ccwlueiu/fAla4RbqpiyQmB/HyDTBG1wn4Q4rni43WLd9UYw==" saltValue="pSnEW35eQgZ7YY9CCWvD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XFD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560</v>
      </c>
      <c r="G54" s="104" t="s">
        <v>561</v>
      </c>
      <c r="H54" s="105" t="s">
        <v>562</v>
      </c>
    </row>
    <row r="55" spans="2:8" ht="52.5" customHeight="1">
      <c r="B55" s="106"/>
      <c r="C55" s="1269" t="s">
        <v>41</v>
      </c>
      <c r="D55" s="1269"/>
      <c r="E55" s="1270"/>
      <c r="F55" s="107">
        <v>4564</v>
      </c>
      <c r="G55" s="107">
        <v>4460</v>
      </c>
      <c r="H55" s="108">
        <v>4086</v>
      </c>
    </row>
    <row r="56" spans="2:8" ht="52.5" customHeight="1">
      <c r="B56" s="109"/>
      <c r="C56" s="1271" t="s">
        <v>42</v>
      </c>
      <c r="D56" s="1271"/>
      <c r="E56" s="1272"/>
      <c r="F56" s="110" t="s">
        <v>517</v>
      </c>
      <c r="G56" s="110" t="s">
        <v>517</v>
      </c>
      <c r="H56" s="111" t="s">
        <v>517</v>
      </c>
    </row>
    <row r="57" spans="2:8" ht="53.25" customHeight="1">
      <c r="B57" s="109"/>
      <c r="C57" s="1273" t="s">
        <v>43</v>
      </c>
      <c r="D57" s="1273"/>
      <c r="E57" s="1274"/>
      <c r="F57" s="112">
        <v>3226</v>
      </c>
      <c r="G57" s="112">
        <v>2614</v>
      </c>
      <c r="H57" s="113">
        <v>2492</v>
      </c>
    </row>
    <row r="58" spans="2:8" ht="45.75" customHeight="1">
      <c r="B58" s="114"/>
      <c r="C58" s="1261" t="s">
        <v>608</v>
      </c>
      <c r="D58" s="1262"/>
      <c r="E58" s="1263"/>
      <c r="F58" s="115">
        <v>612</v>
      </c>
      <c r="G58" s="115">
        <v>612</v>
      </c>
      <c r="H58" s="116">
        <v>612</v>
      </c>
    </row>
    <row r="59" spans="2:8" ht="45.75" customHeight="1">
      <c r="B59" s="114"/>
      <c r="C59" s="1261" t="s">
        <v>609</v>
      </c>
      <c r="D59" s="1262"/>
      <c r="E59" s="1263"/>
      <c r="F59" s="115">
        <v>200</v>
      </c>
      <c r="G59" s="115">
        <v>200</v>
      </c>
      <c r="H59" s="116">
        <v>188</v>
      </c>
    </row>
    <row r="60" spans="2:8" ht="45.75" customHeight="1">
      <c r="B60" s="114"/>
      <c r="C60" s="1261" t="s">
        <v>610</v>
      </c>
      <c r="D60" s="1262"/>
      <c r="E60" s="1263"/>
      <c r="F60" s="115">
        <v>170</v>
      </c>
      <c r="G60" s="115">
        <v>170</v>
      </c>
      <c r="H60" s="116">
        <v>170</v>
      </c>
    </row>
    <row r="61" spans="2:8" ht="45.75" customHeight="1">
      <c r="B61" s="114"/>
      <c r="C61" s="1261" t="s">
        <v>611</v>
      </c>
      <c r="D61" s="1262"/>
      <c r="E61" s="1263"/>
      <c r="F61" s="115" t="s">
        <v>613</v>
      </c>
      <c r="G61" s="115">
        <v>73</v>
      </c>
      <c r="H61" s="116">
        <v>169</v>
      </c>
    </row>
    <row r="62" spans="2:8" ht="45.75" customHeight="1" thickBot="1">
      <c r="B62" s="117"/>
      <c r="C62" s="1264" t="s">
        <v>612</v>
      </c>
      <c r="D62" s="1265"/>
      <c r="E62" s="1266"/>
      <c r="F62" s="118">
        <v>156</v>
      </c>
      <c r="G62" s="118">
        <v>151</v>
      </c>
      <c r="H62" s="119">
        <v>166</v>
      </c>
    </row>
    <row r="63" spans="2:8" ht="52.5" customHeight="1" thickBot="1">
      <c r="B63" s="120"/>
      <c r="C63" s="1267" t="s">
        <v>44</v>
      </c>
      <c r="D63" s="1267"/>
      <c r="E63" s="1268"/>
      <c r="F63" s="121">
        <v>7790</v>
      </c>
      <c r="G63" s="121">
        <v>7073</v>
      </c>
      <c r="H63" s="122">
        <v>6578</v>
      </c>
    </row>
    <row r="64" spans="2:8" ht="15" customHeight="1"/>
    <row r="65" ht="0" hidden="1" customHeight="1"/>
    <row r="66" ht="0" hidden="1" customHeight="1"/>
  </sheetData>
  <sheetProtection algorithmName="SHA-512" hashValue="CbKA9acm4QV5iNXxVNesYPD35IXyUAWwFgZt2VtKh27UduzaBGqioUBxNkPGr5hrlRxvn3oQ1TIY6Ao5lr2YkA==" saltValue="7mjUq9JVLgvCFkSMzROE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626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617</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558</v>
      </c>
      <c r="BQ50" s="1280"/>
      <c r="BR50" s="1280"/>
      <c r="BS50" s="1280"/>
      <c r="BT50" s="1280"/>
      <c r="BU50" s="1280"/>
      <c r="BV50" s="1280"/>
      <c r="BW50" s="1280"/>
      <c r="BX50" s="1280" t="s">
        <v>559</v>
      </c>
      <c r="BY50" s="1280"/>
      <c r="BZ50" s="1280"/>
      <c r="CA50" s="1280"/>
      <c r="CB50" s="1280"/>
      <c r="CC50" s="1280"/>
      <c r="CD50" s="1280"/>
      <c r="CE50" s="1280"/>
      <c r="CF50" s="1280" t="s">
        <v>560</v>
      </c>
      <c r="CG50" s="1280"/>
      <c r="CH50" s="1280"/>
      <c r="CI50" s="1280"/>
      <c r="CJ50" s="1280"/>
      <c r="CK50" s="1280"/>
      <c r="CL50" s="1280"/>
      <c r="CM50" s="1280"/>
      <c r="CN50" s="1280" t="s">
        <v>561</v>
      </c>
      <c r="CO50" s="1280"/>
      <c r="CP50" s="1280"/>
      <c r="CQ50" s="1280"/>
      <c r="CR50" s="1280"/>
      <c r="CS50" s="1280"/>
      <c r="CT50" s="1280"/>
      <c r="CU50" s="1280"/>
      <c r="CV50" s="1280" t="s">
        <v>562</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618</v>
      </c>
      <c r="AO51" s="1278"/>
      <c r="AP51" s="1278"/>
      <c r="AQ51" s="1278"/>
      <c r="AR51" s="1278"/>
      <c r="AS51" s="1278"/>
      <c r="AT51" s="1278"/>
      <c r="AU51" s="1278"/>
      <c r="AV51" s="1278"/>
      <c r="AW51" s="1278"/>
      <c r="AX51" s="1278"/>
      <c r="AY51" s="1278"/>
      <c r="AZ51" s="1278"/>
      <c r="BA51" s="1278"/>
      <c r="BB51" s="1278" t="s">
        <v>619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76.8</v>
      </c>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620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55.2</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621</v>
      </c>
      <c r="AO55" s="1280"/>
      <c r="AP55" s="1280"/>
      <c r="AQ55" s="1280"/>
      <c r="AR55" s="1280"/>
      <c r="AS55" s="1280"/>
      <c r="AT55" s="1280"/>
      <c r="AU55" s="1280"/>
      <c r="AV55" s="1280"/>
      <c r="AW55" s="1280"/>
      <c r="AX55" s="1280"/>
      <c r="AY55" s="1280"/>
      <c r="AZ55" s="1280"/>
      <c r="BA55" s="1280"/>
      <c r="BB55" s="1278" t="s">
        <v>619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6.5</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620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57.2</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622</v>
      </c>
    </row>
    <row r="64" spans="1:109">
      <c r="B64" s="374"/>
      <c r="G64" s="381"/>
      <c r="I64" s="394"/>
      <c r="J64" s="394"/>
      <c r="K64" s="394"/>
      <c r="L64" s="394"/>
      <c r="M64" s="394"/>
      <c r="N64" s="395"/>
      <c r="AM64" s="381"/>
      <c r="AN64" s="381" t="s">
        <v>616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623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617</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558</v>
      </c>
      <c r="BQ72" s="1280"/>
      <c r="BR72" s="1280"/>
      <c r="BS72" s="1280"/>
      <c r="BT72" s="1280"/>
      <c r="BU72" s="1280"/>
      <c r="BV72" s="1280"/>
      <c r="BW72" s="1280"/>
      <c r="BX72" s="1280" t="s">
        <v>559</v>
      </c>
      <c r="BY72" s="1280"/>
      <c r="BZ72" s="1280"/>
      <c r="CA72" s="1280"/>
      <c r="CB72" s="1280"/>
      <c r="CC72" s="1280"/>
      <c r="CD72" s="1280"/>
      <c r="CE72" s="1280"/>
      <c r="CF72" s="1280" t="s">
        <v>560</v>
      </c>
      <c r="CG72" s="1280"/>
      <c r="CH72" s="1280"/>
      <c r="CI72" s="1280"/>
      <c r="CJ72" s="1280"/>
      <c r="CK72" s="1280"/>
      <c r="CL72" s="1280"/>
      <c r="CM72" s="1280"/>
      <c r="CN72" s="1280" t="s">
        <v>561</v>
      </c>
      <c r="CO72" s="1280"/>
      <c r="CP72" s="1280"/>
      <c r="CQ72" s="1280"/>
      <c r="CR72" s="1280"/>
      <c r="CS72" s="1280"/>
      <c r="CT72" s="1280"/>
      <c r="CU72" s="1280"/>
      <c r="CV72" s="1280" t="s">
        <v>562</v>
      </c>
      <c r="CW72" s="1280"/>
      <c r="CX72" s="1280"/>
      <c r="CY72" s="1280"/>
      <c r="CZ72" s="1280"/>
      <c r="DA72" s="1280"/>
      <c r="DB72" s="1280"/>
      <c r="DC72" s="1280"/>
    </row>
    <row r="73" spans="2:107">
      <c r="B73" s="374"/>
      <c r="G73" s="1283"/>
      <c r="H73" s="1283"/>
      <c r="I73" s="1283"/>
      <c r="J73" s="1283"/>
      <c r="K73" s="1279"/>
      <c r="L73" s="1279"/>
      <c r="M73" s="1279"/>
      <c r="N73" s="1279"/>
      <c r="AM73" s="383"/>
      <c r="AN73" s="1278" t="s">
        <v>618</v>
      </c>
      <c r="AO73" s="1278"/>
      <c r="AP73" s="1278"/>
      <c r="AQ73" s="1278"/>
      <c r="AR73" s="1278"/>
      <c r="AS73" s="1278"/>
      <c r="AT73" s="1278"/>
      <c r="AU73" s="1278"/>
      <c r="AV73" s="1278"/>
      <c r="AW73" s="1278"/>
      <c r="AX73" s="1278"/>
      <c r="AY73" s="1278"/>
      <c r="AZ73" s="1278"/>
      <c r="BA73" s="1278"/>
      <c r="BB73" s="1278" t="s">
        <v>619</v>
      </c>
      <c r="BC73" s="1278"/>
      <c r="BD73" s="1278"/>
      <c r="BE73" s="1278"/>
      <c r="BF73" s="1278"/>
      <c r="BG73" s="1278"/>
      <c r="BH73" s="1278"/>
      <c r="BI73" s="1278"/>
      <c r="BJ73" s="1278"/>
      <c r="BK73" s="1278"/>
      <c r="BL73" s="1278"/>
      <c r="BM73" s="1278"/>
      <c r="BN73" s="1278"/>
      <c r="BO73" s="1278"/>
      <c r="BP73" s="1275">
        <v>102.7</v>
      </c>
      <c r="BQ73" s="1275"/>
      <c r="BR73" s="1275"/>
      <c r="BS73" s="1275"/>
      <c r="BT73" s="1275"/>
      <c r="BU73" s="1275"/>
      <c r="BV73" s="1275"/>
      <c r="BW73" s="1275"/>
      <c r="BX73" s="1275">
        <v>94.2</v>
      </c>
      <c r="BY73" s="1275"/>
      <c r="BZ73" s="1275"/>
      <c r="CA73" s="1275"/>
      <c r="CB73" s="1275"/>
      <c r="CC73" s="1275"/>
      <c r="CD73" s="1275"/>
      <c r="CE73" s="1275"/>
      <c r="CF73" s="1275">
        <v>80</v>
      </c>
      <c r="CG73" s="1275"/>
      <c r="CH73" s="1275"/>
      <c r="CI73" s="1275"/>
      <c r="CJ73" s="1275"/>
      <c r="CK73" s="1275"/>
      <c r="CL73" s="1275"/>
      <c r="CM73" s="1275"/>
      <c r="CN73" s="1275">
        <v>76.8</v>
      </c>
      <c r="CO73" s="1275"/>
      <c r="CP73" s="1275"/>
      <c r="CQ73" s="1275"/>
      <c r="CR73" s="1275"/>
      <c r="CS73" s="1275"/>
      <c r="CT73" s="1275"/>
      <c r="CU73" s="1275"/>
      <c r="CV73" s="1275">
        <v>63</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624</v>
      </c>
      <c r="BC75" s="1278"/>
      <c r="BD75" s="1278"/>
      <c r="BE75" s="1278"/>
      <c r="BF75" s="1278"/>
      <c r="BG75" s="1278"/>
      <c r="BH75" s="1278"/>
      <c r="BI75" s="1278"/>
      <c r="BJ75" s="1278"/>
      <c r="BK75" s="1278"/>
      <c r="BL75" s="1278"/>
      <c r="BM75" s="1278"/>
      <c r="BN75" s="1278"/>
      <c r="BO75" s="1278"/>
      <c r="BP75" s="1275">
        <v>11</v>
      </c>
      <c r="BQ75" s="1275"/>
      <c r="BR75" s="1275"/>
      <c r="BS75" s="1275"/>
      <c r="BT75" s="1275"/>
      <c r="BU75" s="1275"/>
      <c r="BV75" s="1275"/>
      <c r="BW75" s="1275"/>
      <c r="BX75" s="1275">
        <v>10.3</v>
      </c>
      <c r="BY75" s="1275"/>
      <c r="BZ75" s="1275"/>
      <c r="CA75" s="1275"/>
      <c r="CB75" s="1275"/>
      <c r="CC75" s="1275"/>
      <c r="CD75" s="1275"/>
      <c r="CE75" s="1275"/>
      <c r="CF75" s="1275">
        <v>10.1</v>
      </c>
      <c r="CG75" s="1275"/>
      <c r="CH75" s="1275"/>
      <c r="CI75" s="1275"/>
      <c r="CJ75" s="1275"/>
      <c r="CK75" s="1275"/>
      <c r="CL75" s="1275"/>
      <c r="CM75" s="1275"/>
      <c r="CN75" s="1275">
        <v>9.9</v>
      </c>
      <c r="CO75" s="1275"/>
      <c r="CP75" s="1275"/>
      <c r="CQ75" s="1275"/>
      <c r="CR75" s="1275"/>
      <c r="CS75" s="1275"/>
      <c r="CT75" s="1275"/>
      <c r="CU75" s="1275"/>
      <c r="CV75" s="1275">
        <v>9.3000000000000007</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621</v>
      </c>
      <c r="AO77" s="1280"/>
      <c r="AP77" s="1280"/>
      <c r="AQ77" s="1280"/>
      <c r="AR77" s="1280"/>
      <c r="AS77" s="1280"/>
      <c r="AT77" s="1280"/>
      <c r="AU77" s="1280"/>
      <c r="AV77" s="1280"/>
      <c r="AW77" s="1280"/>
      <c r="AX77" s="1280"/>
      <c r="AY77" s="1280"/>
      <c r="AZ77" s="1280"/>
      <c r="BA77" s="1280"/>
      <c r="BB77" s="1278" t="s">
        <v>619</v>
      </c>
      <c r="BC77" s="1278"/>
      <c r="BD77" s="1278"/>
      <c r="BE77" s="1278"/>
      <c r="BF77" s="1278"/>
      <c r="BG77" s="1278"/>
      <c r="BH77" s="1278"/>
      <c r="BI77" s="1278"/>
      <c r="BJ77" s="1278"/>
      <c r="BK77" s="1278"/>
      <c r="BL77" s="1278"/>
      <c r="BM77" s="1278"/>
      <c r="BN77" s="1278"/>
      <c r="BO77" s="1278"/>
      <c r="BP77" s="1275">
        <v>42.2</v>
      </c>
      <c r="BQ77" s="1275"/>
      <c r="BR77" s="1275"/>
      <c r="BS77" s="1275"/>
      <c r="BT77" s="1275"/>
      <c r="BU77" s="1275"/>
      <c r="BV77" s="1275"/>
      <c r="BW77" s="1275"/>
      <c r="BX77" s="1275">
        <v>33.299999999999997</v>
      </c>
      <c r="BY77" s="1275"/>
      <c r="BZ77" s="1275"/>
      <c r="CA77" s="1275"/>
      <c r="CB77" s="1275"/>
      <c r="CC77" s="1275"/>
      <c r="CD77" s="1275"/>
      <c r="CE77" s="1275"/>
      <c r="CF77" s="1275">
        <v>15.8</v>
      </c>
      <c r="CG77" s="1275"/>
      <c r="CH77" s="1275"/>
      <c r="CI77" s="1275"/>
      <c r="CJ77" s="1275"/>
      <c r="CK77" s="1275"/>
      <c r="CL77" s="1275"/>
      <c r="CM77" s="1275"/>
      <c r="CN77" s="1275">
        <v>6.5</v>
      </c>
      <c r="CO77" s="1275"/>
      <c r="CP77" s="1275"/>
      <c r="CQ77" s="1275"/>
      <c r="CR77" s="1275"/>
      <c r="CS77" s="1275"/>
      <c r="CT77" s="1275"/>
      <c r="CU77" s="1275"/>
      <c r="CV77" s="1275">
        <v>5.8</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624</v>
      </c>
      <c r="BC79" s="1278"/>
      <c r="BD79" s="1278"/>
      <c r="BE79" s="1278"/>
      <c r="BF79" s="1278"/>
      <c r="BG79" s="1278"/>
      <c r="BH79" s="1278"/>
      <c r="BI79" s="1278"/>
      <c r="BJ79" s="1278"/>
      <c r="BK79" s="1278"/>
      <c r="BL79" s="1278"/>
      <c r="BM79" s="1278"/>
      <c r="BN79" s="1278"/>
      <c r="BO79" s="1278"/>
      <c r="BP79" s="1275">
        <v>10.199999999999999</v>
      </c>
      <c r="BQ79" s="1275"/>
      <c r="BR79" s="1275"/>
      <c r="BS79" s="1275"/>
      <c r="BT79" s="1275"/>
      <c r="BU79" s="1275"/>
      <c r="BV79" s="1275"/>
      <c r="BW79" s="1275"/>
      <c r="BX79" s="1275">
        <v>9.3000000000000007</v>
      </c>
      <c r="BY79" s="1275"/>
      <c r="BZ79" s="1275"/>
      <c r="CA79" s="1275"/>
      <c r="CB79" s="1275"/>
      <c r="CC79" s="1275"/>
      <c r="CD79" s="1275"/>
      <c r="CE79" s="1275"/>
      <c r="CF79" s="1275">
        <v>6.2</v>
      </c>
      <c r="CG79" s="1275"/>
      <c r="CH79" s="1275"/>
      <c r="CI79" s="1275"/>
      <c r="CJ79" s="1275"/>
      <c r="CK79" s="1275"/>
      <c r="CL79" s="1275"/>
      <c r="CM79" s="1275"/>
      <c r="CN79" s="1275">
        <v>5.9</v>
      </c>
      <c r="CO79" s="1275"/>
      <c r="CP79" s="1275"/>
      <c r="CQ79" s="1275"/>
      <c r="CR79" s="1275"/>
      <c r="CS79" s="1275"/>
      <c r="CT79" s="1275"/>
      <c r="CU79" s="1275"/>
      <c r="CV79" s="1275">
        <v>5.3</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vgJedQQWps/4jmHL5Qkc1tG/TGiRTtEMuUdfrwg+ICDdG6ueEbbDDXyVavZ0pCqvbA2B52XYKUbXt6NoZR1Tw==" saltValue="8KqagJ4aUDhuVc/Pxj+sZ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OfyBSg5e21rv2SEEgVzPeLCj9LqmCdxhU7/v2n6qybyWHwf9Up/YgXjaEljOhENiN5jXxZCc9Fp6kDOMy+Q==" saltValue="XRdyjwD+D4cCCKBvzY0Jz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b66kCBv7Il6quiZaqVCt941dbi2Y2TvtFMNRhGPY//57XdICWUHwZOHWpXEbiGbzMK4P4fiPGLpJiWdeUt1Wg==" saltValue="8IqISig8S0H7QYE283tab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555</v>
      </c>
      <c r="G2" s="136"/>
      <c r="H2" s="137"/>
    </row>
    <row r="3" spans="1:8">
      <c r="A3" s="133" t="s">
        <v>548</v>
      </c>
      <c r="B3" s="138"/>
      <c r="C3" s="139"/>
      <c r="D3" s="140">
        <v>71221</v>
      </c>
      <c r="E3" s="141"/>
      <c r="F3" s="142">
        <v>64620</v>
      </c>
      <c r="G3" s="143"/>
      <c r="H3" s="144"/>
    </row>
    <row r="4" spans="1:8">
      <c r="A4" s="145"/>
      <c r="B4" s="146"/>
      <c r="C4" s="147"/>
      <c r="D4" s="148">
        <v>44839</v>
      </c>
      <c r="E4" s="149"/>
      <c r="F4" s="150">
        <v>37260</v>
      </c>
      <c r="G4" s="151"/>
      <c r="H4" s="152"/>
    </row>
    <row r="5" spans="1:8">
      <c r="A5" s="133" t="s">
        <v>550</v>
      </c>
      <c r="B5" s="138"/>
      <c r="C5" s="139"/>
      <c r="D5" s="140">
        <v>56832</v>
      </c>
      <c r="E5" s="141"/>
      <c r="F5" s="142">
        <v>64287</v>
      </c>
      <c r="G5" s="143"/>
      <c r="H5" s="144"/>
    </row>
    <row r="6" spans="1:8">
      <c r="A6" s="145"/>
      <c r="B6" s="146"/>
      <c r="C6" s="147"/>
      <c r="D6" s="148">
        <v>38650</v>
      </c>
      <c r="E6" s="149"/>
      <c r="F6" s="150">
        <v>41052</v>
      </c>
      <c r="G6" s="151"/>
      <c r="H6" s="152"/>
    </row>
    <row r="7" spans="1:8">
      <c r="A7" s="133" t="s">
        <v>551</v>
      </c>
      <c r="B7" s="138"/>
      <c r="C7" s="139"/>
      <c r="D7" s="140">
        <v>56506</v>
      </c>
      <c r="E7" s="141"/>
      <c r="F7" s="142">
        <v>46440</v>
      </c>
      <c r="G7" s="143"/>
      <c r="H7" s="144"/>
    </row>
    <row r="8" spans="1:8">
      <c r="A8" s="145"/>
      <c r="B8" s="146"/>
      <c r="C8" s="147"/>
      <c r="D8" s="148">
        <v>38999</v>
      </c>
      <c r="E8" s="149"/>
      <c r="F8" s="150">
        <v>27658</v>
      </c>
      <c r="G8" s="151"/>
      <c r="H8" s="152"/>
    </row>
    <row r="9" spans="1:8">
      <c r="A9" s="133" t="s">
        <v>552</v>
      </c>
      <c r="B9" s="138"/>
      <c r="C9" s="139"/>
      <c r="D9" s="140">
        <v>65997</v>
      </c>
      <c r="E9" s="141"/>
      <c r="F9" s="142">
        <v>63257</v>
      </c>
      <c r="G9" s="143"/>
      <c r="H9" s="144"/>
    </row>
    <row r="10" spans="1:8">
      <c r="A10" s="145"/>
      <c r="B10" s="146"/>
      <c r="C10" s="147"/>
      <c r="D10" s="148">
        <v>43355</v>
      </c>
      <c r="E10" s="149"/>
      <c r="F10" s="150">
        <v>27259</v>
      </c>
      <c r="G10" s="151"/>
      <c r="H10" s="152"/>
    </row>
    <row r="11" spans="1:8">
      <c r="A11" s="133" t="s">
        <v>553</v>
      </c>
      <c r="B11" s="138"/>
      <c r="C11" s="139"/>
      <c r="D11" s="140">
        <v>61808</v>
      </c>
      <c r="E11" s="141"/>
      <c r="F11" s="142">
        <v>52308</v>
      </c>
      <c r="G11" s="143"/>
      <c r="H11" s="144"/>
    </row>
    <row r="12" spans="1:8">
      <c r="A12" s="145"/>
      <c r="B12" s="146"/>
      <c r="C12" s="153"/>
      <c r="D12" s="148">
        <v>40535</v>
      </c>
      <c r="E12" s="149"/>
      <c r="F12" s="150">
        <v>28695</v>
      </c>
      <c r="G12" s="151"/>
      <c r="H12" s="152"/>
    </row>
    <row r="13" spans="1:8">
      <c r="A13" s="133"/>
      <c r="B13" s="138"/>
      <c r="C13" s="154"/>
      <c r="D13" s="155">
        <v>62473</v>
      </c>
      <c r="E13" s="156"/>
      <c r="F13" s="157">
        <v>58182</v>
      </c>
      <c r="G13" s="158"/>
      <c r="H13" s="144"/>
    </row>
    <row r="14" spans="1:8">
      <c r="A14" s="145"/>
      <c r="B14" s="146"/>
      <c r="C14" s="147"/>
      <c r="D14" s="148">
        <v>41276</v>
      </c>
      <c r="E14" s="149"/>
      <c r="F14" s="150">
        <v>32385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6.03</v>
      </c>
      <c r="C19" s="159">
        <f>ROUND(VALUE(SUBSTITUTE(実質収支比率等に係る経年分析!G$48,"▲","-")),2)</f>
        <v>4.6399999999999997</v>
      </c>
      <c r="D19" s="159">
        <f>ROUND(VALUE(SUBSTITUTE(実質収支比率等に係る経年分析!H$48,"▲","-")),2)</f>
        <v>4.99</v>
      </c>
      <c r="E19" s="159">
        <f>ROUND(VALUE(SUBSTITUTE(実質収支比率等に係る経年分析!I$48,"▲","-")),2)</f>
        <v>3.72</v>
      </c>
      <c r="F19" s="159">
        <f>ROUND(VALUE(SUBSTITUTE(実質収支比率等に係る経年分析!J$48,"▲","-")),2)</f>
        <v>4.43</v>
      </c>
    </row>
    <row r="20" spans="1:11">
      <c r="A20" s="159" t="s">
        <v>48</v>
      </c>
      <c r="B20" s="159">
        <f>ROUND(VALUE(SUBSTITUTE(実質収支比率等に係る経年分析!F$47,"▲","-")),2)</f>
        <v>15.08</v>
      </c>
      <c r="C20" s="159">
        <f>ROUND(VALUE(SUBSTITUTE(実質収支比率等に係る経年分析!G$47,"▲","-")),2)</f>
        <v>16.510000000000002</v>
      </c>
      <c r="D20" s="159">
        <f>ROUND(VALUE(SUBSTITUTE(実質収支比率等に係る経年分析!H$47,"▲","-")),2)</f>
        <v>17.02</v>
      </c>
      <c r="E20" s="159">
        <f>ROUND(VALUE(SUBSTITUTE(実質収支比率等に係る経年分析!I$47,"▲","-")),2)</f>
        <v>16.66</v>
      </c>
      <c r="F20" s="159">
        <f>ROUND(VALUE(SUBSTITUTE(実質収支比率等に係る経年分析!J$47,"▲","-")),2)</f>
        <v>15.32</v>
      </c>
    </row>
    <row r="21" spans="1:11">
      <c r="A21" s="159" t="s">
        <v>49</v>
      </c>
      <c r="B21" s="159">
        <f>IF(ISNUMBER(VALUE(SUBSTITUTE(実質収支比率等に係る経年分析!F$49,"▲","-"))),ROUND(VALUE(SUBSTITUTE(実質収支比率等に係る経年分析!F$49,"▲","-")),2),NA())</f>
        <v>5.24</v>
      </c>
      <c r="C21" s="159">
        <f>IF(ISNUMBER(VALUE(SUBSTITUTE(実質収支比率等に係る経年分析!G$49,"▲","-"))),ROUND(VALUE(SUBSTITUTE(実質収支比率等に係る経年分析!G$49,"▲","-")),2),NA())</f>
        <v>7.0000000000000007E-2</v>
      </c>
      <c r="D21" s="159">
        <f>IF(ISNUMBER(VALUE(SUBSTITUTE(実質収支比率等に係る経年分析!H$49,"▲","-"))),ROUND(VALUE(SUBSTITUTE(実質収支比率等に係る経年分析!H$49,"▲","-")),2),NA())</f>
        <v>1.06</v>
      </c>
      <c r="E21" s="159">
        <f>IF(ISNUMBER(VALUE(SUBSTITUTE(実質収支比率等に係る経年分析!I$49,"▲","-"))),ROUND(VALUE(SUBSTITUTE(実質収支比率等に係る経年分析!I$49,"▲","-")),2),NA())</f>
        <v>-1.67</v>
      </c>
      <c r="F21" s="159">
        <f>IF(ISNUMBER(VALUE(SUBSTITUTE(実質収支比率等に係る経年分析!J$49,"▲","-"))),ROUND(VALUE(SUBSTITUTE(実質収支比率等に係る経年分析!J$49,"▲","-")),2),NA())</f>
        <v>-0.7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2.72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掛川駅周辺施設管理特別会計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簡易水道特別会計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0.48</v>
      </c>
    </row>
    <row r="33" spans="1:16">
      <c r="A33" s="160" t="str">
        <f>IF(連結実質赤字比率に係る赤字・黒字の構成分析!C$37="",NA(),連結実質赤字比率に係る赤字・黒字の構成分析!C$37)</f>
        <v>公共用地取得特別会計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1.81</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2.4700000000000002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4.62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4.9800000000000004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4.42</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4.6100000000000003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4.22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5.28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5.65</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5129</v>
      </c>
      <c r="E42" s="161"/>
      <c r="F42" s="161"/>
      <c r="G42" s="161">
        <f>'実質公債費比率（分子）の構造'!L$52</f>
        <v>5499</v>
      </c>
      <c r="H42" s="161"/>
      <c r="I42" s="161"/>
      <c r="J42" s="161">
        <f>'実質公債費比率（分子）の構造'!M$52</f>
        <v>5518</v>
      </c>
      <c r="K42" s="161"/>
      <c r="L42" s="161"/>
      <c r="M42" s="161">
        <f>'実質公債費比率（分子）の構造'!N$52</f>
        <v>5755</v>
      </c>
      <c r="N42" s="161"/>
      <c r="O42" s="161"/>
      <c r="P42" s="161">
        <f>'実質公債費比率（分子）の構造'!O$52</f>
        <v>5928</v>
      </c>
    </row>
    <row r="43" spans="1:16">
      <c r="A43" s="161" t="s">
        <v>57</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680</v>
      </c>
      <c r="C44" s="161"/>
      <c r="D44" s="161"/>
      <c r="E44" s="161">
        <f>'実質公債費比率（分子）の構造'!L$50</f>
        <v>650</v>
      </c>
      <c r="F44" s="161"/>
      <c r="G44" s="161"/>
      <c r="H44" s="161">
        <f>'実質公債費比率（分子）の構造'!M$50</f>
        <v>629</v>
      </c>
      <c r="I44" s="161"/>
      <c r="J44" s="161"/>
      <c r="K44" s="161">
        <f>'実質公債費比率（分子）の構造'!N$50</f>
        <v>615</v>
      </c>
      <c r="L44" s="161"/>
      <c r="M44" s="161"/>
      <c r="N44" s="161">
        <f>'実質公債費比率（分子）の構造'!O$50</f>
        <v>598</v>
      </c>
      <c r="O44" s="161"/>
      <c r="P44" s="161"/>
    </row>
    <row r="45" spans="1:16">
      <c r="A45" s="161" t="s">
        <v>59</v>
      </c>
      <c r="B45" s="161">
        <f>'実質公債費比率（分子）の構造'!K$49</f>
        <v>600</v>
      </c>
      <c r="C45" s="161"/>
      <c r="D45" s="161"/>
      <c r="E45" s="161">
        <f>'実質公債費比率（分子）の構造'!L$49</f>
        <v>905</v>
      </c>
      <c r="F45" s="161"/>
      <c r="G45" s="161"/>
      <c r="H45" s="161">
        <f>'実質公債費比率（分子）の構造'!M$49</f>
        <v>840</v>
      </c>
      <c r="I45" s="161"/>
      <c r="J45" s="161"/>
      <c r="K45" s="161">
        <f>'実質公債費比率（分子）の構造'!N$49</f>
        <v>868</v>
      </c>
      <c r="L45" s="161"/>
      <c r="M45" s="161"/>
      <c r="N45" s="161">
        <f>'実質公債費比率（分子）の構造'!O$49</f>
        <v>885</v>
      </c>
      <c r="O45" s="161"/>
      <c r="P45" s="161"/>
    </row>
    <row r="46" spans="1:16">
      <c r="A46" s="161" t="s">
        <v>60</v>
      </c>
      <c r="B46" s="161">
        <f>'実質公債費比率（分子）の構造'!K$48</f>
        <v>931</v>
      </c>
      <c r="C46" s="161"/>
      <c r="D46" s="161"/>
      <c r="E46" s="161">
        <f>'実質公債費比率（分子）の構造'!L$48</f>
        <v>985</v>
      </c>
      <c r="F46" s="161"/>
      <c r="G46" s="161"/>
      <c r="H46" s="161">
        <f>'実質公債費比率（分子）の構造'!M$48</f>
        <v>1011</v>
      </c>
      <c r="I46" s="161"/>
      <c r="J46" s="161"/>
      <c r="K46" s="161">
        <f>'実質公債費比率（分子）の構造'!N$48</f>
        <v>1206</v>
      </c>
      <c r="L46" s="161"/>
      <c r="M46" s="161"/>
      <c r="N46" s="161">
        <f>'実質公債費比率（分子）の構造'!O$48</f>
        <v>1105</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5209</v>
      </c>
      <c r="C49" s="161"/>
      <c r="D49" s="161"/>
      <c r="E49" s="161">
        <f>'実質公債費比率（分子）の構造'!L$45</f>
        <v>5254</v>
      </c>
      <c r="F49" s="161"/>
      <c r="G49" s="161"/>
      <c r="H49" s="161">
        <f>'実質公債費比率（分子）の構造'!M$45</f>
        <v>5313</v>
      </c>
      <c r="I49" s="161"/>
      <c r="J49" s="161"/>
      <c r="K49" s="161">
        <f>'実質公債費比率（分子）の構造'!N$45</f>
        <v>5239</v>
      </c>
      <c r="L49" s="161"/>
      <c r="M49" s="161"/>
      <c r="N49" s="161">
        <f>'実質公債費比率（分子）の構造'!O$45</f>
        <v>5210</v>
      </c>
      <c r="O49" s="161"/>
      <c r="P49" s="161"/>
    </row>
    <row r="50" spans="1:16">
      <c r="A50" s="161" t="s">
        <v>64</v>
      </c>
      <c r="B50" s="161" t="e">
        <f>NA()</f>
        <v>#N/A</v>
      </c>
      <c r="C50" s="161">
        <f>IF(ISNUMBER('実質公債費比率（分子）の構造'!K$53),'実質公債費比率（分子）の構造'!K$53,NA())</f>
        <v>2292</v>
      </c>
      <c r="D50" s="161" t="e">
        <f>NA()</f>
        <v>#N/A</v>
      </c>
      <c r="E50" s="161" t="e">
        <f>NA()</f>
        <v>#N/A</v>
      </c>
      <c r="F50" s="161">
        <f>IF(ISNUMBER('実質公債費比率（分子）の構造'!L$53),'実質公債費比率（分子）の構造'!L$53,NA())</f>
        <v>2296</v>
      </c>
      <c r="G50" s="161" t="e">
        <f>NA()</f>
        <v>#N/A</v>
      </c>
      <c r="H50" s="161" t="e">
        <f>NA()</f>
        <v>#N/A</v>
      </c>
      <c r="I50" s="161">
        <f>IF(ISNUMBER('実質公債費比率（分子）の構造'!M$53),'実質公債費比率（分子）の構造'!M$53,NA())</f>
        <v>2275</v>
      </c>
      <c r="J50" s="161" t="e">
        <f>NA()</f>
        <v>#N/A</v>
      </c>
      <c r="K50" s="161" t="e">
        <f>NA()</f>
        <v>#N/A</v>
      </c>
      <c r="L50" s="161">
        <f>IF(ISNUMBER('実質公債費比率（分子）の構造'!N$53),'実質公債費比率（分子）の構造'!N$53,NA())</f>
        <v>2173</v>
      </c>
      <c r="M50" s="161" t="e">
        <f>NA()</f>
        <v>#N/A</v>
      </c>
      <c r="N50" s="161" t="e">
        <f>NA()</f>
        <v>#N/A</v>
      </c>
      <c r="O50" s="161">
        <f>IF(ISNUMBER('実質公債費比率（分子）の構造'!O$53),'実質公債費比率（分子）の構造'!O$53,NA())</f>
        <v>1870</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46405</v>
      </c>
      <c r="E56" s="160"/>
      <c r="F56" s="160"/>
      <c r="G56" s="160">
        <f>'将来負担比率（分子）の構造'!J$52</f>
        <v>46158</v>
      </c>
      <c r="H56" s="160"/>
      <c r="I56" s="160"/>
      <c r="J56" s="160">
        <f>'将来負担比率（分子）の構造'!K$52</f>
        <v>46289</v>
      </c>
      <c r="K56" s="160"/>
      <c r="L56" s="160"/>
      <c r="M56" s="160">
        <f>'将来負担比率（分子）の構造'!L$52</f>
        <v>46221</v>
      </c>
      <c r="N56" s="160"/>
      <c r="O56" s="160"/>
      <c r="P56" s="160">
        <f>'将来負担比率（分子）の構造'!M$52</f>
        <v>46237</v>
      </c>
    </row>
    <row r="57" spans="1:16">
      <c r="A57" s="160" t="s">
        <v>35</v>
      </c>
      <c r="B57" s="160"/>
      <c r="C57" s="160"/>
      <c r="D57" s="160">
        <f>'将来負担比率（分子）の構造'!I$51</f>
        <v>14865</v>
      </c>
      <c r="E57" s="160"/>
      <c r="F57" s="160"/>
      <c r="G57" s="160">
        <f>'将来負担比率（分子）の構造'!J$51</f>
        <v>13763</v>
      </c>
      <c r="H57" s="160"/>
      <c r="I57" s="160"/>
      <c r="J57" s="160">
        <f>'将来負担比率（分子）の構造'!K$51</f>
        <v>12957</v>
      </c>
      <c r="K57" s="160"/>
      <c r="L57" s="160"/>
      <c r="M57" s="160">
        <f>'将来負担比率（分子）の構造'!L$51</f>
        <v>13060</v>
      </c>
      <c r="N57" s="160"/>
      <c r="O57" s="160"/>
      <c r="P57" s="160">
        <f>'将来負担比率（分子）の構造'!M$51</f>
        <v>13549</v>
      </c>
    </row>
    <row r="58" spans="1:16">
      <c r="A58" s="160" t="s">
        <v>34</v>
      </c>
      <c r="B58" s="160"/>
      <c r="C58" s="160"/>
      <c r="D58" s="160">
        <f>'将来負担比率（分子）の構造'!I$50</f>
        <v>7177</v>
      </c>
      <c r="E58" s="160"/>
      <c r="F58" s="160"/>
      <c r="G58" s="160">
        <f>'将来負担比率（分子）の構造'!J$50</f>
        <v>7643</v>
      </c>
      <c r="H58" s="160"/>
      <c r="I58" s="160"/>
      <c r="J58" s="160">
        <f>'将来負担比率（分子）の構造'!K$50</f>
        <v>8393</v>
      </c>
      <c r="K58" s="160"/>
      <c r="L58" s="160"/>
      <c r="M58" s="160">
        <f>'将来負担比率（分子）の構造'!L$50</f>
        <v>7938</v>
      </c>
      <c r="N58" s="160"/>
      <c r="O58" s="160"/>
      <c r="P58" s="160">
        <f>'将来負担比率（分子）の構造'!M$50</f>
        <v>8069</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1275</v>
      </c>
      <c r="C61" s="160"/>
      <c r="D61" s="160"/>
      <c r="E61" s="160">
        <f>'将来負担比率（分子）の構造'!J$46</f>
        <v>1549</v>
      </c>
      <c r="F61" s="160"/>
      <c r="G61" s="160"/>
      <c r="H61" s="160">
        <f>'将来負担比率（分子）の構造'!K$46</f>
        <v>996</v>
      </c>
      <c r="I61" s="160"/>
      <c r="J61" s="160"/>
      <c r="K61" s="160">
        <f>'将来負担比率（分子）の構造'!L$46</f>
        <v>745</v>
      </c>
      <c r="L61" s="160"/>
      <c r="M61" s="160"/>
      <c r="N61" s="160">
        <f>'将来負担比率（分子）の構造'!M$46</f>
        <v>702</v>
      </c>
      <c r="O61" s="160"/>
      <c r="P61" s="160"/>
    </row>
    <row r="62" spans="1:16">
      <c r="A62" s="160" t="s">
        <v>28</v>
      </c>
      <c r="B62" s="160">
        <f>'将来負担比率（分子）の構造'!I$45</f>
        <v>6771</v>
      </c>
      <c r="C62" s="160"/>
      <c r="D62" s="160"/>
      <c r="E62" s="160">
        <f>'将来負担比率（分子）の構造'!J$45</f>
        <v>6470</v>
      </c>
      <c r="F62" s="160"/>
      <c r="G62" s="160"/>
      <c r="H62" s="160">
        <f>'将来負担比率（分子）の構造'!K$45</f>
        <v>6207</v>
      </c>
      <c r="I62" s="160"/>
      <c r="J62" s="160"/>
      <c r="K62" s="160">
        <f>'将来負担比率（分子）の構造'!L$45</f>
        <v>6329</v>
      </c>
      <c r="L62" s="160"/>
      <c r="M62" s="160"/>
      <c r="N62" s="160">
        <f>'将来負担比率（分子）の構造'!M$45</f>
        <v>6210</v>
      </c>
      <c r="O62" s="160"/>
      <c r="P62" s="160"/>
    </row>
    <row r="63" spans="1:16">
      <c r="A63" s="160" t="s">
        <v>27</v>
      </c>
      <c r="B63" s="160">
        <f>'将来負担比率（分子）の構造'!I$44</f>
        <v>10085</v>
      </c>
      <c r="C63" s="160"/>
      <c r="D63" s="160"/>
      <c r="E63" s="160">
        <f>'将来負担比率（分子）の構造'!J$44</f>
        <v>8851</v>
      </c>
      <c r="F63" s="160"/>
      <c r="G63" s="160"/>
      <c r="H63" s="160">
        <f>'将来負担比率（分子）の構造'!K$44</f>
        <v>7995</v>
      </c>
      <c r="I63" s="160"/>
      <c r="J63" s="160"/>
      <c r="K63" s="160">
        <f>'将来負担比率（分子）の構造'!L$44</f>
        <v>7086</v>
      </c>
      <c r="L63" s="160"/>
      <c r="M63" s="160"/>
      <c r="N63" s="160">
        <f>'将来負担比率（分子）の構造'!M$44</f>
        <v>6427</v>
      </c>
      <c r="O63" s="160"/>
      <c r="P63" s="160"/>
    </row>
    <row r="64" spans="1:16">
      <c r="A64" s="160" t="s">
        <v>26</v>
      </c>
      <c r="B64" s="160">
        <f>'将来負担比率（分子）の構造'!I$43</f>
        <v>16798</v>
      </c>
      <c r="C64" s="160"/>
      <c r="D64" s="160"/>
      <c r="E64" s="160">
        <f>'将来負担比率（分子）の構造'!J$43</f>
        <v>16369</v>
      </c>
      <c r="F64" s="160"/>
      <c r="G64" s="160"/>
      <c r="H64" s="160">
        <f>'将来負担比率（分子）の構造'!K$43</f>
        <v>16226</v>
      </c>
      <c r="I64" s="160"/>
      <c r="J64" s="160"/>
      <c r="K64" s="160">
        <f>'将来負担比率（分子）の構造'!L$43</f>
        <v>17078</v>
      </c>
      <c r="L64" s="160"/>
      <c r="M64" s="160"/>
      <c r="N64" s="160">
        <f>'将来負担比率（分子）の構造'!M$43</f>
        <v>16928</v>
      </c>
      <c r="O64" s="160"/>
      <c r="P64" s="160"/>
    </row>
    <row r="65" spans="1:16">
      <c r="A65" s="160" t="s">
        <v>25</v>
      </c>
      <c r="B65" s="160">
        <f>'将来負担比率（分子）の構造'!I$42</f>
        <v>8828</v>
      </c>
      <c r="C65" s="160"/>
      <c r="D65" s="160"/>
      <c r="E65" s="160">
        <f>'将来負担比率（分子）の構造'!J$42</f>
        <v>8303</v>
      </c>
      <c r="F65" s="160"/>
      <c r="G65" s="160"/>
      <c r="H65" s="160">
        <f>'将来負担比率（分子）の構造'!K$42</f>
        <v>7736</v>
      </c>
      <c r="I65" s="160"/>
      <c r="J65" s="160"/>
      <c r="K65" s="160">
        <f>'将来負担比率（分子）の構造'!L$42</f>
        <v>7190</v>
      </c>
      <c r="L65" s="160"/>
      <c r="M65" s="160"/>
      <c r="N65" s="160">
        <f>'将来負担比率（分子）の構造'!M$42</f>
        <v>5680</v>
      </c>
      <c r="O65" s="160"/>
      <c r="P65" s="160"/>
    </row>
    <row r="66" spans="1:16">
      <c r="A66" s="160" t="s">
        <v>24</v>
      </c>
      <c r="B66" s="160">
        <f>'将来負担比率（分子）の構造'!I$41</f>
        <v>48125</v>
      </c>
      <c r="C66" s="160"/>
      <c r="D66" s="160"/>
      <c r="E66" s="160">
        <f>'将来負担比率（分子）の構造'!J$41</f>
        <v>47141</v>
      </c>
      <c r="F66" s="160"/>
      <c r="G66" s="160"/>
      <c r="H66" s="160">
        <f>'将来負担比率（分子）の構造'!K$41</f>
        <v>46579</v>
      </c>
      <c r="I66" s="160"/>
      <c r="J66" s="160"/>
      <c r="K66" s="160">
        <f>'将来負担比率（分子）の構造'!L$41</f>
        <v>46051</v>
      </c>
      <c r="L66" s="160"/>
      <c r="M66" s="160"/>
      <c r="N66" s="160">
        <f>'将来負担比率（分子）の構造'!M$41</f>
        <v>45954</v>
      </c>
      <c r="O66" s="160"/>
      <c r="P66" s="160"/>
    </row>
    <row r="67" spans="1:16">
      <c r="A67" s="160" t="s">
        <v>68</v>
      </c>
      <c r="B67" s="160" t="e">
        <f>NA()</f>
        <v>#N/A</v>
      </c>
      <c r="C67" s="160">
        <f>IF(ISNUMBER('将来負担比率（分子）の構造'!I$53), IF('将来負担比率（分子）の構造'!I$53 &lt; 0, 0, '将来負担比率（分子）の構造'!I$53), NA())</f>
        <v>23435</v>
      </c>
      <c r="D67" s="160" t="e">
        <f>NA()</f>
        <v>#N/A</v>
      </c>
      <c r="E67" s="160" t="e">
        <f>NA()</f>
        <v>#N/A</v>
      </c>
      <c r="F67" s="160">
        <f>IF(ISNUMBER('将来負担比率（分子）の構造'!J$53), IF('将来負担比率（分子）の構造'!J$53 &lt; 0, 0, '将来負担比率（分子）の構造'!J$53), NA())</f>
        <v>21119</v>
      </c>
      <c r="G67" s="160" t="e">
        <f>NA()</f>
        <v>#N/A</v>
      </c>
      <c r="H67" s="160" t="e">
        <f>NA()</f>
        <v>#N/A</v>
      </c>
      <c r="I67" s="160">
        <f>IF(ISNUMBER('将来負担比率（分子）の構造'!K$53), IF('将来負担比率（分子）の構造'!K$53 &lt; 0, 0, '将来負担比率（分子）の構造'!K$53), NA())</f>
        <v>18099</v>
      </c>
      <c r="J67" s="160" t="e">
        <f>NA()</f>
        <v>#N/A</v>
      </c>
      <c r="K67" s="160" t="e">
        <f>NA()</f>
        <v>#N/A</v>
      </c>
      <c r="L67" s="160">
        <f>IF(ISNUMBER('将来負担比率（分子）の構造'!L$53), IF('将来負担比率（分子）の構造'!L$53 &lt; 0, 0, '将来負担比率（分子）の構造'!L$53), NA())</f>
        <v>17260</v>
      </c>
      <c r="M67" s="160" t="e">
        <f>NA()</f>
        <v>#N/A</v>
      </c>
      <c r="N67" s="160" t="e">
        <f>NA()</f>
        <v>#N/A</v>
      </c>
      <c r="O67" s="160">
        <f>IF(ISNUMBER('将来負担比率（分子）の構造'!M$53), IF('将来負担比率（分子）の構造'!M$53 &lt; 0, 0, '将来負担比率（分子）の構造'!M$53), NA())</f>
        <v>14046</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4564</v>
      </c>
      <c r="C72" s="164">
        <f>基金残高に係る経年分析!G55</f>
        <v>4460</v>
      </c>
      <c r="D72" s="164">
        <f>基金残高に係る経年分析!H55</f>
        <v>4086</v>
      </c>
    </row>
    <row r="73" spans="1:16">
      <c r="A73" s="163" t="s">
        <v>71</v>
      </c>
      <c r="B73" s="164" t="str">
        <f>基金残高に係る経年分析!F56</f>
        <v>-</v>
      </c>
      <c r="C73" s="164" t="str">
        <f>基金残高に係る経年分析!G56</f>
        <v>-</v>
      </c>
      <c r="D73" s="164" t="str">
        <f>基金残高に係る経年分析!H56</f>
        <v>-</v>
      </c>
    </row>
    <row r="74" spans="1:16">
      <c r="A74" s="163" t="s">
        <v>72</v>
      </c>
      <c r="B74" s="164">
        <f>基金残高に係る経年分析!F57</f>
        <v>3226</v>
      </c>
      <c r="C74" s="164">
        <f>基金残高に係る経年分析!G57</f>
        <v>2614</v>
      </c>
      <c r="D74" s="164">
        <f>基金残高に係る経年分析!H57</f>
        <v>2492</v>
      </c>
    </row>
  </sheetData>
  <sheetProtection algorithmName="SHA-512" hashValue="PmuLgFi9Fcn49i94bYf0CWx0ZRbpd6w5iMdR8SDA1SJAC6JnPJx7hp8a7AQvtMgsquzdINaGmm/m6peg2yYYNw==" saltValue="b2SGozEBCn+6HXA/f1CM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21074002</v>
      </c>
      <c r="S5" s="707"/>
      <c r="T5" s="707"/>
      <c r="U5" s="707"/>
      <c r="V5" s="707"/>
      <c r="W5" s="707"/>
      <c r="X5" s="707"/>
      <c r="Y5" s="753"/>
      <c r="Z5" s="771">
        <v>44.6</v>
      </c>
      <c r="AA5" s="771"/>
      <c r="AB5" s="771"/>
      <c r="AC5" s="771"/>
      <c r="AD5" s="772">
        <v>19424416</v>
      </c>
      <c r="AE5" s="772"/>
      <c r="AF5" s="772"/>
      <c r="AG5" s="772"/>
      <c r="AH5" s="772"/>
      <c r="AI5" s="772"/>
      <c r="AJ5" s="772"/>
      <c r="AK5" s="772"/>
      <c r="AL5" s="754">
        <v>76.400000000000006</v>
      </c>
      <c r="AM5" s="723"/>
      <c r="AN5" s="723"/>
      <c r="AO5" s="755"/>
      <c r="AP5" s="740" t="s">
        <v>218</v>
      </c>
      <c r="AQ5" s="741"/>
      <c r="AR5" s="741"/>
      <c r="AS5" s="741"/>
      <c r="AT5" s="741"/>
      <c r="AU5" s="741"/>
      <c r="AV5" s="741"/>
      <c r="AW5" s="741"/>
      <c r="AX5" s="741"/>
      <c r="AY5" s="741"/>
      <c r="AZ5" s="741"/>
      <c r="BA5" s="741"/>
      <c r="BB5" s="741"/>
      <c r="BC5" s="741"/>
      <c r="BD5" s="741"/>
      <c r="BE5" s="741"/>
      <c r="BF5" s="742"/>
      <c r="BG5" s="641">
        <v>19395121</v>
      </c>
      <c r="BH5" s="644"/>
      <c r="BI5" s="644"/>
      <c r="BJ5" s="644"/>
      <c r="BK5" s="644"/>
      <c r="BL5" s="644"/>
      <c r="BM5" s="644"/>
      <c r="BN5" s="645"/>
      <c r="BO5" s="703">
        <v>92</v>
      </c>
      <c r="BP5" s="703"/>
      <c r="BQ5" s="703"/>
      <c r="BR5" s="703"/>
      <c r="BS5" s="704" t="s">
        <v>122</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521160</v>
      </c>
      <c r="S6" s="644"/>
      <c r="T6" s="644"/>
      <c r="U6" s="644"/>
      <c r="V6" s="644"/>
      <c r="W6" s="644"/>
      <c r="X6" s="644"/>
      <c r="Y6" s="645"/>
      <c r="Z6" s="703">
        <v>1.1000000000000001</v>
      </c>
      <c r="AA6" s="703"/>
      <c r="AB6" s="703"/>
      <c r="AC6" s="703"/>
      <c r="AD6" s="704">
        <v>521160</v>
      </c>
      <c r="AE6" s="704"/>
      <c r="AF6" s="704"/>
      <c r="AG6" s="704"/>
      <c r="AH6" s="704"/>
      <c r="AI6" s="704"/>
      <c r="AJ6" s="704"/>
      <c r="AK6" s="704"/>
      <c r="AL6" s="646">
        <v>2</v>
      </c>
      <c r="AM6" s="647"/>
      <c r="AN6" s="647"/>
      <c r="AO6" s="705"/>
      <c r="AP6" s="638" t="s">
        <v>223</v>
      </c>
      <c r="AQ6" s="639"/>
      <c r="AR6" s="639"/>
      <c r="AS6" s="639"/>
      <c r="AT6" s="639"/>
      <c r="AU6" s="639"/>
      <c r="AV6" s="639"/>
      <c r="AW6" s="639"/>
      <c r="AX6" s="639"/>
      <c r="AY6" s="639"/>
      <c r="AZ6" s="639"/>
      <c r="BA6" s="639"/>
      <c r="BB6" s="639"/>
      <c r="BC6" s="639"/>
      <c r="BD6" s="639"/>
      <c r="BE6" s="639"/>
      <c r="BF6" s="640"/>
      <c r="BG6" s="641">
        <v>19395121</v>
      </c>
      <c r="BH6" s="644"/>
      <c r="BI6" s="644"/>
      <c r="BJ6" s="644"/>
      <c r="BK6" s="644"/>
      <c r="BL6" s="644"/>
      <c r="BM6" s="644"/>
      <c r="BN6" s="645"/>
      <c r="BO6" s="703">
        <v>92</v>
      </c>
      <c r="BP6" s="703"/>
      <c r="BQ6" s="703"/>
      <c r="BR6" s="703"/>
      <c r="BS6" s="704" t="s">
        <v>224</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273611</v>
      </c>
      <c r="CS6" s="644"/>
      <c r="CT6" s="644"/>
      <c r="CU6" s="644"/>
      <c r="CV6" s="644"/>
      <c r="CW6" s="644"/>
      <c r="CX6" s="644"/>
      <c r="CY6" s="645"/>
      <c r="CZ6" s="754">
        <v>0.6</v>
      </c>
      <c r="DA6" s="723"/>
      <c r="DB6" s="723"/>
      <c r="DC6" s="757"/>
      <c r="DD6" s="649">
        <v>4698</v>
      </c>
      <c r="DE6" s="644"/>
      <c r="DF6" s="644"/>
      <c r="DG6" s="644"/>
      <c r="DH6" s="644"/>
      <c r="DI6" s="644"/>
      <c r="DJ6" s="644"/>
      <c r="DK6" s="644"/>
      <c r="DL6" s="644"/>
      <c r="DM6" s="644"/>
      <c r="DN6" s="644"/>
      <c r="DO6" s="644"/>
      <c r="DP6" s="645"/>
      <c r="DQ6" s="649">
        <v>273611</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32932</v>
      </c>
      <c r="S7" s="644"/>
      <c r="T7" s="644"/>
      <c r="U7" s="644"/>
      <c r="V7" s="644"/>
      <c r="W7" s="644"/>
      <c r="X7" s="644"/>
      <c r="Y7" s="645"/>
      <c r="Z7" s="703">
        <v>0.1</v>
      </c>
      <c r="AA7" s="703"/>
      <c r="AB7" s="703"/>
      <c r="AC7" s="703"/>
      <c r="AD7" s="704">
        <v>32932</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8482931</v>
      </c>
      <c r="BH7" s="644"/>
      <c r="BI7" s="644"/>
      <c r="BJ7" s="644"/>
      <c r="BK7" s="644"/>
      <c r="BL7" s="644"/>
      <c r="BM7" s="644"/>
      <c r="BN7" s="645"/>
      <c r="BO7" s="703">
        <v>40.299999999999997</v>
      </c>
      <c r="BP7" s="703"/>
      <c r="BQ7" s="703"/>
      <c r="BR7" s="703"/>
      <c r="BS7" s="704" t="s">
        <v>122</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4458829</v>
      </c>
      <c r="CS7" s="644"/>
      <c r="CT7" s="644"/>
      <c r="CU7" s="644"/>
      <c r="CV7" s="644"/>
      <c r="CW7" s="644"/>
      <c r="CX7" s="644"/>
      <c r="CY7" s="645"/>
      <c r="CZ7" s="703">
        <v>9.6999999999999993</v>
      </c>
      <c r="DA7" s="703"/>
      <c r="DB7" s="703"/>
      <c r="DC7" s="703"/>
      <c r="DD7" s="649">
        <v>77623</v>
      </c>
      <c r="DE7" s="644"/>
      <c r="DF7" s="644"/>
      <c r="DG7" s="644"/>
      <c r="DH7" s="644"/>
      <c r="DI7" s="644"/>
      <c r="DJ7" s="644"/>
      <c r="DK7" s="644"/>
      <c r="DL7" s="644"/>
      <c r="DM7" s="644"/>
      <c r="DN7" s="644"/>
      <c r="DO7" s="644"/>
      <c r="DP7" s="645"/>
      <c r="DQ7" s="649">
        <v>3756397</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82220</v>
      </c>
      <c r="S8" s="644"/>
      <c r="T8" s="644"/>
      <c r="U8" s="644"/>
      <c r="V8" s="644"/>
      <c r="W8" s="644"/>
      <c r="X8" s="644"/>
      <c r="Y8" s="645"/>
      <c r="Z8" s="703">
        <v>0.2</v>
      </c>
      <c r="AA8" s="703"/>
      <c r="AB8" s="703"/>
      <c r="AC8" s="703"/>
      <c r="AD8" s="704">
        <v>82220</v>
      </c>
      <c r="AE8" s="704"/>
      <c r="AF8" s="704"/>
      <c r="AG8" s="704"/>
      <c r="AH8" s="704"/>
      <c r="AI8" s="704"/>
      <c r="AJ8" s="704"/>
      <c r="AK8" s="704"/>
      <c r="AL8" s="646">
        <v>0.3</v>
      </c>
      <c r="AM8" s="647"/>
      <c r="AN8" s="647"/>
      <c r="AO8" s="705"/>
      <c r="AP8" s="638" t="s">
        <v>230</v>
      </c>
      <c r="AQ8" s="639"/>
      <c r="AR8" s="639"/>
      <c r="AS8" s="639"/>
      <c r="AT8" s="639"/>
      <c r="AU8" s="639"/>
      <c r="AV8" s="639"/>
      <c r="AW8" s="639"/>
      <c r="AX8" s="639"/>
      <c r="AY8" s="639"/>
      <c r="AZ8" s="639"/>
      <c r="BA8" s="639"/>
      <c r="BB8" s="639"/>
      <c r="BC8" s="639"/>
      <c r="BD8" s="639"/>
      <c r="BE8" s="639"/>
      <c r="BF8" s="640"/>
      <c r="BG8" s="641">
        <v>221868</v>
      </c>
      <c r="BH8" s="644"/>
      <c r="BI8" s="644"/>
      <c r="BJ8" s="644"/>
      <c r="BK8" s="644"/>
      <c r="BL8" s="644"/>
      <c r="BM8" s="644"/>
      <c r="BN8" s="645"/>
      <c r="BO8" s="703">
        <v>1.1000000000000001</v>
      </c>
      <c r="BP8" s="703"/>
      <c r="BQ8" s="703"/>
      <c r="BR8" s="703"/>
      <c r="BS8" s="649" t="s">
        <v>122</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13306611</v>
      </c>
      <c r="CS8" s="644"/>
      <c r="CT8" s="644"/>
      <c r="CU8" s="644"/>
      <c r="CV8" s="644"/>
      <c r="CW8" s="644"/>
      <c r="CX8" s="644"/>
      <c r="CY8" s="645"/>
      <c r="CZ8" s="703">
        <v>28.9</v>
      </c>
      <c r="DA8" s="703"/>
      <c r="DB8" s="703"/>
      <c r="DC8" s="703"/>
      <c r="DD8" s="649">
        <v>391841</v>
      </c>
      <c r="DE8" s="644"/>
      <c r="DF8" s="644"/>
      <c r="DG8" s="644"/>
      <c r="DH8" s="644"/>
      <c r="DI8" s="644"/>
      <c r="DJ8" s="644"/>
      <c r="DK8" s="644"/>
      <c r="DL8" s="644"/>
      <c r="DM8" s="644"/>
      <c r="DN8" s="644"/>
      <c r="DO8" s="644"/>
      <c r="DP8" s="645"/>
      <c r="DQ8" s="649">
        <v>6880670</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96277</v>
      </c>
      <c r="S9" s="644"/>
      <c r="T9" s="644"/>
      <c r="U9" s="644"/>
      <c r="V9" s="644"/>
      <c r="W9" s="644"/>
      <c r="X9" s="644"/>
      <c r="Y9" s="645"/>
      <c r="Z9" s="703">
        <v>0.2</v>
      </c>
      <c r="AA9" s="703"/>
      <c r="AB9" s="703"/>
      <c r="AC9" s="703"/>
      <c r="AD9" s="704">
        <v>96277</v>
      </c>
      <c r="AE9" s="704"/>
      <c r="AF9" s="704"/>
      <c r="AG9" s="704"/>
      <c r="AH9" s="704"/>
      <c r="AI9" s="704"/>
      <c r="AJ9" s="704"/>
      <c r="AK9" s="704"/>
      <c r="AL9" s="646">
        <v>0.4</v>
      </c>
      <c r="AM9" s="647"/>
      <c r="AN9" s="647"/>
      <c r="AO9" s="705"/>
      <c r="AP9" s="638" t="s">
        <v>233</v>
      </c>
      <c r="AQ9" s="639"/>
      <c r="AR9" s="639"/>
      <c r="AS9" s="639"/>
      <c r="AT9" s="639"/>
      <c r="AU9" s="639"/>
      <c r="AV9" s="639"/>
      <c r="AW9" s="639"/>
      <c r="AX9" s="639"/>
      <c r="AY9" s="639"/>
      <c r="AZ9" s="639"/>
      <c r="BA9" s="639"/>
      <c r="BB9" s="639"/>
      <c r="BC9" s="639"/>
      <c r="BD9" s="639"/>
      <c r="BE9" s="639"/>
      <c r="BF9" s="640"/>
      <c r="BG9" s="641">
        <v>6398574</v>
      </c>
      <c r="BH9" s="644"/>
      <c r="BI9" s="644"/>
      <c r="BJ9" s="644"/>
      <c r="BK9" s="644"/>
      <c r="BL9" s="644"/>
      <c r="BM9" s="644"/>
      <c r="BN9" s="645"/>
      <c r="BO9" s="703">
        <v>30.4</v>
      </c>
      <c r="BP9" s="703"/>
      <c r="BQ9" s="703"/>
      <c r="BR9" s="703"/>
      <c r="BS9" s="649" t="s">
        <v>224</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4841723</v>
      </c>
      <c r="CS9" s="644"/>
      <c r="CT9" s="644"/>
      <c r="CU9" s="644"/>
      <c r="CV9" s="644"/>
      <c r="CW9" s="644"/>
      <c r="CX9" s="644"/>
      <c r="CY9" s="645"/>
      <c r="CZ9" s="703">
        <v>10.5</v>
      </c>
      <c r="DA9" s="703"/>
      <c r="DB9" s="703"/>
      <c r="DC9" s="703"/>
      <c r="DD9" s="649">
        <v>326389</v>
      </c>
      <c r="DE9" s="644"/>
      <c r="DF9" s="644"/>
      <c r="DG9" s="644"/>
      <c r="DH9" s="644"/>
      <c r="DI9" s="644"/>
      <c r="DJ9" s="644"/>
      <c r="DK9" s="644"/>
      <c r="DL9" s="644"/>
      <c r="DM9" s="644"/>
      <c r="DN9" s="644"/>
      <c r="DO9" s="644"/>
      <c r="DP9" s="645"/>
      <c r="DQ9" s="649">
        <v>4115849</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224</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398176</v>
      </c>
      <c r="BH10" s="644"/>
      <c r="BI10" s="644"/>
      <c r="BJ10" s="644"/>
      <c r="BK10" s="644"/>
      <c r="BL10" s="644"/>
      <c r="BM10" s="644"/>
      <c r="BN10" s="645"/>
      <c r="BO10" s="703">
        <v>1.9</v>
      </c>
      <c r="BP10" s="703"/>
      <c r="BQ10" s="703"/>
      <c r="BR10" s="703"/>
      <c r="BS10" s="649" t="s">
        <v>224</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1260741</v>
      </c>
      <c r="CS10" s="644"/>
      <c r="CT10" s="644"/>
      <c r="CU10" s="644"/>
      <c r="CV10" s="644"/>
      <c r="CW10" s="644"/>
      <c r="CX10" s="644"/>
      <c r="CY10" s="645"/>
      <c r="CZ10" s="703">
        <v>2.7</v>
      </c>
      <c r="DA10" s="703"/>
      <c r="DB10" s="703"/>
      <c r="DC10" s="703"/>
      <c r="DD10" s="649" t="s">
        <v>224</v>
      </c>
      <c r="DE10" s="644"/>
      <c r="DF10" s="644"/>
      <c r="DG10" s="644"/>
      <c r="DH10" s="644"/>
      <c r="DI10" s="644"/>
      <c r="DJ10" s="644"/>
      <c r="DK10" s="644"/>
      <c r="DL10" s="644"/>
      <c r="DM10" s="644"/>
      <c r="DN10" s="644"/>
      <c r="DO10" s="644"/>
      <c r="DP10" s="645"/>
      <c r="DQ10" s="649">
        <v>13143</v>
      </c>
      <c r="DR10" s="644"/>
      <c r="DS10" s="644"/>
      <c r="DT10" s="644"/>
      <c r="DU10" s="644"/>
      <c r="DV10" s="644"/>
      <c r="DW10" s="644"/>
      <c r="DX10" s="644"/>
      <c r="DY10" s="644"/>
      <c r="DZ10" s="644"/>
      <c r="EA10" s="644"/>
      <c r="EB10" s="644"/>
      <c r="EC10" s="684"/>
    </row>
    <row r="11" spans="2:143" ht="11.25" customHeight="1">
      <c r="B11" s="638" t="s">
        <v>238</v>
      </c>
      <c r="C11" s="639"/>
      <c r="D11" s="639"/>
      <c r="E11" s="639"/>
      <c r="F11" s="639"/>
      <c r="G11" s="639"/>
      <c r="H11" s="639"/>
      <c r="I11" s="639"/>
      <c r="J11" s="639"/>
      <c r="K11" s="639"/>
      <c r="L11" s="639"/>
      <c r="M11" s="639"/>
      <c r="N11" s="639"/>
      <c r="O11" s="639"/>
      <c r="P11" s="639"/>
      <c r="Q11" s="640"/>
      <c r="R11" s="641" t="s">
        <v>224</v>
      </c>
      <c r="S11" s="644"/>
      <c r="T11" s="644"/>
      <c r="U11" s="644"/>
      <c r="V11" s="644"/>
      <c r="W11" s="644"/>
      <c r="X11" s="644"/>
      <c r="Y11" s="645"/>
      <c r="Z11" s="703" t="s">
        <v>122</v>
      </c>
      <c r="AA11" s="703"/>
      <c r="AB11" s="703"/>
      <c r="AC11" s="703"/>
      <c r="AD11" s="704" t="s">
        <v>224</v>
      </c>
      <c r="AE11" s="704"/>
      <c r="AF11" s="704"/>
      <c r="AG11" s="704"/>
      <c r="AH11" s="704"/>
      <c r="AI11" s="704"/>
      <c r="AJ11" s="704"/>
      <c r="AK11" s="704"/>
      <c r="AL11" s="646" t="s">
        <v>122</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1464313</v>
      </c>
      <c r="BH11" s="644"/>
      <c r="BI11" s="644"/>
      <c r="BJ11" s="644"/>
      <c r="BK11" s="644"/>
      <c r="BL11" s="644"/>
      <c r="BM11" s="644"/>
      <c r="BN11" s="645"/>
      <c r="BO11" s="703">
        <v>6.9</v>
      </c>
      <c r="BP11" s="703"/>
      <c r="BQ11" s="703"/>
      <c r="BR11" s="703"/>
      <c r="BS11" s="649" t="s">
        <v>224</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1526081</v>
      </c>
      <c r="CS11" s="644"/>
      <c r="CT11" s="644"/>
      <c r="CU11" s="644"/>
      <c r="CV11" s="644"/>
      <c r="CW11" s="644"/>
      <c r="CX11" s="644"/>
      <c r="CY11" s="645"/>
      <c r="CZ11" s="703">
        <v>3.3</v>
      </c>
      <c r="DA11" s="703"/>
      <c r="DB11" s="703"/>
      <c r="DC11" s="703"/>
      <c r="DD11" s="649">
        <v>642323</v>
      </c>
      <c r="DE11" s="644"/>
      <c r="DF11" s="644"/>
      <c r="DG11" s="644"/>
      <c r="DH11" s="644"/>
      <c r="DI11" s="644"/>
      <c r="DJ11" s="644"/>
      <c r="DK11" s="644"/>
      <c r="DL11" s="644"/>
      <c r="DM11" s="644"/>
      <c r="DN11" s="644"/>
      <c r="DO11" s="644"/>
      <c r="DP11" s="645"/>
      <c r="DQ11" s="649">
        <v>935760</v>
      </c>
      <c r="DR11" s="644"/>
      <c r="DS11" s="644"/>
      <c r="DT11" s="644"/>
      <c r="DU11" s="644"/>
      <c r="DV11" s="644"/>
      <c r="DW11" s="644"/>
      <c r="DX11" s="644"/>
      <c r="DY11" s="644"/>
      <c r="DZ11" s="644"/>
      <c r="EA11" s="644"/>
      <c r="EB11" s="644"/>
      <c r="EC11" s="684"/>
    </row>
    <row r="12" spans="2:143" ht="11.25" customHeight="1">
      <c r="B12" s="638" t="s">
        <v>241</v>
      </c>
      <c r="C12" s="639"/>
      <c r="D12" s="639"/>
      <c r="E12" s="639"/>
      <c r="F12" s="639"/>
      <c r="G12" s="639"/>
      <c r="H12" s="639"/>
      <c r="I12" s="639"/>
      <c r="J12" s="639"/>
      <c r="K12" s="639"/>
      <c r="L12" s="639"/>
      <c r="M12" s="639"/>
      <c r="N12" s="639"/>
      <c r="O12" s="639"/>
      <c r="P12" s="639"/>
      <c r="Q12" s="640"/>
      <c r="R12" s="641">
        <v>2226276</v>
      </c>
      <c r="S12" s="644"/>
      <c r="T12" s="644"/>
      <c r="U12" s="644"/>
      <c r="V12" s="644"/>
      <c r="W12" s="644"/>
      <c r="X12" s="644"/>
      <c r="Y12" s="645"/>
      <c r="Z12" s="703">
        <v>4.7</v>
      </c>
      <c r="AA12" s="703"/>
      <c r="AB12" s="703"/>
      <c r="AC12" s="703"/>
      <c r="AD12" s="704">
        <v>2226276</v>
      </c>
      <c r="AE12" s="704"/>
      <c r="AF12" s="704"/>
      <c r="AG12" s="704"/>
      <c r="AH12" s="704"/>
      <c r="AI12" s="704"/>
      <c r="AJ12" s="704"/>
      <c r="AK12" s="704"/>
      <c r="AL12" s="646">
        <v>8.8000000000000007</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9843408</v>
      </c>
      <c r="BH12" s="644"/>
      <c r="BI12" s="644"/>
      <c r="BJ12" s="644"/>
      <c r="BK12" s="644"/>
      <c r="BL12" s="644"/>
      <c r="BM12" s="644"/>
      <c r="BN12" s="645"/>
      <c r="BO12" s="703">
        <v>46.7</v>
      </c>
      <c r="BP12" s="703"/>
      <c r="BQ12" s="703"/>
      <c r="BR12" s="703"/>
      <c r="BS12" s="649" t="s">
        <v>224</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1304002</v>
      </c>
      <c r="CS12" s="644"/>
      <c r="CT12" s="644"/>
      <c r="CU12" s="644"/>
      <c r="CV12" s="644"/>
      <c r="CW12" s="644"/>
      <c r="CX12" s="644"/>
      <c r="CY12" s="645"/>
      <c r="CZ12" s="703">
        <v>2.8</v>
      </c>
      <c r="DA12" s="703"/>
      <c r="DB12" s="703"/>
      <c r="DC12" s="703"/>
      <c r="DD12" s="649">
        <v>356366</v>
      </c>
      <c r="DE12" s="644"/>
      <c r="DF12" s="644"/>
      <c r="DG12" s="644"/>
      <c r="DH12" s="644"/>
      <c r="DI12" s="644"/>
      <c r="DJ12" s="644"/>
      <c r="DK12" s="644"/>
      <c r="DL12" s="644"/>
      <c r="DM12" s="644"/>
      <c r="DN12" s="644"/>
      <c r="DO12" s="644"/>
      <c r="DP12" s="645"/>
      <c r="DQ12" s="649">
        <v>805402</v>
      </c>
      <c r="DR12" s="644"/>
      <c r="DS12" s="644"/>
      <c r="DT12" s="644"/>
      <c r="DU12" s="644"/>
      <c r="DV12" s="644"/>
      <c r="DW12" s="644"/>
      <c r="DX12" s="644"/>
      <c r="DY12" s="644"/>
      <c r="DZ12" s="644"/>
      <c r="EA12" s="644"/>
      <c r="EB12" s="644"/>
      <c r="EC12" s="684"/>
    </row>
    <row r="13" spans="2:143" ht="11.25" customHeight="1">
      <c r="B13" s="638" t="s">
        <v>244</v>
      </c>
      <c r="C13" s="639"/>
      <c r="D13" s="639"/>
      <c r="E13" s="639"/>
      <c r="F13" s="639"/>
      <c r="G13" s="639"/>
      <c r="H13" s="639"/>
      <c r="I13" s="639"/>
      <c r="J13" s="639"/>
      <c r="K13" s="639"/>
      <c r="L13" s="639"/>
      <c r="M13" s="639"/>
      <c r="N13" s="639"/>
      <c r="O13" s="639"/>
      <c r="P13" s="639"/>
      <c r="Q13" s="640"/>
      <c r="R13" s="641">
        <v>72054</v>
      </c>
      <c r="S13" s="644"/>
      <c r="T13" s="644"/>
      <c r="U13" s="644"/>
      <c r="V13" s="644"/>
      <c r="W13" s="644"/>
      <c r="X13" s="644"/>
      <c r="Y13" s="645"/>
      <c r="Z13" s="703">
        <v>0.2</v>
      </c>
      <c r="AA13" s="703"/>
      <c r="AB13" s="703"/>
      <c r="AC13" s="703"/>
      <c r="AD13" s="704">
        <v>72054</v>
      </c>
      <c r="AE13" s="704"/>
      <c r="AF13" s="704"/>
      <c r="AG13" s="704"/>
      <c r="AH13" s="704"/>
      <c r="AI13" s="704"/>
      <c r="AJ13" s="704"/>
      <c r="AK13" s="704"/>
      <c r="AL13" s="646">
        <v>0.3</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9838941</v>
      </c>
      <c r="BH13" s="644"/>
      <c r="BI13" s="644"/>
      <c r="BJ13" s="644"/>
      <c r="BK13" s="644"/>
      <c r="BL13" s="644"/>
      <c r="BM13" s="644"/>
      <c r="BN13" s="645"/>
      <c r="BO13" s="703">
        <v>46.7</v>
      </c>
      <c r="BP13" s="703"/>
      <c r="BQ13" s="703"/>
      <c r="BR13" s="703"/>
      <c r="BS13" s="649" t="s">
        <v>122</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4667605</v>
      </c>
      <c r="CS13" s="644"/>
      <c r="CT13" s="644"/>
      <c r="CU13" s="644"/>
      <c r="CV13" s="644"/>
      <c r="CW13" s="644"/>
      <c r="CX13" s="644"/>
      <c r="CY13" s="645"/>
      <c r="CZ13" s="703">
        <v>10.199999999999999</v>
      </c>
      <c r="DA13" s="703"/>
      <c r="DB13" s="703"/>
      <c r="DC13" s="703"/>
      <c r="DD13" s="649">
        <v>2323607</v>
      </c>
      <c r="DE13" s="644"/>
      <c r="DF13" s="644"/>
      <c r="DG13" s="644"/>
      <c r="DH13" s="644"/>
      <c r="DI13" s="644"/>
      <c r="DJ13" s="644"/>
      <c r="DK13" s="644"/>
      <c r="DL13" s="644"/>
      <c r="DM13" s="644"/>
      <c r="DN13" s="644"/>
      <c r="DO13" s="644"/>
      <c r="DP13" s="645"/>
      <c r="DQ13" s="649">
        <v>2972556</v>
      </c>
      <c r="DR13" s="644"/>
      <c r="DS13" s="644"/>
      <c r="DT13" s="644"/>
      <c r="DU13" s="644"/>
      <c r="DV13" s="644"/>
      <c r="DW13" s="644"/>
      <c r="DX13" s="644"/>
      <c r="DY13" s="644"/>
      <c r="DZ13" s="644"/>
      <c r="EA13" s="644"/>
      <c r="EB13" s="644"/>
      <c r="EC13" s="684"/>
    </row>
    <row r="14" spans="2:143" ht="11.25" customHeight="1">
      <c r="B14" s="638" t="s">
        <v>247</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224</v>
      </c>
      <c r="AE14" s="704"/>
      <c r="AF14" s="704"/>
      <c r="AG14" s="704"/>
      <c r="AH14" s="704"/>
      <c r="AI14" s="704"/>
      <c r="AJ14" s="704"/>
      <c r="AK14" s="704"/>
      <c r="AL14" s="646" t="s">
        <v>122</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356913</v>
      </c>
      <c r="BH14" s="644"/>
      <c r="BI14" s="644"/>
      <c r="BJ14" s="644"/>
      <c r="BK14" s="644"/>
      <c r="BL14" s="644"/>
      <c r="BM14" s="644"/>
      <c r="BN14" s="645"/>
      <c r="BO14" s="703">
        <v>1.7</v>
      </c>
      <c r="BP14" s="703"/>
      <c r="BQ14" s="703"/>
      <c r="BR14" s="703"/>
      <c r="BS14" s="649" t="s">
        <v>122</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1362327</v>
      </c>
      <c r="CS14" s="644"/>
      <c r="CT14" s="644"/>
      <c r="CU14" s="644"/>
      <c r="CV14" s="644"/>
      <c r="CW14" s="644"/>
      <c r="CX14" s="644"/>
      <c r="CY14" s="645"/>
      <c r="CZ14" s="703">
        <v>3</v>
      </c>
      <c r="DA14" s="703"/>
      <c r="DB14" s="703"/>
      <c r="DC14" s="703"/>
      <c r="DD14" s="649">
        <v>115647</v>
      </c>
      <c r="DE14" s="644"/>
      <c r="DF14" s="644"/>
      <c r="DG14" s="644"/>
      <c r="DH14" s="644"/>
      <c r="DI14" s="644"/>
      <c r="DJ14" s="644"/>
      <c r="DK14" s="644"/>
      <c r="DL14" s="644"/>
      <c r="DM14" s="644"/>
      <c r="DN14" s="644"/>
      <c r="DO14" s="644"/>
      <c r="DP14" s="645"/>
      <c r="DQ14" s="649">
        <v>1187341</v>
      </c>
      <c r="DR14" s="644"/>
      <c r="DS14" s="644"/>
      <c r="DT14" s="644"/>
      <c r="DU14" s="644"/>
      <c r="DV14" s="644"/>
      <c r="DW14" s="644"/>
      <c r="DX14" s="644"/>
      <c r="DY14" s="644"/>
      <c r="DZ14" s="644"/>
      <c r="EA14" s="644"/>
      <c r="EB14" s="644"/>
      <c r="EC14" s="684"/>
    </row>
    <row r="15" spans="2:143" ht="11.25" customHeight="1">
      <c r="B15" s="638" t="s">
        <v>250</v>
      </c>
      <c r="C15" s="639"/>
      <c r="D15" s="639"/>
      <c r="E15" s="639"/>
      <c r="F15" s="639"/>
      <c r="G15" s="639"/>
      <c r="H15" s="639"/>
      <c r="I15" s="639"/>
      <c r="J15" s="639"/>
      <c r="K15" s="639"/>
      <c r="L15" s="639"/>
      <c r="M15" s="639"/>
      <c r="N15" s="639"/>
      <c r="O15" s="639"/>
      <c r="P15" s="639"/>
      <c r="Q15" s="640"/>
      <c r="R15" s="641">
        <v>192193</v>
      </c>
      <c r="S15" s="644"/>
      <c r="T15" s="644"/>
      <c r="U15" s="644"/>
      <c r="V15" s="644"/>
      <c r="W15" s="644"/>
      <c r="X15" s="644"/>
      <c r="Y15" s="645"/>
      <c r="Z15" s="703">
        <v>0.4</v>
      </c>
      <c r="AA15" s="703"/>
      <c r="AB15" s="703"/>
      <c r="AC15" s="703"/>
      <c r="AD15" s="704">
        <v>192193</v>
      </c>
      <c r="AE15" s="704"/>
      <c r="AF15" s="704"/>
      <c r="AG15" s="704"/>
      <c r="AH15" s="704"/>
      <c r="AI15" s="704"/>
      <c r="AJ15" s="704"/>
      <c r="AK15" s="704"/>
      <c r="AL15" s="646">
        <v>0.8</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711869</v>
      </c>
      <c r="BH15" s="644"/>
      <c r="BI15" s="644"/>
      <c r="BJ15" s="644"/>
      <c r="BK15" s="644"/>
      <c r="BL15" s="644"/>
      <c r="BM15" s="644"/>
      <c r="BN15" s="645"/>
      <c r="BO15" s="703">
        <v>3.4</v>
      </c>
      <c r="BP15" s="703"/>
      <c r="BQ15" s="703"/>
      <c r="BR15" s="703"/>
      <c r="BS15" s="649" t="s">
        <v>224</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7628534</v>
      </c>
      <c r="CS15" s="644"/>
      <c r="CT15" s="644"/>
      <c r="CU15" s="644"/>
      <c r="CV15" s="644"/>
      <c r="CW15" s="644"/>
      <c r="CX15" s="644"/>
      <c r="CY15" s="645"/>
      <c r="CZ15" s="703">
        <v>16.600000000000001</v>
      </c>
      <c r="DA15" s="703"/>
      <c r="DB15" s="703"/>
      <c r="DC15" s="703"/>
      <c r="DD15" s="649">
        <v>3044641</v>
      </c>
      <c r="DE15" s="644"/>
      <c r="DF15" s="644"/>
      <c r="DG15" s="644"/>
      <c r="DH15" s="644"/>
      <c r="DI15" s="644"/>
      <c r="DJ15" s="644"/>
      <c r="DK15" s="644"/>
      <c r="DL15" s="644"/>
      <c r="DM15" s="644"/>
      <c r="DN15" s="644"/>
      <c r="DO15" s="644"/>
      <c r="DP15" s="645"/>
      <c r="DQ15" s="649">
        <v>4241927</v>
      </c>
      <c r="DR15" s="644"/>
      <c r="DS15" s="644"/>
      <c r="DT15" s="644"/>
      <c r="DU15" s="644"/>
      <c r="DV15" s="644"/>
      <c r="DW15" s="644"/>
      <c r="DX15" s="644"/>
      <c r="DY15" s="644"/>
      <c r="DZ15" s="644"/>
      <c r="EA15" s="644"/>
      <c r="EB15" s="644"/>
      <c r="EC15" s="684"/>
    </row>
    <row r="16" spans="2:143" ht="11.25" customHeight="1">
      <c r="B16" s="638" t="s">
        <v>253</v>
      </c>
      <c r="C16" s="639"/>
      <c r="D16" s="639"/>
      <c r="E16" s="639"/>
      <c r="F16" s="639"/>
      <c r="G16" s="639"/>
      <c r="H16" s="639"/>
      <c r="I16" s="639"/>
      <c r="J16" s="639"/>
      <c r="K16" s="639"/>
      <c r="L16" s="639"/>
      <c r="M16" s="639"/>
      <c r="N16" s="639"/>
      <c r="O16" s="639"/>
      <c r="P16" s="639"/>
      <c r="Q16" s="640"/>
      <c r="R16" s="641" t="s">
        <v>224</v>
      </c>
      <c r="S16" s="644"/>
      <c r="T16" s="644"/>
      <c r="U16" s="644"/>
      <c r="V16" s="644"/>
      <c r="W16" s="644"/>
      <c r="X16" s="644"/>
      <c r="Y16" s="645"/>
      <c r="Z16" s="703" t="s">
        <v>254</v>
      </c>
      <c r="AA16" s="703"/>
      <c r="AB16" s="703"/>
      <c r="AC16" s="703"/>
      <c r="AD16" s="704" t="s">
        <v>122</v>
      </c>
      <c r="AE16" s="704"/>
      <c r="AF16" s="704"/>
      <c r="AG16" s="704"/>
      <c r="AH16" s="704"/>
      <c r="AI16" s="704"/>
      <c r="AJ16" s="704"/>
      <c r="AK16" s="704"/>
      <c r="AL16" s="646" t="s">
        <v>224</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224</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145087</v>
      </c>
      <c r="CS16" s="644"/>
      <c r="CT16" s="644"/>
      <c r="CU16" s="644"/>
      <c r="CV16" s="644"/>
      <c r="CW16" s="644"/>
      <c r="CX16" s="644"/>
      <c r="CY16" s="645"/>
      <c r="CZ16" s="703">
        <v>0.3</v>
      </c>
      <c r="DA16" s="703"/>
      <c r="DB16" s="703"/>
      <c r="DC16" s="703"/>
      <c r="DD16" s="649" t="s">
        <v>224</v>
      </c>
      <c r="DE16" s="644"/>
      <c r="DF16" s="644"/>
      <c r="DG16" s="644"/>
      <c r="DH16" s="644"/>
      <c r="DI16" s="644"/>
      <c r="DJ16" s="644"/>
      <c r="DK16" s="644"/>
      <c r="DL16" s="644"/>
      <c r="DM16" s="644"/>
      <c r="DN16" s="644"/>
      <c r="DO16" s="644"/>
      <c r="DP16" s="645"/>
      <c r="DQ16" s="649">
        <v>98855</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88839</v>
      </c>
      <c r="S17" s="644"/>
      <c r="T17" s="644"/>
      <c r="U17" s="644"/>
      <c r="V17" s="644"/>
      <c r="W17" s="644"/>
      <c r="X17" s="644"/>
      <c r="Y17" s="645"/>
      <c r="Z17" s="703">
        <v>0.2</v>
      </c>
      <c r="AA17" s="703"/>
      <c r="AB17" s="703"/>
      <c r="AC17" s="703"/>
      <c r="AD17" s="704">
        <v>88839</v>
      </c>
      <c r="AE17" s="704"/>
      <c r="AF17" s="704"/>
      <c r="AG17" s="704"/>
      <c r="AH17" s="704"/>
      <c r="AI17" s="704"/>
      <c r="AJ17" s="704"/>
      <c r="AK17" s="704"/>
      <c r="AL17" s="646">
        <v>0.3</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5210028</v>
      </c>
      <c r="CS17" s="644"/>
      <c r="CT17" s="644"/>
      <c r="CU17" s="644"/>
      <c r="CV17" s="644"/>
      <c r="CW17" s="644"/>
      <c r="CX17" s="644"/>
      <c r="CY17" s="645"/>
      <c r="CZ17" s="703">
        <v>11.3</v>
      </c>
      <c r="DA17" s="703"/>
      <c r="DB17" s="703"/>
      <c r="DC17" s="703"/>
      <c r="DD17" s="649" t="s">
        <v>122</v>
      </c>
      <c r="DE17" s="644"/>
      <c r="DF17" s="644"/>
      <c r="DG17" s="644"/>
      <c r="DH17" s="644"/>
      <c r="DI17" s="644"/>
      <c r="DJ17" s="644"/>
      <c r="DK17" s="644"/>
      <c r="DL17" s="644"/>
      <c r="DM17" s="644"/>
      <c r="DN17" s="644"/>
      <c r="DO17" s="644"/>
      <c r="DP17" s="645"/>
      <c r="DQ17" s="649">
        <v>5072714</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3449227</v>
      </c>
      <c r="S18" s="644"/>
      <c r="T18" s="644"/>
      <c r="U18" s="644"/>
      <c r="V18" s="644"/>
      <c r="W18" s="644"/>
      <c r="X18" s="644"/>
      <c r="Y18" s="645"/>
      <c r="Z18" s="703">
        <v>7.3</v>
      </c>
      <c r="AA18" s="703"/>
      <c r="AB18" s="703"/>
      <c r="AC18" s="703"/>
      <c r="AD18" s="704">
        <v>2660806</v>
      </c>
      <c r="AE18" s="704"/>
      <c r="AF18" s="704"/>
      <c r="AG18" s="704"/>
      <c r="AH18" s="704"/>
      <c r="AI18" s="704"/>
      <c r="AJ18" s="704"/>
      <c r="AK18" s="704"/>
      <c r="AL18" s="646">
        <v>10.5</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224</v>
      </c>
      <c r="BP18" s="703"/>
      <c r="BQ18" s="703"/>
      <c r="BR18" s="703"/>
      <c r="BS18" s="649" t="s">
        <v>224</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224</v>
      </c>
      <c r="CS18" s="644"/>
      <c r="CT18" s="644"/>
      <c r="CU18" s="644"/>
      <c r="CV18" s="644"/>
      <c r="CW18" s="644"/>
      <c r="CX18" s="644"/>
      <c r="CY18" s="645"/>
      <c r="CZ18" s="703" t="s">
        <v>122</v>
      </c>
      <c r="DA18" s="703"/>
      <c r="DB18" s="703"/>
      <c r="DC18" s="703"/>
      <c r="DD18" s="649" t="s">
        <v>224</v>
      </c>
      <c r="DE18" s="644"/>
      <c r="DF18" s="644"/>
      <c r="DG18" s="644"/>
      <c r="DH18" s="644"/>
      <c r="DI18" s="644"/>
      <c r="DJ18" s="644"/>
      <c r="DK18" s="644"/>
      <c r="DL18" s="644"/>
      <c r="DM18" s="644"/>
      <c r="DN18" s="644"/>
      <c r="DO18" s="644"/>
      <c r="DP18" s="645"/>
      <c r="DQ18" s="649" t="s">
        <v>224</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2660806</v>
      </c>
      <c r="S19" s="644"/>
      <c r="T19" s="644"/>
      <c r="U19" s="644"/>
      <c r="V19" s="644"/>
      <c r="W19" s="644"/>
      <c r="X19" s="644"/>
      <c r="Y19" s="645"/>
      <c r="Z19" s="703">
        <v>5.6</v>
      </c>
      <c r="AA19" s="703"/>
      <c r="AB19" s="703"/>
      <c r="AC19" s="703"/>
      <c r="AD19" s="704">
        <v>2660806</v>
      </c>
      <c r="AE19" s="704"/>
      <c r="AF19" s="704"/>
      <c r="AG19" s="704"/>
      <c r="AH19" s="704"/>
      <c r="AI19" s="704"/>
      <c r="AJ19" s="704"/>
      <c r="AK19" s="704"/>
      <c r="AL19" s="646">
        <v>10.5</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1678881</v>
      </c>
      <c r="BH19" s="644"/>
      <c r="BI19" s="644"/>
      <c r="BJ19" s="644"/>
      <c r="BK19" s="644"/>
      <c r="BL19" s="644"/>
      <c r="BM19" s="644"/>
      <c r="BN19" s="645"/>
      <c r="BO19" s="703">
        <v>8</v>
      </c>
      <c r="BP19" s="703"/>
      <c r="BQ19" s="703"/>
      <c r="BR19" s="703"/>
      <c r="BS19" s="649" t="s">
        <v>224</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224</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788421</v>
      </c>
      <c r="S20" s="644"/>
      <c r="T20" s="644"/>
      <c r="U20" s="644"/>
      <c r="V20" s="644"/>
      <c r="W20" s="644"/>
      <c r="X20" s="644"/>
      <c r="Y20" s="645"/>
      <c r="Z20" s="703">
        <v>1.7</v>
      </c>
      <c r="AA20" s="703"/>
      <c r="AB20" s="703"/>
      <c r="AC20" s="703"/>
      <c r="AD20" s="704" t="s">
        <v>122</v>
      </c>
      <c r="AE20" s="704"/>
      <c r="AF20" s="704"/>
      <c r="AG20" s="704"/>
      <c r="AH20" s="704"/>
      <c r="AI20" s="704"/>
      <c r="AJ20" s="704"/>
      <c r="AK20" s="704"/>
      <c r="AL20" s="646" t="s">
        <v>224</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1678881</v>
      </c>
      <c r="BH20" s="644"/>
      <c r="BI20" s="644"/>
      <c r="BJ20" s="644"/>
      <c r="BK20" s="644"/>
      <c r="BL20" s="644"/>
      <c r="BM20" s="644"/>
      <c r="BN20" s="645"/>
      <c r="BO20" s="703">
        <v>8</v>
      </c>
      <c r="BP20" s="703"/>
      <c r="BQ20" s="703"/>
      <c r="BR20" s="703"/>
      <c r="BS20" s="649" t="s">
        <v>122</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45985179</v>
      </c>
      <c r="CS20" s="644"/>
      <c r="CT20" s="644"/>
      <c r="CU20" s="644"/>
      <c r="CV20" s="644"/>
      <c r="CW20" s="644"/>
      <c r="CX20" s="644"/>
      <c r="CY20" s="645"/>
      <c r="CZ20" s="703">
        <v>100</v>
      </c>
      <c r="DA20" s="703"/>
      <c r="DB20" s="703"/>
      <c r="DC20" s="703"/>
      <c r="DD20" s="649">
        <v>7283135</v>
      </c>
      <c r="DE20" s="644"/>
      <c r="DF20" s="644"/>
      <c r="DG20" s="644"/>
      <c r="DH20" s="644"/>
      <c r="DI20" s="644"/>
      <c r="DJ20" s="644"/>
      <c r="DK20" s="644"/>
      <c r="DL20" s="644"/>
      <c r="DM20" s="644"/>
      <c r="DN20" s="644"/>
      <c r="DO20" s="644"/>
      <c r="DP20" s="645"/>
      <c r="DQ20" s="649">
        <v>30354225</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254</v>
      </c>
      <c r="AA21" s="703"/>
      <c r="AB21" s="703"/>
      <c r="AC21" s="703"/>
      <c r="AD21" s="704" t="s">
        <v>122</v>
      </c>
      <c r="AE21" s="704"/>
      <c r="AF21" s="704"/>
      <c r="AG21" s="704"/>
      <c r="AH21" s="704"/>
      <c r="AI21" s="704"/>
      <c r="AJ21" s="704"/>
      <c r="AK21" s="704"/>
      <c r="AL21" s="646" t="s">
        <v>122</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29295</v>
      </c>
      <c r="BH21" s="644"/>
      <c r="BI21" s="644"/>
      <c r="BJ21" s="644"/>
      <c r="BK21" s="644"/>
      <c r="BL21" s="644"/>
      <c r="BM21" s="644"/>
      <c r="BN21" s="645"/>
      <c r="BO21" s="703">
        <v>0.1</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271</v>
      </c>
      <c r="C22" s="639"/>
      <c r="D22" s="639"/>
      <c r="E22" s="639"/>
      <c r="F22" s="639"/>
      <c r="G22" s="639"/>
      <c r="H22" s="639"/>
      <c r="I22" s="639"/>
      <c r="J22" s="639"/>
      <c r="K22" s="639"/>
      <c r="L22" s="639"/>
      <c r="M22" s="639"/>
      <c r="N22" s="639"/>
      <c r="O22" s="639"/>
      <c r="P22" s="639"/>
      <c r="Q22" s="640"/>
      <c r="R22" s="641">
        <v>27835180</v>
      </c>
      <c r="S22" s="644"/>
      <c r="T22" s="644"/>
      <c r="U22" s="644"/>
      <c r="V22" s="644"/>
      <c r="W22" s="644"/>
      <c r="X22" s="644"/>
      <c r="Y22" s="645"/>
      <c r="Z22" s="703">
        <v>58.9</v>
      </c>
      <c r="AA22" s="703"/>
      <c r="AB22" s="703"/>
      <c r="AC22" s="703"/>
      <c r="AD22" s="704">
        <v>25397173</v>
      </c>
      <c r="AE22" s="704"/>
      <c r="AF22" s="704"/>
      <c r="AG22" s="704"/>
      <c r="AH22" s="704"/>
      <c r="AI22" s="704"/>
      <c r="AJ22" s="704"/>
      <c r="AK22" s="704"/>
      <c r="AL22" s="646">
        <v>99.9</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224</v>
      </c>
      <c r="BP22" s="703"/>
      <c r="BQ22" s="703"/>
      <c r="BR22" s="703"/>
      <c r="BS22" s="649" t="s">
        <v>224</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274</v>
      </c>
      <c r="C23" s="639"/>
      <c r="D23" s="639"/>
      <c r="E23" s="639"/>
      <c r="F23" s="639"/>
      <c r="G23" s="639"/>
      <c r="H23" s="639"/>
      <c r="I23" s="639"/>
      <c r="J23" s="639"/>
      <c r="K23" s="639"/>
      <c r="L23" s="639"/>
      <c r="M23" s="639"/>
      <c r="N23" s="639"/>
      <c r="O23" s="639"/>
      <c r="P23" s="639"/>
      <c r="Q23" s="640"/>
      <c r="R23" s="641">
        <v>26398</v>
      </c>
      <c r="S23" s="644"/>
      <c r="T23" s="644"/>
      <c r="U23" s="644"/>
      <c r="V23" s="644"/>
      <c r="W23" s="644"/>
      <c r="X23" s="644"/>
      <c r="Y23" s="645"/>
      <c r="Z23" s="703">
        <v>0.1</v>
      </c>
      <c r="AA23" s="703"/>
      <c r="AB23" s="703"/>
      <c r="AC23" s="703"/>
      <c r="AD23" s="704">
        <v>26398</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1649586</v>
      </c>
      <c r="BH23" s="644"/>
      <c r="BI23" s="644"/>
      <c r="BJ23" s="644"/>
      <c r="BK23" s="644"/>
      <c r="BL23" s="644"/>
      <c r="BM23" s="644"/>
      <c r="BN23" s="645"/>
      <c r="BO23" s="703">
        <v>7.8</v>
      </c>
      <c r="BP23" s="703"/>
      <c r="BQ23" s="703"/>
      <c r="BR23" s="703"/>
      <c r="BS23" s="649" t="s">
        <v>122</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c r="B24" s="638" t="s">
        <v>281</v>
      </c>
      <c r="C24" s="639"/>
      <c r="D24" s="639"/>
      <c r="E24" s="639"/>
      <c r="F24" s="639"/>
      <c r="G24" s="639"/>
      <c r="H24" s="639"/>
      <c r="I24" s="639"/>
      <c r="J24" s="639"/>
      <c r="K24" s="639"/>
      <c r="L24" s="639"/>
      <c r="M24" s="639"/>
      <c r="N24" s="639"/>
      <c r="O24" s="639"/>
      <c r="P24" s="639"/>
      <c r="Q24" s="640"/>
      <c r="R24" s="641">
        <v>535966</v>
      </c>
      <c r="S24" s="644"/>
      <c r="T24" s="644"/>
      <c r="U24" s="644"/>
      <c r="V24" s="644"/>
      <c r="W24" s="644"/>
      <c r="X24" s="644"/>
      <c r="Y24" s="645"/>
      <c r="Z24" s="703">
        <v>1.1000000000000001</v>
      </c>
      <c r="AA24" s="703"/>
      <c r="AB24" s="703"/>
      <c r="AC24" s="703"/>
      <c r="AD24" s="704" t="s">
        <v>122</v>
      </c>
      <c r="AE24" s="704"/>
      <c r="AF24" s="704"/>
      <c r="AG24" s="704"/>
      <c r="AH24" s="704"/>
      <c r="AI24" s="704"/>
      <c r="AJ24" s="704"/>
      <c r="AK24" s="704"/>
      <c r="AL24" s="646" t="s">
        <v>122</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224</v>
      </c>
      <c r="BP24" s="703"/>
      <c r="BQ24" s="703"/>
      <c r="BR24" s="703"/>
      <c r="BS24" s="649" t="s">
        <v>224</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19796498</v>
      </c>
      <c r="CS24" s="707"/>
      <c r="CT24" s="707"/>
      <c r="CU24" s="707"/>
      <c r="CV24" s="707"/>
      <c r="CW24" s="707"/>
      <c r="CX24" s="707"/>
      <c r="CY24" s="753"/>
      <c r="CZ24" s="754">
        <v>43</v>
      </c>
      <c r="DA24" s="723"/>
      <c r="DB24" s="723"/>
      <c r="DC24" s="757"/>
      <c r="DD24" s="752">
        <v>13490853</v>
      </c>
      <c r="DE24" s="707"/>
      <c r="DF24" s="707"/>
      <c r="DG24" s="707"/>
      <c r="DH24" s="707"/>
      <c r="DI24" s="707"/>
      <c r="DJ24" s="707"/>
      <c r="DK24" s="753"/>
      <c r="DL24" s="752">
        <v>13464806</v>
      </c>
      <c r="DM24" s="707"/>
      <c r="DN24" s="707"/>
      <c r="DO24" s="707"/>
      <c r="DP24" s="707"/>
      <c r="DQ24" s="707"/>
      <c r="DR24" s="707"/>
      <c r="DS24" s="707"/>
      <c r="DT24" s="707"/>
      <c r="DU24" s="707"/>
      <c r="DV24" s="753"/>
      <c r="DW24" s="754">
        <v>49.5</v>
      </c>
      <c r="DX24" s="723"/>
      <c r="DY24" s="723"/>
      <c r="DZ24" s="723"/>
      <c r="EA24" s="723"/>
      <c r="EB24" s="723"/>
      <c r="EC24" s="755"/>
    </row>
    <row r="25" spans="2:133" ht="11.25" customHeight="1">
      <c r="B25" s="638" t="s">
        <v>284</v>
      </c>
      <c r="C25" s="639"/>
      <c r="D25" s="639"/>
      <c r="E25" s="639"/>
      <c r="F25" s="639"/>
      <c r="G25" s="639"/>
      <c r="H25" s="639"/>
      <c r="I25" s="639"/>
      <c r="J25" s="639"/>
      <c r="K25" s="639"/>
      <c r="L25" s="639"/>
      <c r="M25" s="639"/>
      <c r="N25" s="639"/>
      <c r="O25" s="639"/>
      <c r="P25" s="639"/>
      <c r="Q25" s="640"/>
      <c r="R25" s="641">
        <v>574200</v>
      </c>
      <c r="S25" s="644"/>
      <c r="T25" s="644"/>
      <c r="U25" s="644"/>
      <c r="V25" s="644"/>
      <c r="W25" s="644"/>
      <c r="X25" s="644"/>
      <c r="Y25" s="645"/>
      <c r="Z25" s="703">
        <v>1.2</v>
      </c>
      <c r="AA25" s="703"/>
      <c r="AB25" s="703"/>
      <c r="AC25" s="703"/>
      <c r="AD25" s="704">
        <v>1969</v>
      </c>
      <c r="AE25" s="704"/>
      <c r="AF25" s="704"/>
      <c r="AG25" s="704"/>
      <c r="AH25" s="704"/>
      <c r="AI25" s="704"/>
      <c r="AJ25" s="704"/>
      <c r="AK25" s="704"/>
      <c r="AL25" s="646">
        <v>0</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224</v>
      </c>
      <c r="BP25" s="703"/>
      <c r="BQ25" s="703"/>
      <c r="BR25" s="703"/>
      <c r="BS25" s="649" t="s">
        <v>224</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6435520</v>
      </c>
      <c r="CS25" s="642"/>
      <c r="CT25" s="642"/>
      <c r="CU25" s="642"/>
      <c r="CV25" s="642"/>
      <c r="CW25" s="642"/>
      <c r="CX25" s="642"/>
      <c r="CY25" s="643"/>
      <c r="CZ25" s="646">
        <v>14</v>
      </c>
      <c r="DA25" s="675"/>
      <c r="DB25" s="675"/>
      <c r="DC25" s="676"/>
      <c r="DD25" s="649">
        <v>5873521</v>
      </c>
      <c r="DE25" s="642"/>
      <c r="DF25" s="642"/>
      <c r="DG25" s="642"/>
      <c r="DH25" s="642"/>
      <c r="DI25" s="642"/>
      <c r="DJ25" s="642"/>
      <c r="DK25" s="643"/>
      <c r="DL25" s="649">
        <v>5847600</v>
      </c>
      <c r="DM25" s="642"/>
      <c r="DN25" s="642"/>
      <c r="DO25" s="642"/>
      <c r="DP25" s="642"/>
      <c r="DQ25" s="642"/>
      <c r="DR25" s="642"/>
      <c r="DS25" s="642"/>
      <c r="DT25" s="642"/>
      <c r="DU25" s="642"/>
      <c r="DV25" s="643"/>
      <c r="DW25" s="646">
        <v>21.5</v>
      </c>
      <c r="DX25" s="675"/>
      <c r="DY25" s="675"/>
      <c r="DZ25" s="675"/>
      <c r="EA25" s="675"/>
      <c r="EB25" s="675"/>
      <c r="EC25" s="677"/>
    </row>
    <row r="26" spans="2:133" ht="11.25" customHeight="1">
      <c r="B26" s="638" t="s">
        <v>287</v>
      </c>
      <c r="C26" s="639"/>
      <c r="D26" s="639"/>
      <c r="E26" s="639"/>
      <c r="F26" s="639"/>
      <c r="G26" s="639"/>
      <c r="H26" s="639"/>
      <c r="I26" s="639"/>
      <c r="J26" s="639"/>
      <c r="K26" s="639"/>
      <c r="L26" s="639"/>
      <c r="M26" s="639"/>
      <c r="N26" s="639"/>
      <c r="O26" s="639"/>
      <c r="P26" s="639"/>
      <c r="Q26" s="640"/>
      <c r="R26" s="641">
        <v>198936</v>
      </c>
      <c r="S26" s="644"/>
      <c r="T26" s="644"/>
      <c r="U26" s="644"/>
      <c r="V26" s="644"/>
      <c r="W26" s="644"/>
      <c r="X26" s="644"/>
      <c r="Y26" s="645"/>
      <c r="Z26" s="703">
        <v>0.4</v>
      </c>
      <c r="AA26" s="703"/>
      <c r="AB26" s="703"/>
      <c r="AC26" s="703"/>
      <c r="AD26" s="704" t="s">
        <v>224</v>
      </c>
      <c r="AE26" s="704"/>
      <c r="AF26" s="704"/>
      <c r="AG26" s="704"/>
      <c r="AH26" s="704"/>
      <c r="AI26" s="704"/>
      <c r="AJ26" s="704"/>
      <c r="AK26" s="704"/>
      <c r="AL26" s="646" t="s">
        <v>122</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254</v>
      </c>
      <c r="BP26" s="703"/>
      <c r="BQ26" s="703"/>
      <c r="BR26" s="703"/>
      <c r="BS26" s="649" t="s">
        <v>224</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4449878</v>
      </c>
      <c r="CS26" s="644"/>
      <c r="CT26" s="644"/>
      <c r="CU26" s="644"/>
      <c r="CV26" s="644"/>
      <c r="CW26" s="644"/>
      <c r="CX26" s="644"/>
      <c r="CY26" s="645"/>
      <c r="CZ26" s="646">
        <v>9.6999999999999993</v>
      </c>
      <c r="DA26" s="675"/>
      <c r="DB26" s="675"/>
      <c r="DC26" s="676"/>
      <c r="DD26" s="649">
        <v>3981577</v>
      </c>
      <c r="DE26" s="644"/>
      <c r="DF26" s="644"/>
      <c r="DG26" s="644"/>
      <c r="DH26" s="644"/>
      <c r="DI26" s="644"/>
      <c r="DJ26" s="644"/>
      <c r="DK26" s="645"/>
      <c r="DL26" s="649" t="s">
        <v>224</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290</v>
      </c>
      <c r="C27" s="639"/>
      <c r="D27" s="639"/>
      <c r="E27" s="639"/>
      <c r="F27" s="639"/>
      <c r="G27" s="639"/>
      <c r="H27" s="639"/>
      <c r="I27" s="639"/>
      <c r="J27" s="639"/>
      <c r="K27" s="639"/>
      <c r="L27" s="639"/>
      <c r="M27" s="639"/>
      <c r="N27" s="639"/>
      <c r="O27" s="639"/>
      <c r="P27" s="639"/>
      <c r="Q27" s="640"/>
      <c r="R27" s="641">
        <v>5325012</v>
      </c>
      <c r="S27" s="644"/>
      <c r="T27" s="644"/>
      <c r="U27" s="644"/>
      <c r="V27" s="644"/>
      <c r="W27" s="644"/>
      <c r="X27" s="644"/>
      <c r="Y27" s="645"/>
      <c r="Z27" s="703">
        <v>11.3</v>
      </c>
      <c r="AA27" s="703"/>
      <c r="AB27" s="703"/>
      <c r="AC27" s="703"/>
      <c r="AD27" s="704" t="s">
        <v>224</v>
      </c>
      <c r="AE27" s="704"/>
      <c r="AF27" s="704"/>
      <c r="AG27" s="704"/>
      <c r="AH27" s="704"/>
      <c r="AI27" s="704"/>
      <c r="AJ27" s="704"/>
      <c r="AK27" s="704"/>
      <c r="AL27" s="646" t="s">
        <v>254</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21074002</v>
      </c>
      <c r="BH27" s="644"/>
      <c r="BI27" s="644"/>
      <c r="BJ27" s="644"/>
      <c r="BK27" s="644"/>
      <c r="BL27" s="644"/>
      <c r="BM27" s="644"/>
      <c r="BN27" s="645"/>
      <c r="BO27" s="703">
        <v>100</v>
      </c>
      <c r="BP27" s="703"/>
      <c r="BQ27" s="703"/>
      <c r="BR27" s="703"/>
      <c r="BS27" s="649" t="s">
        <v>224</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8150950</v>
      </c>
      <c r="CS27" s="642"/>
      <c r="CT27" s="642"/>
      <c r="CU27" s="642"/>
      <c r="CV27" s="642"/>
      <c r="CW27" s="642"/>
      <c r="CX27" s="642"/>
      <c r="CY27" s="643"/>
      <c r="CZ27" s="646">
        <v>17.7</v>
      </c>
      <c r="DA27" s="675"/>
      <c r="DB27" s="675"/>
      <c r="DC27" s="676"/>
      <c r="DD27" s="649">
        <v>2544618</v>
      </c>
      <c r="DE27" s="642"/>
      <c r="DF27" s="642"/>
      <c r="DG27" s="642"/>
      <c r="DH27" s="642"/>
      <c r="DI27" s="642"/>
      <c r="DJ27" s="642"/>
      <c r="DK27" s="643"/>
      <c r="DL27" s="649">
        <v>2544492</v>
      </c>
      <c r="DM27" s="642"/>
      <c r="DN27" s="642"/>
      <c r="DO27" s="642"/>
      <c r="DP27" s="642"/>
      <c r="DQ27" s="642"/>
      <c r="DR27" s="642"/>
      <c r="DS27" s="642"/>
      <c r="DT27" s="642"/>
      <c r="DU27" s="642"/>
      <c r="DV27" s="643"/>
      <c r="DW27" s="646">
        <v>9.4</v>
      </c>
      <c r="DX27" s="675"/>
      <c r="DY27" s="675"/>
      <c r="DZ27" s="675"/>
      <c r="EA27" s="675"/>
      <c r="EB27" s="675"/>
      <c r="EC27" s="677"/>
    </row>
    <row r="28" spans="2:133" ht="11.25" customHeight="1">
      <c r="B28" s="746" t="s">
        <v>293</v>
      </c>
      <c r="C28" s="747"/>
      <c r="D28" s="747"/>
      <c r="E28" s="747"/>
      <c r="F28" s="747"/>
      <c r="G28" s="747"/>
      <c r="H28" s="747"/>
      <c r="I28" s="747"/>
      <c r="J28" s="747"/>
      <c r="K28" s="747"/>
      <c r="L28" s="747"/>
      <c r="M28" s="747"/>
      <c r="N28" s="747"/>
      <c r="O28" s="747"/>
      <c r="P28" s="747"/>
      <c r="Q28" s="748"/>
      <c r="R28" s="641" t="s">
        <v>224</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5210028</v>
      </c>
      <c r="CS28" s="644"/>
      <c r="CT28" s="644"/>
      <c r="CU28" s="644"/>
      <c r="CV28" s="644"/>
      <c r="CW28" s="644"/>
      <c r="CX28" s="644"/>
      <c r="CY28" s="645"/>
      <c r="CZ28" s="646">
        <v>11.3</v>
      </c>
      <c r="DA28" s="675"/>
      <c r="DB28" s="675"/>
      <c r="DC28" s="676"/>
      <c r="DD28" s="649">
        <v>5072714</v>
      </c>
      <c r="DE28" s="644"/>
      <c r="DF28" s="644"/>
      <c r="DG28" s="644"/>
      <c r="DH28" s="644"/>
      <c r="DI28" s="644"/>
      <c r="DJ28" s="644"/>
      <c r="DK28" s="645"/>
      <c r="DL28" s="649">
        <v>5072714</v>
      </c>
      <c r="DM28" s="644"/>
      <c r="DN28" s="644"/>
      <c r="DO28" s="644"/>
      <c r="DP28" s="644"/>
      <c r="DQ28" s="644"/>
      <c r="DR28" s="644"/>
      <c r="DS28" s="644"/>
      <c r="DT28" s="644"/>
      <c r="DU28" s="644"/>
      <c r="DV28" s="645"/>
      <c r="DW28" s="646">
        <v>18.600000000000001</v>
      </c>
      <c r="DX28" s="675"/>
      <c r="DY28" s="675"/>
      <c r="DZ28" s="675"/>
      <c r="EA28" s="675"/>
      <c r="EB28" s="675"/>
      <c r="EC28" s="677"/>
    </row>
    <row r="29" spans="2:133" ht="11.25" customHeight="1">
      <c r="B29" s="638" t="s">
        <v>295</v>
      </c>
      <c r="C29" s="639"/>
      <c r="D29" s="639"/>
      <c r="E29" s="639"/>
      <c r="F29" s="639"/>
      <c r="G29" s="639"/>
      <c r="H29" s="639"/>
      <c r="I29" s="639"/>
      <c r="J29" s="639"/>
      <c r="K29" s="639"/>
      <c r="L29" s="639"/>
      <c r="M29" s="639"/>
      <c r="N29" s="639"/>
      <c r="O29" s="639"/>
      <c r="P29" s="639"/>
      <c r="Q29" s="640"/>
      <c r="R29" s="641">
        <v>2959774</v>
      </c>
      <c r="S29" s="644"/>
      <c r="T29" s="644"/>
      <c r="U29" s="644"/>
      <c r="V29" s="644"/>
      <c r="W29" s="644"/>
      <c r="X29" s="644"/>
      <c r="Y29" s="645"/>
      <c r="Z29" s="703">
        <v>6.3</v>
      </c>
      <c r="AA29" s="703"/>
      <c r="AB29" s="703"/>
      <c r="AC29" s="703"/>
      <c r="AD29" s="704" t="s">
        <v>224</v>
      </c>
      <c r="AE29" s="704"/>
      <c r="AF29" s="704"/>
      <c r="AG29" s="704"/>
      <c r="AH29" s="704"/>
      <c r="AI29" s="704"/>
      <c r="AJ29" s="704"/>
      <c r="AK29" s="704"/>
      <c r="AL29" s="646" t="s">
        <v>122</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5209948</v>
      </c>
      <c r="CS29" s="642"/>
      <c r="CT29" s="642"/>
      <c r="CU29" s="642"/>
      <c r="CV29" s="642"/>
      <c r="CW29" s="642"/>
      <c r="CX29" s="642"/>
      <c r="CY29" s="643"/>
      <c r="CZ29" s="646">
        <v>11.3</v>
      </c>
      <c r="DA29" s="675"/>
      <c r="DB29" s="675"/>
      <c r="DC29" s="676"/>
      <c r="DD29" s="649">
        <v>5072634</v>
      </c>
      <c r="DE29" s="642"/>
      <c r="DF29" s="642"/>
      <c r="DG29" s="642"/>
      <c r="DH29" s="642"/>
      <c r="DI29" s="642"/>
      <c r="DJ29" s="642"/>
      <c r="DK29" s="643"/>
      <c r="DL29" s="649">
        <v>5072634</v>
      </c>
      <c r="DM29" s="642"/>
      <c r="DN29" s="642"/>
      <c r="DO29" s="642"/>
      <c r="DP29" s="642"/>
      <c r="DQ29" s="642"/>
      <c r="DR29" s="642"/>
      <c r="DS29" s="642"/>
      <c r="DT29" s="642"/>
      <c r="DU29" s="642"/>
      <c r="DV29" s="643"/>
      <c r="DW29" s="646">
        <v>18.600000000000001</v>
      </c>
      <c r="DX29" s="675"/>
      <c r="DY29" s="675"/>
      <c r="DZ29" s="675"/>
      <c r="EA29" s="675"/>
      <c r="EB29" s="675"/>
      <c r="EC29" s="677"/>
    </row>
    <row r="30" spans="2:133" ht="11.25" customHeight="1">
      <c r="B30" s="638" t="s">
        <v>300</v>
      </c>
      <c r="C30" s="639"/>
      <c r="D30" s="639"/>
      <c r="E30" s="639"/>
      <c r="F30" s="639"/>
      <c r="G30" s="639"/>
      <c r="H30" s="639"/>
      <c r="I30" s="639"/>
      <c r="J30" s="639"/>
      <c r="K30" s="639"/>
      <c r="L30" s="639"/>
      <c r="M30" s="639"/>
      <c r="N30" s="639"/>
      <c r="O30" s="639"/>
      <c r="P30" s="639"/>
      <c r="Q30" s="640"/>
      <c r="R30" s="641">
        <v>97637</v>
      </c>
      <c r="S30" s="644"/>
      <c r="T30" s="644"/>
      <c r="U30" s="644"/>
      <c r="V30" s="644"/>
      <c r="W30" s="644"/>
      <c r="X30" s="644"/>
      <c r="Y30" s="645"/>
      <c r="Z30" s="703">
        <v>0.2</v>
      </c>
      <c r="AA30" s="703"/>
      <c r="AB30" s="703"/>
      <c r="AC30" s="703"/>
      <c r="AD30" s="704" t="s">
        <v>122</v>
      </c>
      <c r="AE30" s="704"/>
      <c r="AF30" s="704"/>
      <c r="AG30" s="704"/>
      <c r="AH30" s="704"/>
      <c r="AI30" s="704"/>
      <c r="AJ30" s="704"/>
      <c r="AK30" s="704"/>
      <c r="AL30" s="646" t="s">
        <v>122</v>
      </c>
      <c r="AM30" s="647"/>
      <c r="AN30" s="647"/>
      <c r="AO30" s="705"/>
      <c r="AP30" s="731" t="s">
        <v>301</v>
      </c>
      <c r="AQ30" s="732"/>
      <c r="AR30" s="732"/>
      <c r="AS30" s="732"/>
      <c r="AT30" s="737" t="s">
        <v>302</v>
      </c>
      <c r="AU30" s="210"/>
      <c r="AV30" s="210"/>
      <c r="AW30" s="210"/>
      <c r="AX30" s="740" t="s">
        <v>177</v>
      </c>
      <c r="AY30" s="741"/>
      <c r="AZ30" s="741"/>
      <c r="BA30" s="741"/>
      <c r="BB30" s="741"/>
      <c r="BC30" s="741"/>
      <c r="BD30" s="741"/>
      <c r="BE30" s="741"/>
      <c r="BF30" s="742"/>
      <c r="BG30" s="721">
        <v>99.4</v>
      </c>
      <c r="BH30" s="722"/>
      <c r="BI30" s="722"/>
      <c r="BJ30" s="722"/>
      <c r="BK30" s="722"/>
      <c r="BL30" s="722"/>
      <c r="BM30" s="723">
        <v>97</v>
      </c>
      <c r="BN30" s="722"/>
      <c r="BO30" s="722"/>
      <c r="BP30" s="722"/>
      <c r="BQ30" s="724"/>
      <c r="BR30" s="721">
        <v>99.3</v>
      </c>
      <c r="BS30" s="722"/>
      <c r="BT30" s="722"/>
      <c r="BU30" s="722"/>
      <c r="BV30" s="722"/>
      <c r="BW30" s="722"/>
      <c r="BX30" s="723">
        <v>96.8</v>
      </c>
      <c r="BY30" s="722"/>
      <c r="BZ30" s="722"/>
      <c r="CA30" s="722"/>
      <c r="CB30" s="724"/>
      <c r="CD30" s="727"/>
      <c r="CE30" s="728"/>
      <c r="CF30" s="685" t="s">
        <v>303</v>
      </c>
      <c r="CG30" s="682"/>
      <c r="CH30" s="682"/>
      <c r="CI30" s="682"/>
      <c r="CJ30" s="682"/>
      <c r="CK30" s="682"/>
      <c r="CL30" s="682"/>
      <c r="CM30" s="682"/>
      <c r="CN30" s="682"/>
      <c r="CO30" s="682"/>
      <c r="CP30" s="682"/>
      <c r="CQ30" s="683"/>
      <c r="CR30" s="641">
        <v>4829582</v>
      </c>
      <c r="CS30" s="644"/>
      <c r="CT30" s="644"/>
      <c r="CU30" s="644"/>
      <c r="CV30" s="644"/>
      <c r="CW30" s="644"/>
      <c r="CX30" s="644"/>
      <c r="CY30" s="645"/>
      <c r="CZ30" s="646">
        <v>10.5</v>
      </c>
      <c r="DA30" s="675"/>
      <c r="DB30" s="675"/>
      <c r="DC30" s="676"/>
      <c r="DD30" s="649">
        <v>4710534</v>
      </c>
      <c r="DE30" s="644"/>
      <c r="DF30" s="644"/>
      <c r="DG30" s="644"/>
      <c r="DH30" s="644"/>
      <c r="DI30" s="644"/>
      <c r="DJ30" s="644"/>
      <c r="DK30" s="645"/>
      <c r="DL30" s="649">
        <v>4710534</v>
      </c>
      <c r="DM30" s="644"/>
      <c r="DN30" s="644"/>
      <c r="DO30" s="644"/>
      <c r="DP30" s="644"/>
      <c r="DQ30" s="644"/>
      <c r="DR30" s="644"/>
      <c r="DS30" s="644"/>
      <c r="DT30" s="644"/>
      <c r="DU30" s="644"/>
      <c r="DV30" s="645"/>
      <c r="DW30" s="646">
        <v>17.3</v>
      </c>
      <c r="DX30" s="675"/>
      <c r="DY30" s="675"/>
      <c r="DZ30" s="675"/>
      <c r="EA30" s="675"/>
      <c r="EB30" s="675"/>
      <c r="EC30" s="677"/>
    </row>
    <row r="31" spans="2:133" ht="11.25" customHeight="1">
      <c r="B31" s="638" t="s">
        <v>304</v>
      </c>
      <c r="C31" s="639"/>
      <c r="D31" s="639"/>
      <c r="E31" s="639"/>
      <c r="F31" s="639"/>
      <c r="G31" s="639"/>
      <c r="H31" s="639"/>
      <c r="I31" s="639"/>
      <c r="J31" s="639"/>
      <c r="K31" s="639"/>
      <c r="L31" s="639"/>
      <c r="M31" s="639"/>
      <c r="N31" s="639"/>
      <c r="O31" s="639"/>
      <c r="P31" s="639"/>
      <c r="Q31" s="640"/>
      <c r="R31" s="641">
        <v>693353</v>
      </c>
      <c r="S31" s="644"/>
      <c r="T31" s="644"/>
      <c r="U31" s="644"/>
      <c r="V31" s="644"/>
      <c r="W31" s="644"/>
      <c r="X31" s="644"/>
      <c r="Y31" s="645"/>
      <c r="Z31" s="703">
        <v>1.5</v>
      </c>
      <c r="AA31" s="703"/>
      <c r="AB31" s="703"/>
      <c r="AC31" s="703"/>
      <c r="AD31" s="704" t="s">
        <v>224</v>
      </c>
      <c r="AE31" s="704"/>
      <c r="AF31" s="704"/>
      <c r="AG31" s="704"/>
      <c r="AH31" s="704"/>
      <c r="AI31" s="704"/>
      <c r="AJ31" s="704"/>
      <c r="AK31" s="704"/>
      <c r="AL31" s="646" t="s">
        <v>224</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99.1</v>
      </c>
      <c r="BH31" s="642"/>
      <c r="BI31" s="642"/>
      <c r="BJ31" s="642"/>
      <c r="BK31" s="642"/>
      <c r="BL31" s="642"/>
      <c r="BM31" s="647">
        <v>96.5</v>
      </c>
      <c r="BN31" s="720"/>
      <c r="BO31" s="720"/>
      <c r="BP31" s="720"/>
      <c r="BQ31" s="681"/>
      <c r="BR31" s="719">
        <v>99</v>
      </c>
      <c r="BS31" s="642"/>
      <c r="BT31" s="642"/>
      <c r="BU31" s="642"/>
      <c r="BV31" s="642"/>
      <c r="BW31" s="642"/>
      <c r="BX31" s="647">
        <v>96.2</v>
      </c>
      <c r="BY31" s="720"/>
      <c r="BZ31" s="720"/>
      <c r="CA31" s="720"/>
      <c r="CB31" s="681"/>
      <c r="CD31" s="727"/>
      <c r="CE31" s="728"/>
      <c r="CF31" s="685" t="s">
        <v>307</v>
      </c>
      <c r="CG31" s="682"/>
      <c r="CH31" s="682"/>
      <c r="CI31" s="682"/>
      <c r="CJ31" s="682"/>
      <c r="CK31" s="682"/>
      <c r="CL31" s="682"/>
      <c r="CM31" s="682"/>
      <c r="CN31" s="682"/>
      <c r="CO31" s="682"/>
      <c r="CP31" s="682"/>
      <c r="CQ31" s="683"/>
      <c r="CR31" s="641">
        <v>380366</v>
      </c>
      <c r="CS31" s="642"/>
      <c r="CT31" s="642"/>
      <c r="CU31" s="642"/>
      <c r="CV31" s="642"/>
      <c r="CW31" s="642"/>
      <c r="CX31" s="642"/>
      <c r="CY31" s="643"/>
      <c r="CZ31" s="646">
        <v>0.8</v>
      </c>
      <c r="DA31" s="675"/>
      <c r="DB31" s="675"/>
      <c r="DC31" s="676"/>
      <c r="DD31" s="649">
        <v>362100</v>
      </c>
      <c r="DE31" s="642"/>
      <c r="DF31" s="642"/>
      <c r="DG31" s="642"/>
      <c r="DH31" s="642"/>
      <c r="DI31" s="642"/>
      <c r="DJ31" s="642"/>
      <c r="DK31" s="643"/>
      <c r="DL31" s="649">
        <v>362100</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308</v>
      </c>
      <c r="C32" s="639"/>
      <c r="D32" s="639"/>
      <c r="E32" s="639"/>
      <c r="F32" s="639"/>
      <c r="G32" s="639"/>
      <c r="H32" s="639"/>
      <c r="I32" s="639"/>
      <c r="J32" s="639"/>
      <c r="K32" s="639"/>
      <c r="L32" s="639"/>
      <c r="M32" s="639"/>
      <c r="N32" s="639"/>
      <c r="O32" s="639"/>
      <c r="P32" s="639"/>
      <c r="Q32" s="640"/>
      <c r="R32" s="641">
        <v>721364</v>
      </c>
      <c r="S32" s="644"/>
      <c r="T32" s="644"/>
      <c r="U32" s="644"/>
      <c r="V32" s="644"/>
      <c r="W32" s="644"/>
      <c r="X32" s="644"/>
      <c r="Y32" s="645"/>
      <c r="Z32" s="703">
        <v>1.5</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99.6</v>
      </c>
      <c r="BH32" s="657"/>
      <c r="BI32" s="657"/>
      <c r="BJ32" s="657"/>
      <c r="BK32" s="657"/>
      <c r="BL32" s="657"/>
      <c r="BM32" s="701">
        <v>97.3</v>
      </c>
      <c r="BN32" s="657"/>
      <c r="BO32" s="657"/>
      <c r="BP32" s="657"/>
      <c r="BQ32" s="694"/>
      <c r="BR32" s="718">
        <v>99.5</v>
      </c>
      <c r="BS32" s="657"/>
      <c r="BT32" s="657"/>
      <c r="BU32" s="657"/>
      <c r="BV32" s="657"/>
      <c r="BW32" s="657"/>
      <c r="BX32" s="701">
        <v>97</v>
      </c>
      <c r="BY32" s="657"/>
      <c r="BZ32" s="657"/>
      <c r="CA32" s="657"/>
      <c r="CB32" s="694"/>
      <c r="CD32" s="729"/>
      <c r="CE32" s="730"/>
      <c r="CF32" s="685" t="s">
        <v>310</v>
      </c>
      <c r="CG32" s="682"/>
      <c r="CH32" s="682"/>
      <c r="CI32" s="682"/>
      <c r="CJ32" s="682"/>
      <c r="CK32" s="682"/>
      <c r="CL32" s="682"/>
      <c r="CM32" s="682"/>
      <c r="CN32" s="682"/>
      <c r="CO32" s="682"/>
      <c r="CP32" s="682"/>
      <c r="CQ32" s="683"/>
      <c r="CR32" s="641">
        <v>80</v>
      </c>
      <c r="CS32" s="644"/>
      <c r="CT32" s="644"/>
      <c r="CU32" s="644"/>
      <c r="CV32" s="644"/>
      <c r="CW32" s="644"/>
      <c r="CX32" s="644"/>
      <c r="CY32" s="645"/>
      <c r="CZ32" s="646">
        <v>0</v>
      </c>
      <c r="DA32" s="675"/>
      <c r="DB32" s="675"/>
      <c r="DC32" s="676"/>
      <c r="DD32" s="649">
        <v>80</v>
      </c>
      <c r="DE32" s="644"/>
      <c r="DF32" s="644"/>
      <c r="DG32" s="644"/>
      <c r="DH32" s="644"/>
      <c r="DI32" s="644"/>
      <c r="DJ32" s="644"/>
      <c r="DK32" s="645"/>
      <c r="DL32" s="649">
        <v>80</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311</v>
      </c>
      <c r="C33" s="639"/>
      <c r="D33" s="639"/>
      <c r="E33" s="639"/>
      <c r="F33" s="639"/>
      <c r="G33" s="639"/>
      <c r="H33" s="639"/>
      <c r="I33" s="639"/>
      <c r="J33" s="639"/>
      <c r="K33" s="639"/>
      <c r="L33" s="639"/>
      <c r="M33" s="639"/>
      <c r="N33" s="639"/>
      <c r="O33" s="639"/>
      <c r="P33" s="639"/>
      <c r="Q33" s="640"/>
      <c r="R33" s="641">
        <v>1211200</v>
      </c>
      <c r="S33" s="644"/>
      <c r="T33" s="644"/>
      <c r="U33" s="644"/>
      <c r="V33" s="644"/>
      <c r="W33" s="644"/>
      <c r="X33" s="644"/>
      <c r="Y33" s="645"/>
      <c r="Z33" s="703">
        <v>2.6</v>
      </c>
      <c r="AA33" s="703"/>
      <c r="AB33" s="703"/>
      <c r="AC33" s="703"/>
      <c r="AD33" s="704" t="s">
        <v>224</v>
      </c>
      <c r="AE33" s="704"/>
      <c r="AF33" s="704"/>
      <c r="AG33" s="704"/>
      <c r="AH33" s="704"/>
      <c r="AI33" s="704"/>
      <c r="AJ33" s="704"/>
      <c r="AK33" s="704"/>
      <c r="AL33" s="646" t="s">
        <v>224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18760459</v>
      </c>
      <c r="CS33" s="642"/>
      <c r="CT33" s="642"/>
      <c r="CU33" s="642"/>
      <c r="CV33" s="642"/>
      <c r="CW33" s="642"/>
      <c r="CX33" s="642"/>
      <c r="CY33" s="643"/>
      <c r="CZ33" s="646">
        <v>40.799999999999997</v>
      </c>
      <c r="DA33" s="675"/>
      <c r="DB33" s="675"/>
      <c r="DC33" s="676"/>
      <c r="DD33" s="649">
        <v>14150062</v>
      </c>
      <c r="DE33" s="642"/>
      <c r="DF33" s="642"/>
      <c r="DG33" s="642"/>
      <c r="DH33" s="642"/>
      <c r="DI33" s="642"/>
      <c r="DJ33" s="642"/>
      <c r="DK33" s="643"/>
      <c r="DL33" s="649">
        <v>10729709</v>
      </c>
      <c r="DM33" s="642"/>
      <c r="DN33" s="642"/>
      <c r="DO33" s="642"/>
      <c r="DP33" s="642"/>
      <c r="DQ33" s="642"/>
      <c r="DR33" s="642"/>
      <c r="DS33" s="642"/>
      <c r="DT33" s="642"/>
      <c r="DU33" s="642"/>
      <c r="DV33" s="643"/>
      <c r="DW33" s="646">
        <v>39.4</v>
      </c>
      <c r="DX33" s="675"/>
      <c r="DY33" s="675"/>
      <c r="DZ33" s="675"/>
      <c r="EA33" s="675"/>
      <c r="EB33" s="675"/>
      <c r="EC33" s="677"/>
    </row>
    <row r="34" spans="2:133" ht="11.25" customHeight="1">
      <c r="B34" s="638" t="s">
        <v>313</v>
      </c>
      <c r="C34" s="639"/>
      <c r="D34" s="639"/>
      <c r="E34" s="639"/>
      <c r="F34" s="639"/>
      <c r="G34" s="639"/>
      <c r="H34" s="639"/>
      <c r="I34" s="639"/>
      <c r="J34" s="639"/>
      <c r="K34" s="639"/>
      <c r="L34" s="639"/>
      <c r="M34" s="639"/>
      <c r="N34" s="639"/>
      <c r="O34" s="639"/>
      <c r="P34" s="639"/>
      <c r="Q34" s="640"/>
      <c r="R34" s="641">
        <v>2344227</v>
      </c>
      <c r="S34" s="644"/>
      <c r="T34" s="644"/>
      <c r="U34" s="644"/>
      <c r="V34" s="644"/>
      <c r="W34" s="644"/>
      <c r="X34" s="644"/>
      <c r="Y34" s="645"/>
      <c r="Z34" s="703">
        <v>5</v>
      </c>
      <c r="AA34" s="703"/>
      <c r="AB34" s="703"/>
      <c r="AC34" s="703"/>
      <c r="AD34" s="704">
        <v>1355</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7798803</v>
      </c>
      <c r="CS34" s="644"/>
      <c r="CT34" s="644"/>
      <c r="CU34" s="644"/>
      <c r="CV34" s="644"/>
      <c r="CW34" s="644"/>
      <c r="CX34" s="644"/>
      <c r="CY34" s="645"/>
      <c r="CZ34" s="646">
        <v>17</v>
      </c>
      <c r="DA34" s="675"/>
      <c r="DB34" s="675"/>
      <c r="DC34" s="676"/>
      <c r="DD34" s="649">
        <v>5636996</v>
      </c>
      <c r="DE34" s="644"/>
      <c r="DF34" s="644"/>
      <c r="DG34" s="644"/>
      <c r="DH34" s="644"/>
      <c r="DI34" s="644"/>
      <c r="DJ34" s="644"/>
      <c r="DK34" s="645"/>
      <c r="DL34" s="649">
        <v>4255598</v>
      </c>
      <c r="DM34" s="644"/>
      <c r="DN34" s="644"/>
      <c r="DO34" s="644"/>
      <c r="DP34" s="644"/>
      <c r="DQ34" s="644"/>
      <c r="DR34" s="644"/>
      <c r="DS34" s="644"/>
      <c r="DT34" s="644"/>
      <c r="DU34" s="644"/>
      <c r="DV34" s="645"/>
      <c r="DW34" s="646">
        <v>15.6</v>
      </c>
      <c r="DX34" s="675"/>
      <c r="DY34" s="675"/>
      <c r="DZ34" s="675"/>
      <c r="EA34" s="675"/>
      <c r="EB34" s="675"/>
      <c r="EC34" s="677"/>
    </row>
    <row r="35" spans="2:133" ht="11.25" customHeight="1">
      <c r="B35" s="638" t="s">
        <v>317</v>
      </c>
      <c r="C35" s="639"/>
      <c r="D35" s="639"/>
      <c r="E35" s="639"/>
      <c r="F35" s="639"/>
      <c r="G35" s="639"/>
      <c r="H35" s="639"/>
      <c r="I35" s="639"/>
      <c r="J35" s="639"/>
      <c r="K35" s="639"/>
      <c r="L35" s="639"/>
      <c r="M35" s="639"/>
      <c r="N35" s="639"/>
      <c r="O35" s="639"/>
      <c r="P35" s="639"/>
      <c r="Q35" s="640"/>
      <c r="R35" s="641">
        <v>4733000</v>
      </c>
      <c r="S35" s="644"/>
      <c r="T35" s="644"/>
      <c r="U35" s="644"/>
      <c r="V35" s="644"/>
      <c r="W35" s="644"/>
      <c r="X35" s="644"/>
      <c r="Y35" s="645"/>
      <c r="Z35" s="703">
        <v>10</v>
      </c>
      <c r="AA35" s="703"/>
      <c r="AB35" s="703"/>
      <c r="AC35" s="703"/>
      <c r="AD35" s="704" t="s">
        <v>224</v>
      </c>
      <c r="AE35" s="704"/>
      <c r="AF35" s="704"/>
      <c r="AG35" s="704"/>
      <c r="AH35" s="704"/>
      <c r="AI35" s="704"/>
      <c r="AJ35" s="704"/>
      <c r="AK35" s="704"/>
      <c r="AL35" s="646" t="s">
        <v>224</v>
      </c>
      <c r="AM35" s="647"/>
      <c r="AN35" s="647"/>
      <c r="AO35" s="705"/>
      <c r="AP35" s="214"/>
      <c r="AQ35" s="709" t="s">
        <v>318</v>
      </c>
      <c r="AR35" s="710"/>
      <c r="AS35" s="710"/>
      <c r="AT35" s="710"/>
      <c r="AU35" s="710"/>
      <c r="AV35" s="710"/>
      <c r="AW35" s="710"/>
      <c r="AX35" s="710"/>
      <c r="AY35" s="711"/>
      <c r="AZ35" s="706">
        <v>6022574</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607931</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458790</v>
      </c>
      <c r="CS35" s="642"/>
      <c r="CT35" s="642"/>
      <c r="CU35" s="642"/>
      <c r="CV35" s="642"/>
      <c r="CW35" s="642"/>
      <c r="CX35" s="642"/>
      <c r="CY35" s="643"/>
      <c r="CZ35" s="646">
        <v>1</v>
      </c>
      <c r="DA35" s="675"/>
      <c r="DB35" s="675"/>
      <c r="DC35" s="676"/>
      <c r="DD35" s="649">
        <v>420139</v>
      </c>
      <c r="DE35" s="642"/>
      <c r="DF35" s="642"/>
      <c r="DG35" s="642"/>
      <c r="DH35" s="642"/>
      <c r="DI35" s="642"/>
      <c r="DJ35" s="642"/>
      <c r="DK35" s="643"/>
      <c r="DL35" s="649">
        <v>420139</v>
      </c>
      <c r="DM35" s="642"/>
      <c r="DN35" s="642"/>
      <c r="DO35" s="642"/>
      <c r="DP35" s="642"/>
      <c r="DQ35" s="642"/>
      <c r="DR35" s="642"/>
      <c r="DS35" s="642"/>
      <c r="DT35" s="642"/>
      <c r="DU35" s="642"/>
      <c r="DV35" s="643"/>
      <c r="DW35" s="646">
        <v>1.5</v>
      </c>
      <c r="DX35" s="675"/>
      <c r="DY35" s="675"/>
      <c r="DZ35" s="675"/>
      <c r="EA35" s="675"/>
      <c r="EB35" s="675"/>
      <c r="EC35" s="677"/>
    </row>
    <row r="36" spans="2:133" ht="11.25" customHeight="1">
      <c r="B36" s="638" t="s">
        <v>321</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224</v>
      </c>
      <c r="AA36" s="703"/>
      <c r="AB36" s="703"/>
      <c r="AC36" s="703"/>
      <c r="AD36" s="704" t="s">
        <v>122</v>
      </c>
      <c r="AE36" s="704"/>
      <c r="AF36" s="704"/>
      <c r="AG36" s="704"/>
      <c r="AH36" s="704"/>
      <c r="AI36" s="704"/>
      <c r="AJ36" s="704"/>
      <c r="AK36" s="704"/>
      <c r="AL36" s="646" t="s">
        <v>224</v>
      </c>
      <c r="AM36" s="647"/>
      <c r="AN36" s="647"/>
      <c r="AO36" s="705"/>
      <c r="AQ36" s="678" t="s">
        <v>322</v>
      </c>
      <c r="AR36" s="679"/>
      <c r="AS36" s="679"/>
      <c r="AT36" s="679"/>
      <c r="AU36" s="679"/>
      <c r="AV36" s="679"/>
      <c r="AW36" s="679"/>
      <c r="AX36" s="679"/>
      <c r="AY36" s="680"/>
      <c r="AZ36" s="641">
        <v>1306865</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127722</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4098930</v>
      </c>
      <c r="CS36" s="644"/>
      <c r="CT36" s="644"/>
      <c r="CU36" s="644"/>
      <c r="CV36" s="644"/>
      <c r="CW36" s="644"/>
      <c r="CX36" s="644"/>
      <c r="CY36" s="645"/>
      <c r="CZ36" s="646">
        <v>8.9</v>
      </c>
      <c r="DA36" s="675"/>
      <c r="DB36" s="675"/>
      <c r="DC36" s="676"/>
      <c r="DD36" s="649">
        <v>3636189</v>
      </c>
      <c r="DE36" s="644"/>
      <c r="DF36" s="644"/>
      <c r="DG36" s="644"/>
      <c r="DH36" s="644"/>
      <c r="DI36" s="644"/>
      <c r="DJ36" s="644"/>
      <c r="DK36" s="645"/>
      <c r="DL36" s="649">
        <v>2584057</v>
      </c>
      <c r="DM36" s="644"/>
      <c r="DN36" s="644"/>
      <c r="DO36" s="644"/>
      <c r="DP36" s="644"/>
      <c r="DQ36" s="644"/>
      <c r="DR36" s="644"/>
      <c r="DS36" s="644"/>
      <c r="DT36" s="644"/>
      <c r="DU36" s="644"/>
      <c r="DV36" s="645"/>
      <c r="DW36" s="646">
        <v>9.5</v>
      </c>
      <c r="DX36" s="675"/>
      <c r="DY36" s="675"/>
      <c r="DZ36" s="675"/>
      <c r="EA36" s="675"/>
      <c r="EB36" s="675"/>
      <c r="EC36" s="677"/>
    </row>
    <row r="37" spans="2:133" ht="11.25" customHeight="1">
      <c r="B37" s="638" t="s">
        <v>325</v>
      </c>
      <c r="C37" s="639"/>
      <c r="D37" s="639"/>
      <c r="E37" s="639"/>
      <c r="F37" s="639"/>
      <c r="G37" s="639"/>
      <c r="H37" s="639"/>
      <c r="I37" s="639"/>
      <c r="J37" s="639"/>
      <c r="K37" s="639"/>
      <c r="L37" s="639"/>
      <c r="M37" s="639"/>
      <c r="N37" s="639"/>
      <c r="O37" s="639"/>
      <c r="P37" s="639"/>
      <c r="Q37" s="640"/>
      <c r="R37" s="641">
        <v>1781000</v>
      </c>
      <c r="S37" s="644"/>
      <c r="T37" s="644"/>
      <c r="U37" s="644"/>
      <c r="V37" s="644"/>
      <c r="W37" s="644"/>
      <c r="X37" s="644"/>
      <c r="Y37" s="645"/>
      <c r="Z37" s="703">
        <v>3.8</v>
      </c>
      <c r="AA37" s="703"/>
      <c r="AB37" s="703"/>
      <c r="AC37" s="703"/>
      <c r="AD37" s="704" t="s">
        <v>224</v>
      </c>
      <c r="AE37" s="704"/>
      <c r="AF37" s="704"/>
      <c r="AG37" s="704"/>
      <c r="AH37" s="704"/>
      <c r="AI37" s="704"/>
      <c r="AJ37" s="704"/>
      <c r="AK37" s="704"/>
      <c r="AL37" s="646" t="s">
        <v>122</v>
      </c>
      <c r="AM37" s="647"/>
      <c r="AN37" s="647"/>
      <c r="AO37" s="705"/>
      <c r="AQ37" s="678" t="s">
        <v>326</v>
      </c>
      <c r="AR37" s="679"/>
      <c r="AS37" s="679"/>
      <c r="AT37" s="679"/>
      <c r="AU37" s="679"/>
      <c r="AV37" s="679"/>
      <c r="AW37" s="679"/>
      <c r="AX37" s="679"/>
      <c r="AY37" s="680"/>
      <c r="AZ37" s="641">
        <v>1020618</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15372</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1180546</v>
      </c>
      <c r="CS37" s="642"/>
      <c r="CT37" s="642"/>
      <c r="CU37" s="642"/>
      <c r="CV37" s="642"/>
      <c r="CW37" s="642"/>
      <c r="CX37" s="642"/>
      <c r="CY37" s="643"/>
      <c r="CZ37" s="646">
        <v>2.6</v>
      </c>
      <c r="DA37" s="675"/>
      <c r="DB37" s="675"/>
      <c r="DC37" s="676"/>
      <c r="DD37" s="649">
        <v>1131056</v>
      </c>
      <c r="DE37" s="642"/>
      <c r="DF37" s="642"/>
      <c r="DG37" s="642"/>
      <c r="DH37" s="642"/>
      <c r="DI37" s="642"/>
      <c r="DJ37" s="642"/>
      <c r="DK37" s="643"/>
      <c r="DL37" s="649">
        <v>1105913</v>
      </c>
      <c r="DM37" s="642"/>
      <c r="DN37" s="642"/>
      <c r="DO37" s="642"/>
      <c r="DP37" s="642"/>
      <c r="DQ37" s="642"/>
      <c r="DR37" s="642"/>
      <c r="DS37" s="642"/>
      <c r="DT37" s="642"/>
      <c r="DU37" s="642"/>
      <c r="DV37" s="643"/>
      <c r="DW37" s="646">
        <v>4.0999999999999996</v>
      </c>
      <c r="DX37" s="675"/>
      <c r="DY37" s="675"/>
      <c r="DZ37" s="675"/>
      <c r="EA37" s="675"/>
      <c r="EB37" s="675"/>
      <c r="EC37" s="677"/>
    </row>
    <row r="38" spans="2:133" ht="11.25" customHeight="1">
      <c r="B38" s="653" t="s">
        <v>329</v>
      </c>
      <c r="C38" s="654"/>
      <c r="D38" s="654"/>
      <c r="E38" s="654"/>
      <c r="F38" s="654"/>
      <c r="G38" s="654"/>
      <c r="H38" s="654"/>
      <c r="I38" s="654"/>
      <c r="J38" s="654"/>
      <c r="K38" s="654"/>
      <c r="L38" s="654"/>
      <c r="M38" s="654"/>
      <c r="N38" s="654"/>
      <c r="O38" s="654"/>
      <c r="P38" s="654"/>
      <c r="Q38" s="655"/>
      <c r="R38" s="656">
        <v>47256247</v>
      </c>
      <c r="S38" s="693"/>
      <c r="T38" s="693"/>
      <c r="U38" s="693"/>
      <c r="V38" s="693"/>
      <c r="W38" s="693"/>
      <c r="X38" s="693"/>
      <c r="Y38" s="698"/>
      <c r="Z38" s="699">
        <v>100</v>
      </c>
      <c r="AA38" s="699"/>
      <c r="AB38" s="699"/>
      <c r="AC38" s="699"/>
      <c r="AD38" s="700">
        <v>25426895</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39774</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25808</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4958682</v>
      </c>
      <c r="CS38" s="644"/>
      <c r="CT38" s="644"/>
      <c r="CU38" s="644"/>
      <c r="CV38" s="644"/>
      <c r="CW38" s="644"/>
      <c r="CX38" s="644"/>
      <c r="CY38" s="645"/>
      <c r="CZ38" s="646">
        <v>10.8</v>
      </c>
      <c r="DA38" s="675"/>
      <c r="DB38" s="675"/>
      <c r="DC38" s="676"/>
      <c r="DD38" s="649">
        <v>4447637</v>
      </c>
      <c r="DE38" s="644"/>
      <c r="DF38" s="644"/>
      <c r="DG38" s="644"/>
      <c r="DH38" s="644"/>
      <c r="DI38" s="644"/>
      <c r="DJ38" s="644"/>
      <c r="DK38" s="645"/>
      <c r="DL38" s="649">
        <v>3469915</v>
      </c>
      <c r="DM38" s="644"/>
      <c r="DN38" s="644"/>
      <c r="DO38" s="644"/>
      <c r="DP38" s="644"/>
      <c r="DQ38" s="644"/>
      <c r="DR38" s="644"/>
      <c r="DS38" s="644"/>
      <c r="DT38" s="644"/>
      <c r="DU38" s="644"/>
      <c r="DV38" s="645"/>
      <c r="DW38" s="646">
        <v>12.8</v>
      </c>
      <c r="DX38" s="675"/>
      <c r="DY38" s="675"/>
      <c r="DZ38" s="675"/>
      <c r="EA38" s="675"/>
      <c r="EB38" s="675"/>
      <c r="EC38" s="677"/>
    </row>
    <row r="39" spans="2:133" ht="11.25" customHeight="1">
      <c r="AQ39" s="678" t="s">
        <v>333</v>
      </c>
      <c r="AR39" s="679"/>
      <c r="AS39" s="679"/>
      <c r="AT39" s="679"/>
      <c r="AU39" s="679"/>
      <c r="AV39" s="679"/>
      <c r="AW39" s="679"/>
      <c r="AX39" s="679"/>
      <c r="AY39" s="680"/>
      <c r="AZ39" s="641">
        <v>5205</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101</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190967</v>
      </c>
      <c r="CS39" s="642"/>
      <c r="CT39" s="642"/>
      <c r="CU39" s="642"/>
      <c r="CV39" s="642"/>
      <c r="CW39" s="642"/>
      <c r="CX39" s="642"/>
      <c r="CY39" s="643"/>
      <c r="CZ39" s="646">
        <v>0.4</v>
      </c>
      <c r="DA39" s="675"/>
      <c r="DB39" s="675"/>
      <c r="DC39" s="676"/>
      <c r="DD39" s="649">
        <v>5001</v>
      </c>
      <c r="DE39" s="642"/>
      <c r="DF39" s="642"/>
      <c r="DG39" s="642"/>
      <c r="DH39" s="642"/>
      <c r="DI39" s="642"/>
      <c r="DJ39" s="642"/>
      <c r="DK39" s="643"/>
      <c r="DL39" s="649" t="s">
        <v>224</v>
      </c>
      <c r="DM39" s="642"/>
      <c r="DN39" s="642"/>
      <c r="DO39" s="642"/>
      <c r="DP39" s="642"/>
      <c r="DQ39" s="642"/>
      <c r="DR39" s="642"/>
      <c r="DS39" s="642"/>
      <c r="DT39" s="642"/>
      <c r="DU39" s="642"/>
      <c r="DV39" s="643"/>
      <c r="DW39" s="646" t="s">
        <v>224</v>
      </c>
      <c r="DX39" s="675"/>
      <c r="DY39" s="675"/>
      <c r="DZ39" s="675"/>
      <c r="EA39" s="675"/>
      <c r="EB39" s="675"/>
      <c r="EC39" s="677"/>
    </row>
    <row r="40" spans="2:133" ht="11.25" customHeight="1">
      <c r="AQ40" s="678" t="s">
        <v>337</v>
      </c>
      <c r="AR40" s="679"/>
      <c r="AS40" s="679"/>
      <c r="AT40" s="679"/>
      <c r="AU40" s="679"/>
      <c r="AV40" s="679"/>
      <c r="AW40" s="679"/>
      <c r="AX40" s="679"/>
      <c r="AY40" s="680"/>
      <c r="AZ40" s="641">
        <v>1063943</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94</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1254287</v>
      </c>
      <c r="CS40" s="644"/>
      <c r="CT40" s="644"/>
      <c r="CU40" s="644"/>
      <c r="CV40" s="644"/>
      <c r="CW40" s="644"/>
      <c r="CX40" s="644"/>
      <c r="CY40" s="645"/>
      <c r="CZ40" s="646">
        <v>2.7</v>
      </c>
      <c r="DA40" s="675"/>
      <c r="DB40" s="675"/>
      <c r="DC40" s="676"/>
      <c r="DD40" s="649">
        <v>4100</v>
      </c>
      <c r="DE40" s="644"/>
      <c r="DF40" s="644"/>
      <c r="DG40" s="644"/>
      <c r="DH40" s="644"/>
      <c r="DI40" s="644"/>
      <c r="DJ40" s="644"/>
      <c r="DK40" s="645"/>
      <c r="DL40" s="649" t="s">
        <v>224</v>
      </c>
      <c r="DM40" s="644"/>
      <c r="DN40" s="644"/>
      <c r="DO40" s="644"/>
      <c r="DP40" s="644"/>
      <c r="DQ40" s="644"/>
      <c r="DR40" s="644"/>
      <c r="DS40" s="644"/>
      <c r="DT40" s="644"/>
      <c r="DU40" s="644"/>
      <c r="DV40" s="645"/>
      <c r="DW40" s="646" t="s">
        <v>224</v>
      </c>
      <c r="DX40" s="675"/>
      <c r="DY40" s="675"/>
      <c r="DZ40" s="675"/>
      <c r="EA40" s="675"/>
      <c r="EB40" s="675"/>
      <c r="EC40" s="677"/>
    </row>
    <row r="41" spans="2:133" ht="11.25" customHeight="1">
      <c r="AQ41" s="690" t="s">
        <v>340</v>
      </c>
      <c r="AR41" s="691"/>
      <c r="AS41" s="691"/>
      <c r="AT41" s="691"/>
      <c r="AU41" s="691"/>
      <c r="AV41" s="691"/>
      <c r="AW41" s="691"/>
      <c r="AX41" s="691"/>
      <c r="AY41" s="692"/>
      <c r="AZ41" s="656">
        <v>2586169</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303</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224</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7428222</v>
      </c>
      <c r="CS42" s="644"/>
      <c r="CT42" s="644"/>
      <c r="CU42" s="644"/>
      <c r="CV42" s="644"/>
      <c r="CW42" s="644"/>
      <c r="CX42" s="644"/>
      <c r="CY42" s="645"/>
      <c r="CZ42" s="646">
        <v>16.2</v>
      </c>
      <c r="DA42" s="647"/>
      <c r="DB42" s="647"/>
      <c r="DC42" s="648"/>
      <c r="DD42" s="649">
        <v>2713310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50298</v>
      </c>
      <c r="CS43" s="642"/>
      <c r="CT43" s="642"/>
      <c r="CU43" s="642"/>
      <c r="CV43" s="642"/>
      <c r="CW43" s="642"/>
      <c r="CX43" s="642"/>
      <c r="CY43" s="643"/>
      <c r="CZ43" s="646">
        <v>0.1</v>
      </c>
      <c r="DA43" s="675"/>
      <c r="DB43" s="675"/>
      <c r="DC43" s="676"/>
      <c r="DD43" s="649">
        <v>50298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347</v>
      </c>
      <c r="CD44" s="669" t="s">
        <v>298</v>
      </c>
      <c r="CE44" s="670"/>
      <c r="CF44" s="638" t="s">
        <v>348</v>
      </c>
      <c r="CG44" s="639"/>
      <c r="CH44" s="639"/>
      <c r="CI44" s="639"/>
      <c r="CJ44" s="639"/>
      <c r="CK44" s="639"/>
      <c r="CL44" s="639"/>
      <c r="CM44" s="639"/>
      <c r="CN44" s="639"/>
      <c r="CO44" s="639"/>
      <c r="CP44" s="639"/>
      <c r="CQ44" s="640"/>
      <c r="CR44" s="641">
        <v>7283135</v>
      </c>
      <c r="CS44" s="644"/>
      <c r="CT44" s="644"/>
      <c r="CU44" s="644"/>
      <c r="CV44" s="644"/>
      <c r="CW44" s="644"/>
      <c r="CX44" s="644"/>
      <c r="CY44" s="645"/>
      <c r="CZ44" s="646">
        <v>15.8</v>
      </c>
      <c r="DA44" s="647"/>
      <c r="DB44" s="647"/>
      <c r="DC44" s="648"/>
      <c r="DD44" s="649">
        <v>2614455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349</v>
      </c>
      <c r="CG45" s="639"/>
      <c r="CH45" s="639"/>
      <c r="CI45" s="639"/>
      <c r="CJ45" s="639"/>
      <c r="CK45" s="639"/>
      <c r="CL45" s="639"/>
      <c r="CM45" s="639"/>
      <c r="CN45" s="639"/>
      <c r="CO45" s="639"/>
      <c r="CP45" s="639"/>
      <c r="CQ45" s="640"/>
      <c r="CR45" s="641">
        <v>2173850</v>
      </c>
      <c r="CS45" s="642"/>
      <c r="CT45" s="642"/>
      <c r="CU45" s="642"/>
      <c r="CV45" s="642"/>
      <c r="CW45" s="642"/>
      <c r="CX45" s="642"/>
      <c r="CY45" s="643"/>
      <c r="CZ45" s="646">
        <v>4.7</v>
      </c>
      <c r="DA45" s="675"/>
      <c r="DB45" s="675"/>
      <c r="DC45" s="676"/>
      <c r="DD45" s="649">
        <v>279803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350</v>
      </c>
      <c r="CG46" s="639"/>
      <c r="CH46" s="639"/>
      <c r="CI46" s="639"/>
      <c r="CJ46" s="639"/>
      <c r="CK46" s="639"/>
      <c r="CL46" s="639"/>
      <c r="CM46" s="639"/>
      <c r="CN46" s="639"/>
      <c r="CO46" s="639"/>
      <c r="CP46" s="639"/>
      <c r="CQ46" s="640"/>
      <c r="CR46" s="641">
        <v>4776403</v>
      </c>
      <c r="CS46" s="644"/>
      <c r="CT46" s="644"/>
      <c r="CU46" s="644"/>
      <c r="CV46" s="644"/>
      <c r="CW46" s="644"/>
      <c r="CX46" s="644"/>
      <c r="CY46" s="645"/>
      <c r="CZ46" s="646">
        <v>10.4</v>
      </c>
      <c r="DA46" s="647"/>
      <c r="DB46" s="647"/>
      <c r="DC46" s="648"/>
      <c r="DD46" s="649">
        <v>2207973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351</v>
      </c>
      <c r="CG47" s="639"/>
      <c r="CH47" s="639"/>
      <c r="CI47" s="639"/>
      <c r="CJ47" s="639"/>
      <c r="CK47" s="639"/>
      <c r="CL47" s="639"/>
      <c r="CM47" s="639"/>
      <c r="CN47" s="639"/>
      <c r="CO47" s="639"/>
      <c r="CP47" s="639"/>
      <c r="CQ47" s="640"/>
      <c r="CR47" s="641">
        <v>145087</v>
      </c>
      <c r="CS47" s="642"/>
      <c r="CT47" s="642"/>
      <c r="CU47" s="642"/>
      <c r="CV47" s="642"/>
      <c r="CW47" s="642"/>
      <c r="CX47" s="642"/>
      <c r="CY47" s="643"/>
      <c r="CZ47" s="646">
        <v>0.3</v>
      </c>
      <c r="DA47" s="675"/>
      <c r="DB47" s="675"/>
      <c r="DC47" s="676"/>
      <c r="DD47" s="649">
        <v>98855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352</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224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353</v>
      </c>
      <c r="CE49" s="654"/>
      <c r="CF49" s="654"/>
      <c r="CG49" s="654"/>
      <c r="CH49" s="654"/>
      <c r="CI49" s="654"/>
      <c r="CJ49" s="654"/>
      <c r="CK49" s="654"/>
      <c r="CL49" s="654"/>
      <c r="CM49" s="654"/>
      <c r="CN49" s="654"/>
      <c r="CO49" s="654"/>
      <c r="CP49" s="654"/>
      <c r="CQ49" s="655"/>
      <c r="CR49" s="656">
        <v>45985179</v>
      </c>
      <c r="CS49" s="657"/>
      <c r="CT49" s="657"/>
      <c r="CU49" s="657"/>
      <c r="CV49" s="657"/>
      <c r="CW49" s="657"/>
      <c r="CX49" s="657"/>
      <c r="CY49" s="658"/>
      <c r="CZ49" s="659">
        <v>100</v>
      </c>
      <c r="DA49" s="660"/>
      <c r="DB49" s="660"/>
      <c r="DC49" s="661"/>
      <c r="DD49" s="662">
        <v>30354225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IR0AG05OTOeDRbUNW/c4McPyNRIymwzlVa3EH8vPxbrcIrFGQDVFzOzMbUKYSNFNzl9fBgaK9kuyVmCHjaODqA==" saltValue="TMxIQz1Tn5jpIXhEtbOEw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376</v>
      </c>
      <c r="C7" s="1120"/>
      <c r="D7" s="1120"/>
      <c r="E7" s="1120"/>
      <c r="F7" s="1120"/>
      <c r="G7" s="1120"/>
      <c r="H7" s="1120"/>
      <c r="I7" s="1120"/>
      <c r="J7" s="1120"/>
      <c r="K7" s="1120"/>
      <c r="L7" s="1120"/>
      <c r="M7" s="1120"/>
      <c r="N7" s="1120"/>
      <c r="O7" s="1120"/>
      <c r="P7" s="1121"/>
      <c r="Q7" s="1173">
        <v>47421</v>
      </c>
      <c r="R7" s="1174"/>
      <c r="S7" s="1174"/>
      <c r="T7" s="1174"/>
      <c r="U7" s="1174"/>
      <c r="V7" s="1174">
        <v>46151</v>
      </c>
      <c r="W7" s="1174"/>
      <c r="X7" s="1174"/>
      <c r="Y7" s="1174"/>
      <c r="Z7" s="1174"/>
      <c r="AA7" s="1174">
        <v>1270</v>
      </c>
      <c r="AB7" s="1174"/>
      <c r="AC7" s="1174"/>
      <c r="AD7" s="1174"/>
      <c r="AE7" s="1175"/>
      <c r="AF7" s="1176">
        <v>1180</v>
      </c>
      <c r="AG7" s="1177"/>
      <c r="AH7" s="1177"/>
      <c r="AI7" s="1177"/>
      <c r="AJ7" s="1178"/>
      <c r="AK7" s="1160">
        <v>883</v>
      </c>
      <c r="AL7" s="1161"/>
      <c r="AM7" s="1161"/>
      <c r="AN7" s="1161"/>
      <c r="AO7" s="1161"/>
      <c r="AP7" s="1161">
        <v>45954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578</v>
      </c>
      <c r="BT7" s="1165"/>
      <c r="BU7" s="1165"/>
      <c r="BV7" s="1165"/>
      <c r="BW7" s="1165"/>
      <c r="BX7" s="1165"/>
      <c r="BY7" s="1165"/>
      <c r="BZ7" s="1165"/>
      <c r="CA7" s="1165"/>
      <c r="CB7" s="1165"/>
      <c r="CC7" s="1165"/>
      <c r="CD7" s="1165"/>
      <c r="CE7" s="1165"/>
      <c r="CF7" s="1165"/>
      <c r="CG7" s="1166"/>
      <c r="CH7" s="1157">
        <v>32</v>
      </c>
      <c r="CI7" s="1158"/>
      <c r="CJ7" s="1158"/>
      <c r="CK7" s="1158"/>
      <c r="CL7" s="1159"/>
      <c r="CM7" s="1157">
        <v>253</v>
      </c>
      <c r="CN7" s="1158"/>
      <c r="CO7" s="1158"/>
      <c r="CP7" s="1158"/>
      <c r="CQ7" s="1159"/>
      <c r="CR7" s="1157">
        <v>74</v>
      </c>
      <c r="CS7" s="1158"/>
      <c r="CT7" s="1158"/>
      <c r="CU7" s="1158"/>
      <c r="CV7" s="1159"/>
      <c r="CW7" s="1157" t="s">
        <v>607</v>
      </c>
      <c r="CX7" s="1158"/>
      <c r="CY7" s="1158"/>
      <c r="CZ7" s="1158"/>
      <c r="DA7" s="1159"/>
      <c r="DB7" s="1157" t="s">
        <v>607</v>
      </c>
      <c r="DC7" s="1158"/>
      <c r="DD7" s="1158"/>
      <c r="DE7" s="1158"/>
      <c r="DF7" s="1159"/>
      <c r="DG7" s="1157" t="s">
        <v>607</v>
      </c>
      <c r="DH7" s="1158"/>
      <c r="DI7" s="1158"/>
      <c r="DJ7" s="1158"/>
      <c r="DK7" s="1159"/>
      <c r="DL7" s="1157" t="s">
        <v>607</v>
      </c>
      <c r="DM7" s="1158"/>
      <c r="DN7" s="1158"/>
      <c r="DO7" s="1158"/>
      <c r="DP7" s="1159"/>
      <c r="DQ7" s="1157" t="s">
        <v>607</v>
      </c>
      <c r="DR7" s="1158"/>
      <c r="DS7" s="1158"/>
      <c r="DT7" s="1158"/>
      <c r="DU7" s="1159"/>
      <c r="DV7" s="1184"/>
      <c r="DW7" s="1185"/>
      <c r="DX7" s="1185"/>
      <c r="DY7" s="1185"/>
      <c r="DZ7" s="1186"/>
      <c r="EA7" s="234"/>
    </row>
    <row r="8" spans="1:131" s="235" customFormat="1" ht="26.25" customHeight="1">
      <c r="A8" s="241">
        <v>2</v>
      </c>
      <c r="B8" s="1106" t="s">
        <v>377</v>
      </c>
      <c r="C8" s="1107"/>
      <c r="D8" s="1107"/>
      <c r="E8" s="1107"/>
      <c r="F8" s="1107"/>
      <c r="G8" s="1107"/>
      <c r="H8" s="1107"/>
      <c r="I8" s="1107"/>
      <c r="J8" s="1107"/>
      <c r="K8" s="1107"/>
      <c r="L8" s="1107"/>
      <c r="M8" s="1107"/>
      <c r="N8" s="1107"/>
      <c r="O8" s="1107"/>
      <c r="P8" s="1108"/>
      <c r="Q8" s="1112">
        <v>602</v>
      </c>
      <c r="R8" s="1113"/>
      <c r="S8" s="1113"/>
      <c r="T8" s="1113"/>
      <c r="U8" s="1113"/>
      <c r="V8" s="1113">
        <v>117</v>
      </c>
      <c r="W8" s="1113"/>
      <c r="X8" s="1113"/>
      <c r="Y8" s="1113"/>
      <c r="Z8" s="1113"/>
      <c r="AA8" s="1113">
        <v>485</v>
      </c>
      <c r="AB8" s="1113"/>
      <c r="AC8" s="1113"/>
      <c r="AD8" s="1113"/>
      <c r="AE8" s="1114"/>
      <c r="AF8" s="1088">
        <v>485</v>
      </c>
      <c r="AG8" s="1089"/>
      <c r="AH8" s="1089"/>
      <c r="AI8" s="1089"/>
      <c r="AJ8" s="1090"/>
      <c r="AK8" s="1155">
        <v>82</v>
      </c>
      <c r="AL8" s="1156"/>
      <c r="AM8" s="1156"/>
      <c r="AN8" s="1156"/>
      <c r="AO8" s="1156"/>
      <c r="AP8" s="1156" t="s">
        <v>575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586</v>
      </c>
      <c r="BT8" s="1084"/>
      <c r="BU8" s="1084"/>
      <c r="BV8" s="1084"/>
      <c r="BW8" s="1084"/>
      <c r="BX8" s="1084"/>
      <c r="BY8" s="1084"/>
      <c r="BZ8" s="1084"/>
      <c r="CA8" s="1084"/>
      <c r="CB8" s="1084"/>
      <c r="CC8" s="1084"/>
      <c r="CD8" s="1084"/>
      <c r="CE8" s="1084"/>
      <c r="CF8" s="1084"/>
      <c r="CG8" s="1085"/>
      <c r="CH8" s="1058">
        <v>7</v>
      </c>
      <c r="CI8" s="1059"/>
      <c r="CJ8" s="1059"/>
      <c r="CK8" s="1059"/>
      <c r="CL8" s="1060"/>
      <c r="CM8" s="1058">
        <v>67</v>
      </c>
      <c r="CN8" s="1059"/>
      <c r="CO8" s="1059"/>
      <c r="CP8" s="1059"/>
      <c r="CQ8" s="1060"/>
      <c r="CR8" s="1058">
        <v>20</v>
      </c>
      <c r="CS8" s="1059"/>
      <c r="CT8" s="1059"/>
      <c r="CU8" s="1059"/>
      <c r="CV8" s="1060"/>
      <c r="CW8" s="1058" t="s">
        <v>577</v>
      </c>
      <c r="CX8" s="1059"/>
      <c r="CY8" s="1059"/>
      <c r="CZ8" s="1059"/>
      <c r="DA8" s="1060"/>
      <c r="DB8" s="1058" t="s">
        <v>577</v>
      </c>
      <c r="DC8" s="1059"/>
      <c r="DD8" s="1059"/>
      <c r="DE8" s="1059"/>
      <c r="DF8" s="1060"/>
      <c r="DG8" s="1058" t="s">
        <v>577</v>
      </c>
      <c r="DH8" s="1059"/>
      <c r="DI8" s="1059"/>
      <c r="DJ8" s="1059"/>
      <c r="DK8" s="1060"/>
      <c r="DL8" s="1058" t="s">
        <v>577</v>
      </c>
      <c r="DM8" s="1059"/>
      <c r="DN8" s="1059"/>
      <c r="DO8" s="1059"/>
      <c r="DP8" s="1060"/>
      <c r="DQ8" s="1058" t="s">
        <v>577</v>
      </c>
      <c r="DR8" s="1059"/>
      <c r="DS8" s="1059"/>
      <c r="DT8" s="1059"/>
      <c r="DU8" s="1060"/>
      <c r="DV8" s="1061"/>
      <c r="DW8" s="1062"/>
      <c r="DX8" s="1062"/>
      <c r="DY8" s="1062"/>
      <c r="DZ8" s="1063"/>
      <c r="EA8" s="234"/>
    </row>
    <row r="9" spans="1:131" s="235" customFormat="1" ht="26.25" customHeight="1">
      <c r="A9" s="241">
        <v>3</v>
      </c>
      <c r="B9" s="1106" t="s">
        <v>378</v>
      </c>
      <c r="C9" s="1107"/>
      <c r="D9" s="1107"/>
      <c r="E9" s="1107"/>
      <c r="F9" s="1107"/>
      <c r="G9" s="1107"/>
      <c r="H9" s="1107"/>
      <c r="I9" s="1107"/>
      <c r="J9" s="1107"/>
      <c r="K9" s="1107"/>
      <c r="L9" s="1107"/>
      <c r="M9" s="1107"/>
      <c r="N9" s="1107"/>
      <c r="O9" s="1107"/>
      <c r="P9" s="1108"/>
      <c r="Q9" s="1112">
        <v>107</v>
      </c>
      <c r="R9" s="1113"/>
      <c r="S9" s="1113"/>
      <c r="T9" s="1113"/>
      <c r="U9" s="1113"/>
      <c r="V9" s="1113">
        <v>106</v>
      </c>
      <c r="W9" s="1113"/>
      <c r="X9" s="1113"/>
      <c r="Y9" s="1113"/>
      <c r="Z9" s="1113"/>
      <c r="AA9" s="1113">
        <v>1</v>
      </c>
      <c r="AB9" s="1113"/>
      <c r="AC9" s="1113"/>
      <c r="AD9" s="1113"/>
      <c r="AE9" s="1114"/>
      <c r="AF9" s="1088">
        <v>1</v>
      </c>
      <c r="AG9" s="1089"/>
      <c r="AH9" s="1089"/>
      <c r="AI9" s="1089"/>
      <c r="AJ9" s="1090"/>
      <c r="AK9" s="1155" t="s">
        <v>577</v>
      </c>
      <c r="AL9" s="1156"/>
      <c r="AM9" s="1156"/>
      <c r="AN9" s="1156"/>
      <c r="AO9" s="1156"/>
      <c r="AP9" s="1156" t="s">
        <v>576</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579</v>
      </c>
      <c r="BT9" s="1084"/>
      <c r="BU9" s="1084"/>
      <c r="BV9" s="1084"/>
      <c r="BW9" s="1084"/>
      <c r="BX9" s="1084"/>
      <c r="BY9" s="1084"/>
      <c r="BZ9" s="1084"/>
      <c r="CA9" s="1084"/>
      <c r="CB9" s="1084"/>
      <c r="CC9" s="1084"/>
      <c r="CD9" s="1084"/>
      <c r="CE9" s="1084"/>
      <c r="CF9" s="1084"/>
      <c r="CG9" s="1085"/>
      <c r="CH9" s="1058">
        <v>4</v>
      </c>
      <c r="CI9" s="1059"/>
      <c r="CJ9" s="1059"/>
      <c r="CK9" s="1059"/>
      <c r="CL9" s="1060"/>
      <c r="CM9" s="1058">
        <v>66</v>
      </c>
      <c r="CN9" s="1059"/>
      <c r="CO9" s="1059"/>
      <c r="CP9" s="1059"/>
      <c r="CQ9" s="1060"/>
      <c r="CR9" s="1058">
        <v>20</v>
      </c>
      <c r="CS9" s="1059"/>
      <c r="CT9" s="1059"/>
      <c r="CU9" s="1059"/>
      <c r="CV9" s="1060"/>
      <c r="CW9" s="1058" t="s">
        <v>577</v>
      </c>
      <c r="CX9" s="1059"/>
      <c r="CY9" s="1059"/>
      <c r="CZ9" s="1059"/>
      <c r="DA9" s="1060"/>
      <c r="DB9" s="1058" t="s">
        <v>577</v>
      </c>
      <c r="DC9" s="1059"/>
      <c r="DD9" s="1059"/>
      <c r="DE9" s="1059"/>
      <c r="DF9" s="1060"/>
      <c r="DG9" s="1058" t="s">
        <v>577</v>
      </c>
      <c r="DH9" s="1059"/>
      <c r="DI9" s="1059"/>
      <c r="DJ9" s="1059"/>
      <c r="DK9" s="1060"/>
      <c r="DL9" s="1058" t="s">
        <v>577</v>
      </c>
      <c r="DM9" s="1059"/>
      <c r="DN9" s="1059"/>
      <c r="DO9" s="1059"/>
      <c r="DP9" s="1060"/>
      <c r="DQ9" s="1058" t="s">
        <v>577</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580</v>
      </c>
      <c r="BT10" s="1084"/>
      <c r="BU10" s="1084"/>
      <c r="BV10" s="1084"/>
      <c r="BW10" s="1084"/>
      <c r="BX10" s="1084"/>
      <c r="BY10" s="1084"/>
      <c r="BZ10" s="1084"/>
      <c r="CA10" s="1084"/>
      <c r="CB10" s="1084"/>
      <c r="CC10" s="1084"/>
      <c r="CD10" s="1084"/>
      <c r="CE10" s="1084"/>
      <c r="CF10" s="1084"/>
      <c r="CG10" s="1085"/>
      <c r="CH10" s="1058">
        <v>-9</v>
      </c>
      <c r="CI10" s="1059"/>
      <c r="CJ10" s="1059"/>
      <c r="CK10" s="1059"/>
      <c r="CL10" s="1060"/>
      <c r="CM10" s="1058">
        <v>143</v>
      </c>
      <c r="CN10" s="1059"/>
      <c r="CO10" s="1059"/>
      <c r="CP10" s="1059"/>
      <c r="CQ10" s="1060"/>
      <c r="CR10" s="1058">
        <v>100</v>
      </c>
      <c r="CS10" s="1059"/>
      <c r="CT10" s="1059"/>
      <c r="CU10" s="1059"/>
      <c r="CV10" s="1060"/>
      <c r="CW10" s="1058" t="s">
        <v>577</v>
      </c>
      <c r="CX10" s="1059"/>
      <c r="CY10" s="1059"/>
      <c r="CZ10" s="1059"/>
      <c r="DA10" s="1060"/>
      <c r="DB10" s="1058" t="s">
        <v>577</v>
      </c>
      <c r="DC10" s="1059"/>
      <c r="DD10" s="1059"/>
      <c r="DE10" s="1059"/>
      <c r="DF10" s="1060"/>
      <c r="DG10" s="1058" t="s">
        <v>577</v>
      </c>
      <c r="DH10" s="1059"/>
      <c r="DI10" s="1059"/>
      <c r="DJ10" s="1059"/>
      <c r="DK10" s="1060"/>
      <c r="DL10" s="1058" t="s">
        <v>577</v>
      </c>
      <c r="DM10" s="1059"/>
      <c r="DN10" s="1059"/>
      <c r="DO10" s="1059"/>
      <c r="DP10" s="1060"/>
      <c r="DQ10" s="1058" t="s">
        <v>577</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581</v>
      </c>
      <c r="BT11" s="1084"/>
      <c r="BU11" s="1084"/>
      <c r="BV11" s="1084"/>
      <c r="BW11" s="1084"/>
      <c r="BX11" s="1084"/>
      <c r="BY11" s="1084"/>
      <c r="BZ11" s="1084"/>
      <c r="CA11" s="1084"/>
      <c r="CB11" s="1084"/>
      <c r="CC11" s="1084"/>
      <c r="CD11" s="1084"/>
      <c r="CE11" s="1084"/>
      <c r="CF11" s="1084"/>
      <c r="CG11" s="1085"/>
      <c r="CH11" s="1058">
        <v>-3</v>
      </c>
      <c r="CI11" s="1059"/>
      <c r="CJ11" s="1059"/>
      <c r="CK11" s="1059"/>
      <c r="CL11" s="1060"/>
      <c r="CM11" s="1058">
        <v>40</v>
      </c>
      <c r="CN11" s="1059"/>
      <c r="CO11" s="1059"/>
      <c r="CP11" s="1059"/>
      <c r="CQ11" s="1060"/>
      <c r="CR11" s="1058">
        <v>59</v>
      </c>
      <c r="CS11" s="1059"/>
      <c r="CT11" s="1059"/>
      <c r="CU11" s="1059"/>
      <c r="CV11" s="1060"/>
      <c r="CW11" s="1058" t="s">
        <v>577</v>
      </c>
      <c r="CX11" s="1059"/>
      <c r="CY11" s="1059"/>
      <c r="CZ11" s="1059"/>
      <c r="DA11" s="1060"/>
      <c r="DB11" s="1058" t="s">
        <v>577</v>
      </c>
      <c r="DC11" s="1059"/>
      <c r="DD11" s="1059"/>
      <c r="DE11" s="1059"/>
      <c r="DF11" s="1060"/>
      <c r="DG11" s="1058" t="s">
        <v>577</v>
      </c>
      <c r="DH11" s="1059"/>
      <c r="DI11" s="1059"/>
      <c r="DJ11" s="1059"/>
      <c r="DK11" s="1060"/>
      <c r="DL11" s="1058" t="s">
        <v>577</v>
      </c>
      <c r="DM11" s="1059"/>
      <c r="DN11" s="1059"/>
      <c r="DO11" s="1059"/>
      <c r="DP11" s="1060"/>
      <c r="DQ11" s="1058" t="s">
        <v>577</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582</v>
      </c>
      <c r="BT12" s="1084"/>
      <c r="BU12" s="1084"/>
      <c r="BV12" s="1084"/>
      <c r="BW12" s="1084"/>
      <c r="BX12" s="1084"/>
      <c r="BY12" s="1084"/>
      <c r="BZ12" s="1084"/>
      <c r="CA12" s="1084"/>
      <c r="CB12" s="1084"/>
      <c r="CC12" s="1084"/>
      <c r="CD12" s="1084"/>
      <c r="CE12" s="1084"/>
      <c r="CF12" s="1084"/>
      <c r="CG12" s="1085"/>
      <c r="CH12" s="1058">
        <v>2</v>
      </c>
      <c r="CI12" s="1059"/>
      <c r="CJ12" s="1059"/>
      <c r="CK12" s="1059"/>
      <c r="CL12" s="1060"/>
      <c r="CM12" s="1058">
        <v>62</v>
      </c>
      <c r="CN12" s="1059"/>
      <c r="CO12" s="1059"/>
      <c r="CP12" s="1059"/>
      <c r="CQ12" s="1060"/>
      <c r="CR12" s="1058">
        <v>30</v>
      </c>
      <c r="CS12" s="1059"/>
      <c r="CT12" s="1059"/>
      <c r="CU12" s="1059"/>
      <c r="CV12" s="1060"/>
      <c r="CW12" s="1058">
        <v>8</v>
      </c>
      <c r="CX12" s="1059"/>
      <c r="CY12" s="1059"/>
      <c r="CZ12" s="1059"/>
      <c r="DA12" s="1060"/>
      <c r="DB12" s="1058" t="s">
        <v>577</v>
      </c>
      <c r="DC12" s="1059"/>
      <c r="DD12" s="1059"/>
      <c r="DE12" s="1059"/>
      <c r="DF12" s="1060"/>
      <c r="DG12" s="1058" t="s">
        <v>577</v>
      </c>
      <c r="DH12" s="1059"/>
      <c r="DI12" s="1059"/>
      <c r="DJ12" s="1059"/>
      <c r="DK12" s="1060"/>
      <c r="DL12" s="1058" t="s">
        <v>577</v>
      </c>
      <c r="DM12" s="1059"/>
      <c r="DN12" s="1059"/>
      <c r="DO12" s="1059"/>
      <c r="DP12" s="1060"/>
      <c r="DQ12" s="1058" t="s">
        <v>577</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t="s">
        <v>583</v>
      </c>
      <c r="BS13" s="1083" t="s">
        <v>584</v>
      </c>
      <c r="BT13" s="1084"/>
      <c r="BU13" s="1084"/>
      <c r="BV13" s="1084"/>
      <c r="BW13" s="1084"/>
      <c r="BX13" s="1084"/>
      <c r="BY13" s="1084"/>
      <c r="BZ13" s="1084"/>
      <c r="CA13" s="1084"/>
      <c r="CB13" s="1084"/>
      <c r="CC13" s="1084"/>
      <c r="CD13" s="1084"/>
      <c r="CE13" s="1084"/>
      <c r="CF13" s="1084"/>
      <c r="CG13" s="1085"/>
      <c r="CH13" s="1058">
        <v>64</v>
      </c>
      <c r="CI13" s="1059"/>
      <c r="CJ13" s="1059"/>
      <c r="CK13" s="1059"/>
      <c r="CL13" s="1060"/>
      <c r="CM13" s="1058">
        <v>1336</v>
      </c>
      <c r="CN13" s="1059"/>
      <c r="CO13" s="1059"/>
      <c r="CP13" s="1059"/>
      <c r="CQ13" s="1060"/>
      <c r="CR13" s="1058">
        <v>10</v>
      </c>
      <c r="CS13" s="1059"/>
      <c r="CT13" s="1059"/>
      <c r="CU13" s="1059"/>
      <c r="CV13" s="1060"/>
      <c r="CW13" s="1058" t="s">
        <v>577</v>
      </c>
      <c r="CX13" s="1059"/>
      <c r="CY13" s="1059"/>
      <c r="CZ13" s="1059"/>
      <c r="DA13" s="1060"/>
      <c r="DB13" s="1058" t="s">
        <v>577</v>
      </c>
      <c r="DC13" s="1059"/>
      <c r="DD13" s="1059"/>
      <c r="DE13" s="1059"/>
      <c r="DF13" s="1060"/>
      <c r="DG13" s="1058" t="s">
        <v>577</v>
      </c>
      <c r="DH13" s="1059"/>
      <c r="DI13" s="1059"/>
      <c r="DJ13" s="1059"/>
      <c r="DK13" s="1060"/>
      <c r="DL13" s="1058" t="s">
        <v>577</v>
      </c>
      <c r="DM13" s="1059"/>
      <c r="DN13" s="1059"/>
      <c r="DO13" s="1059"/>
      <c r="DP13" s="1060"/>
      <c r="DQ13" s="1058">
        <v>702</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585</v>
      </c>
      <c r="BT14" s="1084"/>
      <c r="BU14" s="1084"/>
      <c r="BV14" s="1084"/>
      <c r="BW14" s="1084"/>
      <c r="BX14" s="1084"/>
      <c r="BY14" s="1084"/>
      <c r="BZ14" s="1084"/>
      <c r="CA14" s="1084"/>
      <c r="CB14" s="1084"/>
      <c r="CC14" s="1084"/>
      <c r="CD14" s="1084"/>
      <c r="CE14" s="1084"/>
      <c r="CF14" s="1084"/>
      <c r="CG14" s="1085"/>
      <c r="CH14" s="1058">
        <v>-9</v>
      </c>
      <c r="CI14" s="1059"/>
      <c r="CJ14" s="1059"/>
      <c r="CK14" s="1059"/>
      <c r="CL14" s="1060"/>
      <c r="CM14" s="1058">
        <v>16</v>
      </c>
      <c r="CN14" s="1059"/>
      <c r="CO14" s="1059"/>
      <c r="CP14" s="1059"/>
      <c r="CQ14" s="1060"/>
      <c r="CR14" s="1058">
        <v>10</v>
      </c>
      <c r="CS14" s="1059"/>
      <c r="CT14" s="1059"/>
      <c r="CU14" s="1059"/>
      <c r="CV14" s="1060"/>
      <c r="CW14" s="1058" t="s">
        <v>577</v>
      </c>
      <c r="CX14" s="1059"/>
      <c r="CY14" s="1059"/>
      <c r="CZ14" s="1059"/>
      <c r="DA14" s="1060"/>
      <c r="DB14" s="1058" t="s">
        <v>577</v>
      </c>
      <c r="DC14" s="1059"/>
      <c r="DD14" s="1059"/>
      <c r="DE14" s="1059"/>
      <c r="DF14" s="1060"/>
      <c r="DG14" s="1058" t="s">
        <v>577</v>
      </c>
      <c r="DH14" s="1059"/>
      <c r="DI14" s="1059"/>
      <c r="DJ14" s="1059"/>
      <c r="DK14" s="1060"/>
      <c r="DL14" s="1058" t="s">
        <v>577</v>
      </c>
      <c r="DM14" s="1059"/>
      <c r="DN14" s="1059"/>
      <c r="DO14" s="1059"/>
      <c r="DP14" s="1060"/>
      <c r="DQ14" s="1058" t="s">
        <v>577</v>
      </c>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48130</v>
      </c>
      <c r="R23" s="1138"/>
      <c r="S23" s="1138"/>
      <c r="T23" s="1138"/>
      <c r="U23" s="1138"/>
      <c r="V23" s="1138">
        <v>46374</v>
      </c>
      <c r="W23" s="1138"/>
      <c r="X23" s="1138"/>
      <c r="Y23" s="1138"/>
      <c r="Z23" s="1138"/>
      <c r="AA23" s="1138">
        <v>1756</v>
      </c>
      <c r="AB23" s="1138"/>
      <c r="AC23" s="1138"/>
      <c r="AD23" s="1138"/>
      <c r="AE23" s="1139"/>
      <c r="AF23" s="1140">
        <v>1667</v>
      </c>
      <c r="AG23" s="1138"/>
      <c r="AH23" s="1138"/>
      <c r="AI23" s="1138"/>
      <c r="AJ23" s="1141"/>
      <c r="AK23" s="1142"/>
      <c r="AL23" s="1143"/>
      <c r="AM23" s="1143"/>
      <c r="AN23" s="1143"/>
      <c r="AO23" s="1143"/>
      <c r="AP23" s="1138">
        <v>45954</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359</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393</v>
      </c>
      <c r="C28" s="1120"/>
      <c r="D28" s="1120"/>
      <c r="E28" s="1120"/>
      <c r="F28" s="1120"/>
      <c r="G28" s="1120"/>
      <c r="H28" s="1120"/>
      <c r="I28" s="1120"/>
      <c r="J28" s="1120"/>
      <c r="K28" s="1120"/>
      <c r="L28" s="1120"/>
      <c r="M28" s="1120"/>
      <c r="N28" s="1120"/>
      <c r="O28" s="1120"/>
      <c r="P28" s="1121"/>
      <c r="Q28" s="1122">
        <v>13748</v>
      </c>
      <c r="R28" s="1123"/>
      <c r="S28" s="1123"/>
      <c r="T28" s="1123"/>
      <c r="U28" s="1123"/>
      <c r="V28" s="1123">
        <v>13140</v>
      </c>
      <c r="W28" s="1123"/>
      <c r="X28" s="1123"/>
      <c r="Y28" s="1123"/>
      <c r="Z28" s="1123"/>
      <c r="AA28" s="1123">
        <v>608</v>
      </c>
      <c r="AB28" s="1123"/>
      <c r="AC28" s="1123"/>
      <c r="AD28" s="1123"/>
      <c r="AE28" s="1124"/>
      <c r="AF28" s="1125">
        <v>608</v>
      </c>
      <c r="AG28" s="1123"/>
      <c r="AH28" s="1123"/>
      <c r="AI28" s="1123"/>
      <c r="AJ28" s="1126"/>
      <c r="AK28" s="1127">
        <v>1164</v>
      </c>
      <c r="AL28" s="1115"/>
      <c r="AM28" s="1115"/>
      <c r="AN28" s="1115"/>
      <c r="AO28" s="1115"/>
      <c r="AP28" s="1115" t="s">
        <v>577</v>
      </c>
      <c r="AQ28" s="1115"/>
      <c r="AR28" s="1115"/>
      <c r="AS28" s="1115"/>
      <c r="AT28" s="1115"/>
      <c r="AU28" s="1115" t="s">
        <v>577</v>
      </c>
      <c r="AV28" s="1115"/>
      <c r="AW28" s="1115"/>
      <c r="AX28" s="1115"/>
      <c r="AY28" s="1115"/>
      <c r="AZ28" s="1116" t="s">
        <v>575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394</v>
      </c>
      <c r="C29" s="1107"/>
      <c r="D29" s="1107"/>
      <c r="E29" s="1107"/>
      <c r="F29" s="1107"/>
      <c r="G29" s="1107"/>
      <c r="H29" s="1107"/>
      <c r="I29" s="1107"/>
      <c r="J29" s="1107"/>
      <c r="K29" s="1107"/>
      <c r="L29" s="1107"/>
      <c r="M29" s="1107"/>
      <c r="N29" s="1107"/>
      <c r="O29" s="1107"/>
      <c r="P29" s="1108"/>
      <c r="Q29" s="1112">
        <v>1132</v>
      </c>
      <c r="R29" s="1113"/>
      <c r="S29" s="1113"/>
      <c r="T29" s="1113"/>
      <c r="U29" s="1113"/>
      <c r="V29" s="1113">
        <v>1121</v>
      </c>
      <c r="W29" s="1113"/>
      <c r="X29" s="1113"/>
      <c r="Y29" s="1113"/>
      <c r="Z29" s="1113"/>
      <c r="AA29" s="1113">
        <v>11</v>
      </c>
      <c r="AB29" s="1113"/>
      <c r="AC29" s="1113"/>
      <c r="AD29" s="1113"/>
      <c r="AE29" s="1114"/>
      <c r="AF29" s="1088">
        <v>11</v>
      </c>
      <c r="AG29" s="1089"/>
      <c r="AH29" s="1089"/>
      <c r="AI29" s="1089"/>
      <c r="AJ29" s="1090"/>
      <c r="AK29" s="1049">
        <v>267</v>
      </c>
      <c r="AL29" s="1040"/>
      <c r="AM29" s="1040"/>
      <c r="AN29" s="1040"/>
      <c r="AO29" s="1040"/>
      <c r="AP29" s="1040" t="s">
        <v>575</v>
      </c>
      <c r="AQ29" s="1040"/>
      <c r="AR29" s="1040"/>
      <c r="AS29" s="1040"/>
      <c r="AT29" s="1040"/>
      <c r="AU29" s="1040" t="s">
        <v>575</v>
      </c>
      <c r="AV29" s="1040"/>
      <c r="AW29" s="1040"/>
      <c r="AX29" s="1040"/>
      <c r="AY29" s="1040"/>
      <c r="AZ29" s="1111" t="s">
        <v>588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395</v>
      </c>
      <c r="C30" s="1107"/>
      <c r="D30" s="1107"/>
      <c r="E30" s="1107"/>
      <c r="F30" s="1107"/>
      <c r="G30" s="1107"/>
      <c r="H30" s="1107"/>
      <c r="I30" s="1107"/>
      <c r="J30" s="1107"/>
      <c r="K30" s="1107"/>
      <c r="L30" s="1107"/>
      <c r="M30" s="1107"/>
      <c r="N30" s="1107"/>
      <c r="O30" s="1107"/>
      <c r="P30" s="1108"/>
      <c r="Q30" s="1112">
        <v>9385</v>
      </c>
      <c r="R30" s="1113"/>
      <c r="S30" s="1113"/>
      <c r="T30" s="1113"/>
      <c r="U30" s="1113"/>
      <c r="V30" s="1113">
        <v>9256</v>
      </c>
      <c r="W30" s="1113"/>
      <c r="X30" s="1113"/>
      <c r="Y30" s="1113"/>
      <c r="Z30" s="1113"/>
      <c r="AA30" s="1113">
        <v>129</v>
      </c>
      <c r="AB30" s="1113"/>
      <c r="AC30" s="1113"/>
      <c r="AD30" s="1113"/>
      <c r="AE30" s="1114"/>
      <c r="AF30" s="1088">
        <v>129</v>
      </c>
      <c r="AG30" s="1089"/>
      <c r="AH30" s="1089"/>
      <c r="AI30" s="1089"/>
      <c r="AJ30" s="1090"/>
      <c r="AK30" s="1049">
        <v>1291</v>
      </c>
      <c r="AL30" s="1040"/>
      <c r="AM30" s="1040"/>
      <c r="AN30" s="1040"/>
      <c r="AO30" s="1040"/>
      <c r="AP30" s="1040" t="s">
        <v>587</v>
      </c>
      <c r="AQ30" s="1040"/>
      <c r="AR30" s="1040"/>
      <c r="AS30" s="1040"/>
      <c r="AT30" s="1040"/>
      <c r="AU30" s="1040" t="s">
        <v>575</v>
      </c>
      <c r="AV30" s="1040"/>
      <c r="AW30" s="1040"/>
      <c r="AX30" s="1040"/>
      <c r="AY30" s="1040"/>
      <c r="AZ30" s="1111" t="s">
        <v>577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396</v>
      </c>
      <c r="C31" s="1107"/>
      <c r="D31" s="1107"/>
      <c r="E31" s="1107"/>
      <c r="F31" s="1107"/>
      <c r="G31" s="1107"/>
      <c r="H31" s="1107"/>
      <c r="I31" s="1107"/>
      <c r="J31" s="1107"/>
      <c r="K31" s="1107"/>
      <c r="L31" s="1107"/>
      <c r="M31" s="1107"/>
      <c r="N31" s="1107"/>
      <c r="O31" s="1107"/>
      <c r="P31" s="1108"/>
      <c r="Q31" s="1112">
        <v>2907</v>
      </c>
      <c r="R31" s="1113"/>
      <c r="S31" s="1113"/>
      <c r="T31" s="1113"/>
      <c r="U31" s="1113"/>
      <c r="V31" s="1113">
        <v>2638</v>
      </c>
      <c r="W31" s="1113"/>
      <c r="X31" s="1113"/>
      <c r="Y31" s="1113"/>
      <c r="Z31" s="1113"/>
      <c r="AA31" s="1113">
        <v>269</v>
      </c>
      <c r="AB31" s="1113"/>
      <c r="AC31" s="1113"/>
      <c r="AD31" s="1113"/>
      <c r="AE31" s="1114"/>
      <c r="AF31" s="1088">
        <v>1507</v>
      </c>
      <c r="AG31" s="1089"/>
      <c r="AH31" s="1089"/>
      <c r="AI31" s="1089"/>
      <c r="AJ31" s="1090"/>
      <c r="AK31" s="1049">
        <v>15</v>
      </c>
      <c r="AL31" s="1040"/>
      <c r="AM31" s="1040"/>
      <c r="AN31" s="1040"/>
      <c r="AO31" s="1040"/>
      <c r="AP31" s="1040">
        <v>4679</v>
      </c>
      <c r="AQ31" s="1040"/>
      <c r="AR31" s="1040"/>
      <c r="AS31" s="1040"/>
      <c r="AT31" s="1040"/>
      <c r="AU31" s="1040">
        <v>37</v>
      </c>
      <c r="AV31" s="1040"/>
      <c r="AW31" s="1040"/>
      <c r="AX31" s="1040"/>
      <c r="AY31" s="1040"/>
      <c r="AZ31" s="1111" t="s">
        <v>575</v>
      </c>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v>21</v>
      </c>
      <c r="R32" s="1113"/>
      <c r="S32" s="1113"/>
      <c r="T32" s="1113"/>
      <c r="U32" s="1113"/>
      <c r="V32" s="1113">
        <v>19</v>
      </c>
      <c r="W32" s="1113"/>
      <c r="X32" s="1113"/>
      <c r="Y32" s="1113"/>
      <c r="Z32" s="1113"/>
      <c r="AA32" s="1113">
        <v>2</v>
      </c>
      <c r="AB32" s="1113"/>
      <c r="AC32" s="1113"/>
      <c r="AD32" s="1113"/>
      <c r="AE32" s="1114"/>
      <c r="AF32" s="1088">
        <v>2</v>
      </c>
      <c r="AG32" s="1089"/>
      <c r="AH32" s="1089"/>
      <c r="AI32" s="1089"/>
      <c r="AJ32" s="1090"/>
      <c r="AK32" s="1049">
        <v>5</v>
      </c>
      <c r="AL32" s="1040"/>
      <c r="AM32" s="1040"/>
      <c r="AN32" s="1040"/>
      <c r="AO32" s="1040"/>
      <c r="AP32" s="1040">
        <v>15</v>
      </c>
      <c r="AQ32" s="1040"/>
      <c r="AR32" s="1040"/>
      <c r="AS32" s="1040"/>
      <c r="AT32" s="1040"/>
      <c r="AU32" s="1040">
        <v>11</v>
      </c>
      <c r="AV32" s="1040"/>
      <c r="AW32" s="1040"/>
      <c r="AX32" s="1040"/>
      <c r="AY32" s="1040"/>
      <c r="AZ32" s="1111" t="s">
        <v>589</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400</v>
      </c>
      <c r="C33" s="1107"/>
      <c r="D33" s="1107"/>
      <c r="E33" s="1107"/>
      <c r="F33" s="1107"/>
      <c r="G33" s="1107"/>
      <c r="H33" s="1107"/>
      <c r="I33" s="1107"/>
      <c r="J33" s="1107"/>
      <c r="K33" s="1107"/>
      <c r="L33" s="1107"/>
      <c r="M33" s="1107"/>
      <c r="N33" s="1107"/>
      <c r="O33" s="1107"/>
      <c r="P33" s="1108"/>
      <c r="Q33" s="1112">
        <v>2424</v>
      </c>
      <c r="R33" s="1113"/>
      <c r="S33" s="1113"/>
      <c r="T33" s="1113"/>
      <c r="U33" s="1113"/>
      <c r="V33" s="1113">
        <v>2424</v>
      </c>
      <c r="W33" s="1113"/>
      <c r="X33" s="1113"/>
      <c r="Y33" s="1113"/>
      <c r="Z33" s="1113"/>
      <c r="AA33" s="1113" t="s">
        <v>577</v>
      </c>
      <c r="AB33" s="1113"/>
      <c r="AC33" s="1113"/>
      <c r="AD33" s="1113"/>
      <c r="AE33" s="1114"/>
      <c r="AF33" s="1088" t="s">
        <v>401</v>
      </c>
      <c r="AG33" s="1089"/>
      <c r="AH33" s="1089"/>
      <c r="AI33" s="1089"/>
      <c r="AJ33" s="1090"/>
      <c r="AK33" s="1049">
        <v>1071</v>
      </c>
      <c r="AL33" s="1040"/>
      <c r="AM33" s="1040"/>
      <c r="AN33" s="1040"/>
      <c r="AO33" s="1040"/>
      <c r="AP33" s="1040">
        <v>17026</v>
      </c>
      <c r="AQ33" s="1040"/>
      <c r="AR33" s="1040"/>
      <c r="AS33" s="1040"/>
      <c r="AT33" s="1040"/>
      <c r="AU33" s="1040">
        <v>14643</v>
      </c>
      <c r="AV33" s="1040"/>
      <c r="AW33" s="1040"/>
      <c r="AX33" s="1040"/>
      <c r="AY33" s="1040"/>
      <c r="AZ33" s="1111" t="s">
        <v>575</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403</v>
      </c>
      <c r="C34" s="1107"/>
      <c r="D34" s="1107"/>
      <c r="E34" s="1107"/>
      <c r="F34" s="1107"/>
      <c r="G34" s="1107"/>
      <c r="H34" s="1107"/>
      <c r="I34" s="1107"/>
      <c r="J34" s="1107"/>
      <c r="K34" s="1107"/>
      <c r="L34" s="1107"/>
      <c r="M34" s="1107"/>
      <c r="N34" s="1107"/>
      <c r="O34" s="1107"/>
      <c r="P34" s="1108"/>
      <c r="Q34" s="1112">
        <v>249</v>
      </c>
      <c r="R34" s="1113"/>
      <c r="S34" s="1113"/>
      <c r="T34" s="1113"/>
      <c r="U34" s="1113"/>
      <c r="V34" s="1113">
        <v>249</v>
      </c>
      <c r="W34" s="1113"/>
      <c r="X34" s="1113"/>
      <c r="Y34" s="1113"/>
      <c r="Z34" s="1113"/>
      <c r="AA34" s="1113" t="s">
        <v>577</v>
      </c>
      <c r="AB34" s="1113"/>
      <c r="AC34" s="1113"/>
      <c r="AD34" s="1113"/>
      <c r="AE34" s="1114"/>
      <c r="AF34" s="1088" t="s">
        <v>404</v>
      </c>
      <c r="AG34" s="1089"/>
      <c r="AH34" s="1089"/>
      <c r="AI34" s="1089"/>
      <c r="AJ34" s="1090"/>
      <c r="AK34" s="1049">
        <v>168</v>
      </c>
      <c r="AL34" s="1040"/>
      <c r="AM34" s="1040"/>
      <c r="AN34" s="1040"/>
      <c r="AO34" s="1040"/>
      <c r="AP34" s="1040">
        <v>1575</v>
      </c>
      <c r="AQ34" s="1040"/>
      <c r="AR34" s="1040"/>
      <c r="AS34" s="1040"/>
      <c r="AT34" s="1040"/>
      <c r="AU34" s="1040">
        <v>1474</v>
      </c>
      <c r="AV34" s="1040"/>
      <c r="AW34" s="1040"/>
      <c r="AX34" s="1040"/>
      <c r="AY34" s="1040"/>
      <c r="AZ34" s="1111" t="s">
        <v>589</v>
      </c>
      <c r="BA34" s="1111"/>
      <c r="BB34" s="1111"/>
      <c r="BC34" s="1111"/>
      <c r="BD34" s="1111"/>
      <c r="BE34" s="1101" t="s">
        <v>402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405</v>
      </c>
      <c r="C35" s="1107"/>
      <c r="D35" s="1107"/>
      <c r="E35" s="1107"/>
      <c r="F35" s="1107"/>
      <c r="G35" s="1107"/>
      <c r="H35" s="1107"/>
      <c r="I35" s="1107"/>
      <c r="J35" s="1107"/>
      <c r="K35" s="1107"/>
      <c r="L35" s="1107"/>
      <c r="M35" s="1107"/>
      <c r="N35" s="1107"/>
      <c r="O35" s="1107"/>
      <c r="P35" s="1108"/>
      <c r="Q35" s="1112">
        <v>165</v>
      </c>
      <c r="R35" s="1113"/>
      <c r="S35" s="1113"/>
      <c r="T35" s="1113"/>
      <c r="U35" s="1113"/>
      <c r="V35" s="1113">
        <v>165</v>
      </c>
      <c r="W35" s="1113"/>
      <c r="X35" s="1113"/>
      <c r="Y35" s="1113"/>
      <c r="Z35" s="1113"/>
      <c r="AA35" s="1113" t="s">
        <v>577</v>
      </c>
      <c r="AB35" s="1113"/>
      <c r="AC35" s="1113"/>
      <c r="AD35" s="1113"/>
      <c r="AE35" s="1114"/>
      <c r="AF35" s="1088" t="s">
        <v>404</v>
      </c>
      <c r="AG35" s="1089"/>
      <c r="AH35" s="1089"/>
      <c r="AI35" s="1089"/>
      <c r="AJ35" s="1090"/>
      <c r="AK35" s="1049">
        <v>68</v>
      </c>
      <c r="AL35" s="1040"/>
      <c r="AM35" s="1040"/>
      <c r="AN35" s="1040"/>
      <c r="AO35" s="1040"/>
      <c r="AP35" s="1040">
        <v>1039</v>
      </c>
      <c r="AQ35" s="1040"/>
      <c r="AR35" s="1040"/>
      <c r="AS35" s="1040"/>
      <c r="AT35" s="1040"/>
      <c r="AU35" s="1040">
        <v>763</v>
      </c>
      <c r="AV35" s="1040"/>
      <c r="AW35" s="1040"/>
      <c r="AX35" s="1040"/>
      <c r="AY35" s="1040"/>
      <c r="AZ35" s="1111" t="s">
        <v>575</v>
      </c>
      <c r="BA35" s="1111"/>
      <c r="BB35" s="1111"/>
      <c r="BC35" s="1111"/>
      <c r="BD35" s="1111"/>
      <c r="BE35" s="1101" t="s">
        <v>406</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2257</v>
      </c>
      <c r="AG63" s="1028"/>
      <c r="AH63" s="1028"/>
      <c r="AI63" s="1028"/>
      <c r="AJ63" s="1099"/>
      <c r="AK63" s="1100"/>
      <c r="AL63" s="1032"/>
      <c r="AM63" s="1032"/>
      <c r="AN63" s="1032"/>
      <c r="AO63" s="1032"/>
      <c r="AP63" s="1028">
        <v>24334</v>
      </c>
      <c r="AQ63" s="1028"/>
      <c r="AR63" s="1028"/>
      <c r="AS63" s="1028"/>
      <c r="AT63" s="1028"/>
      <c r="AU63" s="1028">
        <v>16928</v>
      </c>
      <c r="AV63" s="1028"/>
      <c r="AW63" s="1028"/>
      <c r="AX63" s="1028"/>
      <c r="AY63" s="1028"/>
      <c r="AZ63" s="1094"/>
      <c r="BA63" s="1094"/>
      <c r="BB63" s="1094"/>
      <c r="BC63" s="1094"/>
      <c r="BD63" s="1094"/>
      <c r="BE63" s="1029"/>
      <c r="BF63" s="1029"/>
      <c r="BG63" s="1029"/>
      <c r="BH63" s="1029"/>
      <c r="BI63" s="1030"/>
      <c r="BJ63" s="1095" t="s">
        <v>409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413</v>
      </c>
      <c r="W66" s="1071"/>
      <c r="X66" s="1071"/>
      <c r="Y66" s="1071"/>
      <c r="Z66" s="1072"/>
      <c r="AA66" s="1070" t="s">
        <v>414</v>
      </c>
      <c r="AB66" s="1071"/>
      <c r="AC66" s="1071"/>
      <c r="AD66" s="1071"/>
      <c r="AE66" s="1072"/>
      <c r="AF66" s="1076" t="s">
        <v>415</v>
      </c>
      <c r="AG66" s="1077"/>
      <c r="AH66" s="1077"/>
      <c r="AI66" s="1077"/>
      <c r="AJ66" s="1078"/>
      <c r="AK66" s="1070" t="s">
        <v>416</v>
      </c>
      <c r="AL66" s="1065"/>
      <c r="AM66" s="1065"/>
      <c r="AN66" s="1065"/>
      <c r="AO66" s="1066"/>
      <c r="AP66" s="1070" t="s">
        <v>417</v>
      </c>
      <c r="AQ66" s="1071"/>
      <c r="AR66" s="1071"/>
      <c r="AS66" s="1071"/>
      <c r="AT66" s="1072"/>
      <c r="AU66" s="1070" t="s">
        <v>418</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590</v>
      </c>
      <c r="C68" s="1055"/>
      <c r="D68" s="1055"/>
      <c r="E68" s="1055"/>
      <c r="F68" s="1055"/>
      <c r="G68" s="1055"/>
      <c r="H68" s="1055"/>
      <c r="I68" s="1055"/>
      <c r="J68" s="1055"/>
      <c r="K68" s="1055"/>
      <c r="L68" s="1055"/>
      <c r="M68" s="1055"/>
      <c r="N68" s="1055"/>
      <c r="O68" s="1055"/>
      <c r="P68" s="1056"/>
      <c r="Q68" s="1057">
        <v>7</v>
      </c>
      <c r="R68" s="1051"/>
      <c r="S68" s="1051"/>
      <c r="T68" s="1051"/>
      <c r="U68" s="1051"/>
      <c r="V68" s="1051">
        <v>6</v>
      </c>
      <c r="W68" s="1051"/>
      <c r="X68" s="1051"/>
      <c r="Y68" s="1051"/>
      <c r="Z68" s="1051"/>
      <c r="AA68" s="1051">
        <v>0</v>
      </c>
      <c r="AB68" s="1051"/>
      <c r="AC68" s="1051"/>
      <c r="AD68" s="1051"/>
      <c r="AE68" s="1051"/>
      <c r="AF68" s="1051">
        <v>0</v>
      </c>
      <c r="AG68" s="1051"/>
      <c r="AH68" s="1051"/>
      <c r="AI68" s="1051"/>
      <c r="AJ68" s="1051"/>
      <c r="AK68" s="1051" t="s">
        <v>577</v>
      </c>
      <c r="AL68" s="1051"/>
      <c r="AM68" s="1051"/>
      <c r="AN68" s="1051"/>
      <c r="AO68" s="1051"/>
      <c r="AP68" s="1051" t="s">
        <v>575</v>
      </c>
      <c r="AQ68" s="1051"/>
      <c r="AR68" s="1051"/>
      <c r="AS68" s="1051"/>
      <c r="AT68" s="1051"/>
      <c r="AU68" s="1051" t="s">
        <v>575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591</v>
      </c>
      <c r="C69" s="1044"/>
      <c r="D69" s="1044"/>
      <c r="E69" s="1044"/>
      <c r="F69" s="1044"/>
      <c r="G69" s="1044"/>
      <c r="H69" s="1044"/>
      <c r="I69" s="1044"/>
      <c r="J69" s="1044"/>
      <c r="K69" s="1044"/>
      <c r="L69" s="1044"/>
      <c r="M69" s="1044"/>
      <c r="N69" s="1044"/>
      <c r="O69" s="1044"/>
      <c r="P69" s="1045"/>
      <c r="Q69" s="1046">
        <v>461</v>
      </c>
      <c r="R69" s="1040"/>
      <c r="S69" s="1040"/>
      <c r="T69" s="1040"/>
      <c r="U69" s="1040"/>
      <c r="V69" s="1040">
        <v>404</v>
      </c>
      <c r="W69" s="1040"/>
      <c r="X69" s="1040"/>
      <c r="Y69" s="1040"/>
      <c r="Z69" s="1040"/>
      <c r="AA69" s="1040">
        <v>57</v>
      </c>
      <c r="AB69" s="1040"/>
      <c r="AC69" s="1040"/>
      <c r="AD69" s="1040"/>
      <c r="AE69" s="1040"/>
      <c r="AF69" s="1040">
        <v>57</v>
      </c>
      <c r="AG69" s="1040"/>
      <c r="AH69" s="1040"/>
      <c r="AI69" s="1040"/>
      <c r="AJ69" s="1040"/>
      <c r="AK69" s="1040" t="s">
        <v>577</v>
      </c>
      <c r="AL69" s="1040"/>
      <c r="AM69" s="1040"/>
      <c r="AN69" s="1040"/>
      <c r="AO69" s="1040"/>
      <c r="AP69" s="1040" t="s">
        <v>577</v>
      </c>
      <c r="AQ69" s="1040"/>
      <c r="AR69" s="1040"/>
      <c r="AS69" s="1040"/>
      <c r="AT69" s="1040"/>
      <c r="AU69" s="1040" t="s">
        <v>575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592</v>
      </c>
      <c r="C70" s="1044"/>
      <c r="D70" s="1044"/>
      <c r="E70" s="1044"/>
      <c r="F70" s="1044"/>
      <c r="G70" s="1044"/>
      <c r="H70" s="1044"/>
      <c r="I70" s="1044"/>
      <c r="J70" s="1044"/>
      <c r="K70" s="1044"/>
      <c r="L70" s="1044"/>
      <c r="M70" s="1044"/>
      <c r="N70" s="1044"/>
      <c r="O70" s="1044"/>
      <c r="P70" s="1045"/>
      <c r="Q70" s="1046">
        <v>128</v>
      </c>
      <c r="R70" s="1040"/>
      <c r="S70" s="1040"/>
      <c r="T70" s="1040"/>
      <c r="U70" s="1040"/>
      <c r="V70" s="1040">
        <v>120</v>
      </c>
      <c r="W70" s="1040"/>
      <c r="X70" s="1040"/>
      <c r="Y70" s="1040"/>
      <c r="Z70" s="1040"/>
      <c r="AA70" s="1040">
        <v>8</v>
      </c>
      <c r="AB70" s="1040"/>
      <c r="AC70" s="1040"/>
      <c r="AD70" s="1040"/>
      <c r="AE70" s="1040"/>
      <c r="AF70" s="1040">
        <v>8</v>
      </c>
      <c r="AG70" s="1040"/>
      <c r="AH70" s="1040"/>
      <c r="AI70" s="1040"/>
      <c r="AJ70" s="1040"/>
      <c r="AK70" s="1040" t="s">
        <v>575</v>
      </c>
      <c r="AL70" s="1040"/>
      <c r="AM70" s="1040"/>
      <c r="AN70" s="1040"/>
      <c r="AO70" s="1040"/>
      <c r="AP70" s="1040" t="s">
        <v>577</v>
      </c>
      <c r="AQ70" s="1040"/>
      <c r="AR70" s="1040"/>
      <c r="AS70" s="1040"/>
      <c r="AT70" s="1040"/>
      <c r="AU70" s="1040" t="s">
        <v>605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593</v>
      </c>
      <c r="C71" s="1044"/>
      <c r="D71" s="1044"/>
      <c r="E71" s="1044"/>
      <c r="F71" s="1044"/>
      <c r="G71" s="1044"/>
      <c r="H71" s="1044"/>
      <c r="I71" s="1044"/>
      <c r="J71" s="1044"/>
      <c r="K71" s="1044"/>
      <c r="L71" s="1044"/>
      <c r="M71" s="1044"/>
      <c r="N71" s="1044"/>
      <c r="O71" s="1044"/>
      <c r="P71" s="1045"/>
      <c r="Q71" s="1046">
        <v>19</v>
      </c>
      <c r="R71" s="1040"/>
      <c r="S71" s="1040"/>
      <c r="T71" s="1040"/>
      <c r="U71" s="1040"/>
      <c r="V71" s="1040">
        <v>14</v>
      </c>
      <c r="W71" s="1040"/>
      <c r="X71" s="1040"/>
      <c r="Y71" s="1040"/>
      <c r="Z71" s="1040"/>
      <c r="AA71" s="1040">
        <v>6</v>
      </c>
      <c r="AB71" s="1040"/>
      <c r="AC71" s="1040"/>
      <c r="AD71" s="1040"/>
      <c r="AE71" s="1040"/>
      <c r="AF71" s="1040">
        <v>6</v>
      </c>
      <c r="AG71" s="1040"/>
      <c r="AH71" s="1040"/>
      <c r="AI71" s="1040"/>
      <c r="AJ71" s="1040"/>
      <c r="AK71" s="1040" t="s">
        <v>577</v>
      </c>
      <c r="AL71" s="1040"/>
      <c r="AM71" s="1040"/>
      <c r="AN71" s="1040"/>
      <c r="AO71" s="1040"/>
      <c r="AP71" s="1040" t="s">
        <v>577</v>
      </c>
      <c r="AQ71" s="1040"/>
      <c r="AR71" s="1040"/>
      <c r="AS71" s="1040"/>
      <c r="AT71" s="1040"/>
      <c r="AU71" s="1040" t="s">
        <v>575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594</v>
      </c>
      <c r="C72" s="1044"/>
      <c r="D72" s="1044"/>
      <c r="E72" s="1044"/>
      <c r="F72" s="1044"/>
      <c r="G72" s="1044"/>
      <c r="H72" s="1044"/>
      <c r="I72" s="1044"/>
      <c r="J72" s="1044"/>
      <c r="K72" s="1044"/>
      <c r="L72" s="1044"/>
      <c r="M72" s="1044"/>
      <c r="N72" s="1044"/>
      <c r="O72" s="1044"/>
      <c r="P72" s="1045"/>
      <c r="Q72" s="1046">
        <v>657</v>
      </c>
      <c r="R72" s="1040"/>
      <c r="S72" s="1040"/>
      <c r="T72" s="1040"/>
      <c r="U72" s="1040"/>
      <c r="V72" s="1040">
        <v>632</v>
      </c>
      <c r="W72" s="1040"/>
      <c r="X72" s="1040"/>
      <c r="Y72" s="1040"/>
      <c r="Z72" s="1040"/>
      <c r="AA72" s="1040">
        <v>25</v>
      </c>
      <c r="AB72" s="1040"/>
      <c r="AC72" s="1040"/>
      <c r="AD72" s="1040"/>
      <c r="AE72" s="1040"/>
      <c r="AF72" s="1040">
        <v>25</v>
      </c>
      <c r="AG72" s="1040"/>
      <c r="AH72" s="1040"/>
      <c r="AI72" s="1040"/>
      <c r="AJ72" s="1040"/>
      <c r="AK72" s="1040" t="s">
        <v>605</v>
      </c>
      <c r="AL72" s="1040"/>
      <c r="AM72" s="1040"/>
      <c r="AN72" s="1040"/>
      <c r="AO72" s="1040"/>
      <c r="AP72" s="1040" t="s">
        <v>577</v>
      </c>
      <c r="AQ72" s="1040"/>
      <c r="AR72" s="1040"/>
      <c r="AS72" s="1040"/>
      <c r="AT72" s="1040"/>
      <c r="AU72" s="1040" t="s">
        <v>575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595</v>
      </c>
      <c r="C73" s="1044"/>
      <c r="D73" s="1044"/>
      <c r="E73" s="1044"/>
      <c r="F73" s="1044"/>
      <c r="G73" s="1044"/>
      <c r="H73" s="1044"/>
      <c r="I73" s="1044"/>
      <c r="J73" s="1044"/>
      <c r="K73" s="1044"/>
      <c r="L73" s="1044"/>
      <c r="M73" s="1044"/>
      <c r="N73" s="1044"/>
      <c r="O73" s="1044"/>
      <c r="P73" s="1045"/>
      <c r="Q73" s="1046">
        <v>217</v>
      </c>
      <c r="R73" s="1040"/>
      <c r="S73" s="1040"/>
      <c r="T73" s="1040"/>
      <c r="U73" s="1040"/>
      <c r="V73" s="1040">
        <v>209</v>
      </c>
      <c r="W73" s="1040"/>
      <c r="X73" s="1040"/>
      <c r="Y73" s="1040"/>
      <c r="Z73" s="1040"/>
      <c r="AA73" s="1040">
        <v>8</v>
      </c>
      <c r="AB73" s="1040"/>
      <c r="AC73" s="1040"/>
      <c r="AD73" s="1040"/>
      <c r="AE73" s="1040"/>
      <c r="AF73" s="1040">
        <v>8</v>
      </c>
      <c r="AG73" s="1040"/>
      <c r="AH73" s="1040"/>
      <c r="AI73" s="1040"/>
      <c r="AJ73" s="1040"/>
      <c r="AK73" s="1040" t="s">
        <v>577</v>
      </c>
      <c r="AL73" s="1040"/>
      <c r="AM73" s="1040"/>
      <c r="AN73" s="1040"/>
      <c r="AO73" s="1040"/>
      <c r="AP73" s="1040">
        <v>1076</v>
      </c>
      <c r="AQ73" s="1040"/>
      <c r="AR73" s="1040"/>
      <c r="AS73" s="1040"/>
      <c r="AT73" s="1040"/>
      <c r="AU73" s="1040">
        <v>734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596</v>
      </c>
      <c r="C74" s="1044"/>
      <c r="D74" s="1044"/>
      <c r="E74" s="1044"/>
      <c r="F74" s="1044"/>
      <c r="G74" s="1044"/>
      <c r="H74" s="1044"/>
      <c r="I74" s="1044"/>
      <c r="J74" s="1044"/>
      <c r="K74" s="1044"/>
      <c r="L74" s="1044"/>
      <c r="M74" s="1044"/>
      <c r="N74" s="1044"/>
      <c r="O74" s="1044"/>
      <c r="P74" s="1045"/>
      <c r="Q74" s="1046">
        <v>4153</v>
      </c>
      <c r="R74" s="1040"/>
      <c r="S74" s="1040"/>
      <c r="T74" s="1040"/>
      <c r="U74" s="1040"/>
      <c r="V74" s="1040">
        <v>3656</v>
      </c>
      <c r="W74" s="1040"/>
      <c r="X74" s="1040"/>
      <c r="Y74" s="1040"/>
      <c r="Z74" s="1040"/>
      <c r="AA74" s="1040">
        <v>497</v>
      </c>
      <c r="AB74" s="1040"/>
      <c r="AC74" s="1040"/>
      <c r="AD74" s="1040"/>
      <c r="AE74" s="1040"/>
      <c r="AF74" s="1040">
        <v>2844</v>
      </c>
      <c r="AG74" s="1040"/>
      <c r="AH74" s="1040"/>
      <c r="AI74" s="1040"/>
      <c r="AJ74" s="1040"/>
      <c r="AK74" s="1040">
        <v>1</v>
      </c>
      <c r="AL74" s="1040"/>
      <c r="AM74" s="1040"/>
      <c r="AN74" s="1040"/>
      <c r="AO74" s="1040"/>
      <c r="AP74" s="1040">
        <v>8339</v>
      </c>
      <c r="AQ74" s="1040"/>
      <c r="AR74" s="1040"/>
      <c r="AS74" s="1040"/>
      <c r="AT74" s="1040"/>
      <c r="AU74" s="1040">
        <v>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597</v>
      </c>
      <c r="C75" s="1044"/>
      <c r="D75" s="1044"/>
      <c r="E75" s="1044"/>
      <c r="F75" s="1044"/>
      <c r="G75" s="1044"/>
      <c r="H75" s="1044"/>
      <c r="I75" s="1044"/>
      <c r="J75" s="1044"/>
      <c r="K75" s="1044"/>
      <c r="L75" s="1044"/>
      <c r="M75" s="1044"/>
      <c r="N75" s="1044"/>
      <c r="O75" s="1044"/>
      <c r="P75" s="1045"/>
      <c r="Q75" s="1047">
        <v>415</v>
      </c>
      <c r="R75" s="1048"/>
      <c r="S75" s="1048"/>
      <c r="T75" s="1048"/>
      <c r="U75" s="1049"/>
      <c r="V75" s="1050">
        <v>395</v>
      </c>
      <c r="W75" s="1048"/>
      <c r="X75" s="1048"/>
      <c r="Y75" s="1048"/>
      <c r="Z75" s="1049"/>
      <c r="AA75" s="1050">
        <v>20</v>
      </c>
      <c r="AB75" s="1048"/>
      <c r="AC75" s="1048"/>
      <c r="AD75" s="1048"/>
      <c r="AE75" s="1049"/>
      <c r="AF75" s="1050">
        <v>20</v>
      </c>
      <c r="AG75" s="1048"/>
      <c r="AH75" s="1048"/>
      <c r="AI75" s="1048"/>
      <c r="AJ75" s="1049"/>
      <c r="AK75" s="1050">
        <v>55</v>
      </c>
      <c r="AL75" s="1048"/>
      <c r="AM75" s="1048"/>
      <c r="AN75" s="1048"/>
      <c r="AO75" s="1049"/>
      <c r="AP75" s="1050" t="s">
        <v>575</v>
      </c>
      <c r="AQ75" s="1048"/>
      <c r="AR75" s="1048"/>
      <c r="AS75" s="1048"/>
      <c r="AT75" s="1049"/>
      <c r="AU75" s="1050" t="s">
        <v>575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598</v>
      </c>
      <c r="C76" s="1044"/>
      <c r="D76" s="1044"/>
      <c r="E76" s="1044"/>
      <c r="F76" s="1044"/>
      <c r="G76" s="1044"/>
      <c r="H76" s="1044"/>
      <c r="I76" s="1044"/>
      <c r="J76" s="1044"/>
      <c r="K76" s="1044"/>
      <c r="L76" s="1044"/>
      <c r="M76" s="1044"/>
      <c r="N76" s="1044"/>
      <c r="O76" s="1044"/>
      <c r="P76" s="1045"/>
      <c r="Q76" s="1047">
        <v>1369</v>
      </c>
      <c r="R76" s="1048"/>
      <c r="S76" s="1048"/>
      <c r="T76" s="1048"/>
      <c r="U76" s="1049"/>
      <c r="V76" s="1050">
        <v>1346</v>
      </c>
      <c r="W76" s="1048"/>
      <c r="X76" s="1048"/>
      <c r="Y76" s="1048"/>
      <c r="Z76" s="1049"/>
      <c r="AA76" s="1050">
        <v>22</v>
      </c>
      <c r="AB76" s="1048"/>
      <c r="AC76" s="1048"/>
      <c r="AD76" s="1048"/>
      <c r="AE76" s="1049"/>
      <c r="AF76" s="1050">
        <v>22</v>
      </c>
      <c r="AG76" s="1048"/>
      <c r="AH76" s="1048"/>
      <c r="AI76" s="1048"/>
      <c r="AJ76" s="1049"/>
      <c r="AK76" s="1050" t="s">
        <v>577</v>
      </c>
      <c r="AL76" s="1048"/>
      <c r="AM76" s="1048"/>
      <c r="AN76" s="1048"/>
      <c r="AO76" s="1049"/>
      <c r="AP76" s="1050">
        <v>905</v>
      </c>
      <c r="AQ76" s="1048"/>
      <c r="AR76" s="1048"/>
      <c r="AS76" s="1048"/>
      <c r="AT76" s="1049"/>
      <c r="AU76" s="1050">
        <v>499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599</v>
      </c>
      <c r="C77" s="1044"/>
      <c r="D77" s="1044"/>
      <c r="E77" s="1044"/>
      <c r="F77" s="1044"/>
      <c r="G77" s="1044"/>
      <c r="H77" s="1044"/>
      <c r="I77" s="1044"/>
      <c r="J77" s="1044"/>
      <c r="K77" s="1044"/>
      <c r="L77" s="1044"/>
      <c r="M77" s="1044"/>
      <c r="N77" s="1044"/>
      <c r="O77" s="1044"/>
      <c r="P77" s="1045"/>
      <c r="Q77" s="1047">
        <v>152</v>
      </c>
      <c r="R77" s="1048"/>
      <c r="S77" s="1048"/>
      <c r="T77" s="1048"/>
      <c r="U77" s="1049"/>
      <c r="V77" s="1050">
        <v>130</v>
      </c>
      <c r="W77" s="1048"/>
      <c r="X77" s="1048"/>
      <c r="Y77" s="1048"/>
      <c r="Z77" s="1049"/>
      <c r="AA77" s="1050">
        <v>22</v>
      </c>
      <c r="AB77" s="1048"/>
      <c r="AC77" s="1048"/>
      <c r="AD77" s="1048"/>
      <c r="AE77" s="1049"/>
      <c r="AF77" s="1050">
        <v>147</v>
      </c>
      <c r="AG77" s="1048"/>
      <c r="AH77" s="1048"/>
      <c r="AI77" s="1048"/>
      <c r="AJ77" s="1049"/>
      <c r="AK77" s="1050" t="s">
        <v>575</v>
      </c>
      <c r="AL77" s="1048"/>
      <c r="AM77" s="1048"/>
      <c r="AN77" s="1048"/>
      <c r="AO77" s="1049"/>
      <c r="AP77" s="1050" t="s">
        <v>577</v>
      </c>
      <c r="AQ77" s="1048"/>
      <c r="AR77" s="1048"/>
      <c r="AS77" s="1048"/>
      <c r="AT77" s="1049"/>
      <c r="AU77" s="1050" t="s">
        <v>575</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600</v>
      </c>
      <c r="C78" s="1044"/>
      <c r="D78" s="1044"/>
      <c r="E78" s="1044"/>
      <c r="F78" s="1044"/>
      <c r="G78" s="1044"/>
      <c r="H78" s="1044"/>
      <c r="I78" s="1044"/>
      <c r="J78" s="1044"/>
      <c r="K78" s="1044"/>
      <c r="L78" s="1044"/>
      <c r="M78" s="1044"/>
      <c r="N78" s="1044"/>
      <c r="O78" s="1044"/>
      <c r="P78" s="1045"/>
      <c r="Q78" s="1046">
        <v>17194</v>
      </c>
      <c r="R78" s="1040"/>
      <c r="S78" s="1040"/>
      <c r="T78" s="1040"/>
      <c r="U78" s="1040"/>
      <c r="V78" s="1040">
        <v>17243</v>
      </c>
      <c r="W78" s="1040"/>
      <c r="X78" s="1040"/>
      <c r="Y78" s="1040"/>
      <c r="Z78" s="1040"/>
      <c r="AA78" s="1040">
        <v>-50</v>
      </c>
      <c r="AB78" s="1040"/>
      <c r="AC78" s="1040"/>
      <c r="AD78" s="1040"/>
      <c r="AE78" s="1040"/>
      <c r="AF78" s="1040">
        <v>2496</v>
      </c>
      <c r="AG78" s="1040"/>
      <c r="AH78" s="1040"/>
      <c r="AI78" s="1040"/>
      <c r="AJ78" s="1040"/>
      <c r="AK78" s="1040">
        <v>861</v>
      </c>
      <c r="AL78" s="1040"/>
      <c r="AM78" s="1040"/>
      <c r="AN78" s="1040"/>
      <c r="AO78" s="1040"/>
      <c r="AP78" s="1040">
        <v>16890</v>
      </c>
      <c r="AQ78" s="1040"/>
      <c r="AR78" s="1040"/>
      <c r="AS78" s="1040"/>
      <c r="AT78" s="1040"/>
      <c r="AU78" s="1040">
        <v>5185</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601</v>
      </c>
      <c r="C79" s="1044"/>
      <c r="D79" s="1044"/>
      <c r="E79" s="1044"/>
      <c r="F79" s="1044"/>
      <c r="G79" s="1044"/>
      <c r="H79" s="1044"/>
      <c r="I79" s="1044"/>
      <c r="J79" s="1044"/>
      <c r="K79" s="1044"/>
      <c r="L79" s="1044"/>
      <c r="M79" s="1044"/>
      <c r="N79" s="1044"/>
      <c r="O79" s="1044"/>
      <c r="P79" s="1045"/>
      <c r="Q79" s="1046">
        <v>1968</v>
      </c>
      <c r="R79" s="1040"/>
      <c r="S79" s="1040"/>
      <c r="T79" s="1040"/>
      <c r="U79" s="1040"/>
      <c r="V79" s="1040">
        <v>1958</v>
      </c>
      <c r="W79" s="1040"/>
      <c r="X79" s="1040"/>
      <c r="Y79" s="1040"/>
      <c r="Z79" s="1040"/>
      <c r="AA79" s="1040">
        <v>10</v>
      </c>
      <c r="AB79" s="1040"/>
      <c r="AC79" s="1040"/>
      <c r="AD79" s="1040"/>
      <c r="AE79" s="1040"/>
      <c r="AF79" s="1040">
        <v>10</v>
      </c>
      <c r="AG79" s="1040"/>
      <c r="AH79" s="1040"/>
      <c r="AI79" s="1040"/>
      <c r="AJ79" s="1040"/>
      <c r="AK79" s="1040" t="s">
        <v>606</v>
      </c>
      <c r="AL79" s="1040"/>
      <c r="AM79" s="1040"/>
      <c r="AN79" s="1040"/>
      <c r="AO79" s="1040"/>
      <c r="AP79" s="1040" t="s">
        <v>575</v>
      </c>
      <c r="AQ79" s="1040"/>
      <c r="AR79" s="1040"/>
      <c r="AS79" s="1040"/>
      <c r="AT79" s="1040"/>
      <c r="AU79" s="1040" t="s">
        <v>575</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602</v>
      </c>
      <c r="C80" s="1044"/>
      <c r="D80" s="1044"/>
      <c r="E80" s="1044"/>
      <c r="F80" s="1044"/>
      <c r="G80" s="1044"/>
      <c r="H80" s="1044"/>
      <c r="I80" s="1044"/>
      <c r="J80" s="1044"/>
      <c r="K80" s="1044"/>
      <c r="L80" s="1044"/>
      <c r="M80" s="1044"/>
      <c r="N80" s="1044"/>
      <c r="O80" s="1044"/>
      <c r="P80" s="1045"/>
      <c r="Q80" s="1046">
        <v>411661</v>
      </c>
      <c r="R80" s="1040"/>
      <c r="S80" s="1040"/>
      <c r="T80" s="1040"/>
      <c r="U80" s="1040"/>
      <c r="V80" s="1040">
        <v>403389</v>
      </c>
      <c r="W80" s="1040"/>
      <c r="X80" s="1040"/>
      <c r="Y80" s="1040"/>
      <c r="Z80" s="1040"/>
      <c r="AA80" s="1040">
        <v>8272</v>
      </c>
      <c r="AB80" s="1040"/>
      <c r="AC80" s="1040"/>
      <c r="AD80" s="1040"/>
      <c r="AE80" s="1040"/>
      <c r="AF80" s="1040">
        <v>8272</v>
      </c>
      <c r="AG80" s="1040"/>
      <c r="AH80" s="1040"/>
      <c r="AI80" s="1040"/>
      <c r="AJ80" s="1040"/>
      <c r="AK80" s="1040">
        <v>1844</v>
      </c>
      <c r="AL80" s="1040"/>
      <c r="AM80" s="1040"/>
      <c r="AN80" s="1040"/>
      <c r="AO80" s="1040"/>
      <c r="AP80" s="1040" t="s">
        <v>604</v>
      </c>
      <c r="AQ80" s="1040"/>
      <c r="AR80" s="1040"/>
      <c r="AS80" s="1040"/>
      <c r="AT80" s="1040"/>
      <c r="AU80" s="1040" t="s">
        <v>575</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603</v>
      </c>
      <c r="C81" s="1044"/>
      <c r="D81" s="1044"/>
      <c r="E81" s="1044"/>
      <c r="F81" s="1044"/>
      <c r="G81" s="1044"/>
      <c r="H81" s="1044"/>
      <c r="I81" s="1044"/>
      <c r="J81" s="1044"/>
      <c r="K81" s="1044"/>
      <c r="L81" s="1044"/>
      <c r="M81" s="1044"/>
      <c r="N81" s="1044"/>
      <c r="O81" s="1044"/>
      <c r="P81" s="1045"/>
      <c r="Q81" s="1046">
        <v>299</v>
      </c>
      <c r="R81" s="1040"/>
      <c r="S81" s="1040"/>
      <c r="T81" s="1040"/>
      <c r="U81" s="1040"/>
      <c r="V81" s="1040">
        <v>287</v>
      </c>
      <c r="W81" s="1040"/>
      <c r="X81" s="1040"/>
      <c r="Y81" s="1040"/>
      <c r="Z81" s="1040"/>
      <c r="AA81" s="1040">
        <v>11</v>
      </c>
      <c r="AB81" s="1040"/>
      <c r="AC81" s="1040"/>
      <c r="AD81" s="1040"/>
      <c r="AE81" s="1040"/>
      <c r="AF81" s="1040">
        <v>11</v>
      </c>
      <c r="AG81" s="1040"/>
      <c r="AH81" s="1040"/>
      <c r="AI81" s="1040"/>
      <c r="AJ81" s="1040"/>
      <c r="AK81" s="1040">
        <v>5</v>
      </c>
      <c r="AL81" s="1040"/>
      <c r="AM81" s="1040"/>
      <c r="AN81" s="1040"/>
      <c r="AO81" s="1040"/>
      <c r="AP81" s="1040" t="s">
        <v>575</v>
      </c>
      <c r="AQ81" s="1040"/>
      <c r="AR81" s="1040"/>
      <c r="AS81" s="1040"/>
      <c r="AT81" s="1040"/>
      <c r="AU81" s="1040" t="s">
        <v>575</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13926</v>
      </c>
      <c r="AG88" s="1028"/>
      <c r="AH88" s="1028"/>
      <c r="AI88" s="1028"/>
      <c r="AJ88" s="1028"/>
      <c r="AK88" s="1032"/>
      <c r="AL88" s="1032"/>
      <c r="AM88" s="1032"/>
      <c r="AN88" s="1032"/>
      <c r="AO88" s="1032"/>
      <c r="AP88" s="1028">
        <v>27210</v>
      </c>
      <c r="AQ88" s="1028"/>
      <c r="AR88" s="1028"/>
      <c r="AS88" s="1028"/>
      <c r="AT88" s="1028"/>
      <c r="AU88" s="1028">
        <v>6426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322</v>
      </c>
      <c r="CS102" s="1020"/>
      <c r="CT102" s="1020"/>
      <c r="CU102" s="1020"/>
      <c r="CV102" s="1021"/>
      <c r="CW102" s="1019">
        <v>8</v>
      </c>
      <c r="CX102" s="1020"/>
      <c r="CY102" s="1020"/>
      <c r="CZ102" s="1020"/>
      <c r="DA102" s="1021"/>
      <c r="DB102" s="1019" t="s">
        <v>575</v>
      </c>
      <c r="DC102" s="1020"/>
      <c r="DD102" s="1020"/>
      <c r="DE102" s="1020"/>
      <c r="DF102" s="1021"/>
      <c r="DG102" s="1019" t="s">
        <v>575</v>
      </c>
      <c r="DH102" s="1020"/>
      <c r="DI102" s="1020"/>
      <c r="DJ102" s="1020"/>
      <c r="DK102" s="1021"/>
      <c r="DL102" s="1019" t="s">
        <v>575</v>
      </c>
      <c r="DM102" s="1020"/>
      <c r="DN102" s="1020"/>
      <c r="DO102" s="1020"/>
      <c r="DP102" s="1021"/>
      <c r="DQ102" s="1019">
        <v>702</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297</v>
      </c>
      <c r="AG109" s="963"/>
      <c r="AH109" s="963"/>
      <c r="AI109" s="963"/>
      <c r="AJ109" s="964"/>
      <c r="AK109" s="965" t="s">
        <v>296</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297</v>
      </c>
      <c r="BW109" s="963"/>
      <c r="BX109" s="963"/>
      <c r="BY109" s="963"/>
      <c r="BZ109" s="964"/>
      <c r="CA109" s="965" t="s">
        <v>296</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297</v>
      </c>
      <c r="DM109" s="963"/>
      <c r="DN109" s="963"/>
      <c r="DO109" s="963"/>
      <c r="DP109" s="964"/>
      <c r="DQ109" s="965" t="s">
        <v>296</v>
      </c>
      <c r="DR109" s="963"/>
      <c r="DS109" s="963"/>
      <c r="DT109" s="963"/>
      <c r="DU109" s="964"/>
      <c r="DV109" s="965" t="s">
        <v>429</v>
      </c>
      <c r="DW109" s="963"/>
      <c r="DX109" s="963"/>
      <c r="DY109" s="963"/>
      <c r="DZ109" s="994"/>
    </row>
    <row r="110" spans="1:131" s="226" customFormat="1" ht="26.25" customHeight="1">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5312530</v>
      </c>
      <c r="AB110" s="956"/>
      <c r="AC110" s="956"/>
      <c r="AD110" s="956"/>
      <c r="AE110" s="957"/>
      <c r="AF110" s="958">
        <v>5238776</v>
      </c>
      <c r="AG110" s="956"/>
      <c r="AH110" s="956"/>
      <c r="AI110" s="956"/>
      <c r="AJ110" s="957"/>
      <c r="AK110" s="958">
        <v>5209948</v>
      </c>
      <c r="AL110" s="956"/>
      <c r="AM110" s="956"/>
      <c r="AN110" s="956"/>
      <c r="AO110" s="957"/>
      <c r="AP110" s="959">
        <v>23.4</v>
      </c>
      <c r="AQ110" s="960"/>
      <c r="AR110" s="960"/>
      <c r="AS110" s="960"/>
      <c r="AT110" s="961"/>
      <c r="AU110" s="995" t="s">
        <v>66</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46579110</v>
      </c>
      <c r="BR110" s="903"/>
      <c r="BS110" s="903"/>
      <c r="BT110" s="903"/>
      <c r="BU110" s="903"/>
      <c r="BV110" s="903">
        <v>46051015</v>
      </c>
      <c r="BW110" s="903"/>
      <c r="BX110" s="903"/>
      <c r="BY110" s="903"/>
      <c r="BZ110" s="903"/>
      <c r="CA110" s="903">
        <v>45954433</v>
      </c>
      <c r="CB110" s="903"/>
      <c r="CC110" s="903"/>
      <c r="CD110" s="903"/>
      <c r="CE110" s="903"/>
      <c r="CF110" s="927">
        <v>206.3</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435</v>
      </c>
      <c r="DH110" s="903"/>
      <c r="DI110" s="903"/>
      <c r="DJ110" s="903"/>
      <c r="DK110" s="903"/>
      <c r="DL110" s="903" t="s">
        <v>436</v>
      </c>
      <c r="DM110" s="903"/>
      <c r="DN110" s="903"/>
      <c r="DO110" s="903"/>
      <c r="DP110" s="903"/>
      <c r="DQ110" s="903" t="s">
        <v>437</v>
      </c>
      <c r="DR110" s="903"/>
      <c r="DS110" s="903"/>
      <c r="DT110" s="903"/>
      <c r="DU110" s="903"/>
      <c r="DV110" s="904" t="s">
        <v>438</v>
      </c>
      <c r="DW110" s="904"/>
      <c r="DX110" s="904"/>
      <c r="DY110" s="904"/>
      <c r="DZ110" s="905"/>
    </row>
    <row r="111" spans="1:131" s="226" customFormat="1" ht="26.25" customHeight="1">
      <c r="A111" s="832" t="s">
        <v>439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435</v>
      </c>
      <c r="AG111" s="984"/>
      <c r="AH111" s="984"/>
      <c r="AI111" s="984"/>
      <c r="AJ111" s="985"/>
      <c r="AK111" s="986" t="s">
        <v>438</v>
      </c>
      <c r="AL111" s="984"/>
      <c r="AM111" s="984"/>
      <c r="AN111" s="984"/>
      <c r="AO111" s="985"/>
      <c r="AP111" s="987" t="s">
        <v>438</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v>7735860</v>
      </c>
      <c r="BR111" s="875"/>
      <c r="BS111" s="875"/>
      <c r="BT111" s="875"/>
      <c r="BU111" s="875"/>
      <c r="BV111" s="875">
        <v>7189563</v>
      </c>
      <c r="BW111" s="875"/>
      <c r="BX111" s="875"/>
      <c r="BY111" s="875"/>
      <c r="BZ111" s="875"/>
      <c r="CA111" s="875">
        <v>5679716</v>
      </c>
      <c r="CB111" s="875"/>
      <c r="CC111" s="875"/>
      <c r="CD111" s="875"/>
      <c r="CE111" s="875"/>
      <c r="CF111" s="936">
        <v>25.5</v>
      </c>
      <c r="CG111" s="937"/>
      <c r="CH111" s="937"/>
      <c r="CI111" s="937"/>
      <c r="CJ111" s="937"/>
      <c r="CK111" s="992"/>
      <c r="CL111" s="879"/>
      <c r="CM111" s="882" t="s">
        <v>441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436</v>
      </c>
      <c r="DH111" s="875"/>
      <c r="DI111" s="875"/>
      <c r="DJ111" s="875"/>
      <c r="DK111" s="875"/>
      <c r="DL111" s="875" t="s">
        <v>122</v>
      </c>
      <c r="DM111" s="875"/>
      <c r="DN111" s="875"/>
      <c r="DO111" s="875"/>
      <c r="DP111" s="875"/>
      <c r="DQ111" s="875" t="s">
        <v>438</v>
      </c>
      <c r="DR111" s="875"/>
      <c r="DS111" s="875"/>
      <c r="DT111" s="875"/>
      <c r="DU111" s="875"/>
      <c r="DV111" s="852" t="s">
        <v>438</v>
      </c>
      <c r="DW111" s="852"/>
      <c r="DX111" s="852"/>
      <c r="DY111" s="852"/>
      <c r="DZ111" s="853"/>
    </row>
    <row r="112" spans="1:131" s="226" customFormat="1" ht="26.25" customHeight="1">
      <c r="A112" s="977" t="s">
        <v>442</v>
      </c>
      <c r="B112" s="978"/>
      <c r="C112" s="808" t="s">
        <v>443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409</v>
      </c>
      <c r="AB112" s="838"/>
      <c r="AC112" s="838"/>
      <c r="AD112" s="838"/>
      <c r="AE112" s="839"/>
      <c r="AF112" s="840" t="s">
        <v>437</v>
      </c>
      <c r="AG112" s="838"/>
      <c r="AH112" s="838"/>
      <c r="AI112" s="838"/>
      <c r="AJ112" s="839"/>
      <c r="AK112" s="840" t="s">
        <v>435</v>
      </c>
      <c r="AL112" s="838"/>
      <c r="AM112" s="838"/>
      <c r="AN112" s="838"/>
      <c r="AO112" s="839"/>
      <c r="AP112" s="885" t="s">
        <v>437</v>
      </c>
      <c r="AQ112" s="886"/>
      <c r="AR112" s="886"/>
      <c r="AS112" s="886"/>
      <c r="AT112" s="887"/>
      <c r="AU112" s="997"/>
      <c r="AV112" s="998"/>
      <c r="AW112" s="998"/>
      <c r="AX112" s="998"/>
      <c r="AY112" s="998"/>
      <c r="AZ112" s="873" t="s">
        <v>444</v>
      </c>
      <c r="BA112" s="808"/>
      <c r="BB112" s="808"/>
      <c r="BC112" s="808"/>
      <c r="BD112" s="808"/>
      <c r="BE112" s="808"/>
      <c r="BF112" s="808"/>
      <c r="BG112" s="808"/>
      <c r="BH112" s="808"/>
      <c r="BI112" s="808"/>
      <c r="BJ112" s="808"/>
      <c r="BK112" s="808"/>
      <c r="BL112" s="808"/>
      <c r="BM112" s="808"/>
      <c r="BN112" s="808"/>
      <c r="BO112" s="808"/>
      <c r="BP112" s="809"/>
      <c r="BQ112" s="874">
        <v>16225511</v>
      </c>
      <c r="BR112" s="875"/>
      <c r="BS112" s="875"/>
      <c r="BT112" s="875"/>
      <c r="BU112" s="875"/>
      <c r="BV112" s="875">
        <v>17078340</v>
      </c>
      <c r="BW112" s="875"/>
      <c r="BX112" s="875"/>
      <c r="BY112" s="875"/>
      <c r="BZ112" s="875"/>
      <c r="CA112" s="875">
        <v>16928255</v>
      </c>
      <c r="CB112" s="875"/>
      <c r="CC112" s="875"/>
      <c r="CD112" s="875"/>
      <c r="CE112" s="875"/>
      <c r="CF112" s="936">
        <v>76</v>
      </c>
      <c r="CG112" s="937"/>
      <c r="CH112" s="937"/>
      <c r="CI112" s="937"/>
      <c r="CJ112" s="937"/>
      <c r="CK112" s="992"/>
      <c r="CL112" s="879"/>
      <c r="CM112" s="882" t="s">
        <v>445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2357954</v>
      </c>
      <c r="DH112" s="875"/>
      <c r="DI112" s="875"/>
      <c r="DJ112" s="875"/>
      <c r="DK112" s="875"/>
      <c r="DL112" s="875">
        <v>2328229</v>
      </c>
      <c r="DM112" s="875"/>
      <c r="DN112" s="875"/>
      <c r="DO112" s="875"/>
      <c r="DP112" s="875"/>
      <c r="DQ112" s="875">
        <v>1327144</v>
      </c>
      <c r="DR112" s="875"/>
      <c r="DS112" s="875"/>
      <c r="DT112" s="875"/>
      <c r="DU112" s="875"/>
      <c r="DV112" s="852">
        <v>6</v>
      </c>
      <c r="DW112" s="852"/>
      <c r="DX112" s="852"/>
      <c r="DY112" s="852"/>
      <c r="DZ112" s="853"/>
    </row>
    <row r="113" spans="1:130" s="226" customFormat="1" ht="26.25" customHeight="1">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1010733</v>
      </c>
      <c r="AB113" s="984"/>
      <c r="AC113" s="984"/>
      <c r="AD113" s="984"/>
      <c r="AE113" s="985"/>
      <c r="AF113" s="986">
        <v>1205926</v>
      </c>
      <c r="AG113" s="984"/>
      <c r="AH113" s="984"/>
      <c r="AI113" s="984"/>
      <c r="AJ113" s="985"/>
      <c r="AK113" s="986">
        <v>1104920</v>
      </c>
      <c r="AL113" s="984"/>
      <c r="AM113" s="984"/>
      <c r="AN113" s="984"/>
      <c r="AO113" s="985"/>
      <c r="AP113" s="987">
        <v>5</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v>7995111</v>
      </c>
      <c r="BR113" s="875"/>
      <c r="BS113" s="875"/>
      <c r="BT113" s="875"/>
      <c r="BU113" s="875"/>
      <c r="BV113" s="875">
        <v>7085985</v>
      </c>
      <c r="BW113" s="875"/>
      <c r="BX113" s="875"/>
      <c r="BY113" s="875"/>
      <c r="BZ113" s="875"/>
      <c r="CA113" s="875">
        <v>6426727</v>
      </c>
      <c r="CB113" s="875"/>
      <c r="CC113" s="875"/>
      <c r="CD113" s="875"/>
      <c r="CE113" s="875"/>
      <c r="CF113" s="936">
        <v>28.8</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438</v>
      </c>
      <c r="DH113" s="838"/>
      <c r="DI113" s="838"/>
      <c r="DJ113" s="838"/>
      <c r="DK113" s="839"/>
      <c r="DL113" s="840" t="s">
        <v>438</v>
      </c>
      <c r="DM113" s="838"/>
      <c r="DN113" s="838"/>
      <c r="DO113" s="838"/>
      <c r="DP113" s="839"/>
      <c r="DQ113" s="840" t="s">
        <v>435</v>
      </c>
      <c r="DR113" s="838"/>
      <c r="DS113" s="838"/>
      <c r="DT113" s="838"/>
      <c r="DU113" s="839"/>
      <c r="DV113" s="885" t="s">
        <v>436</v>
      </c>
      <c r="DW113" s="886"/>
      <c r="DX113" s="886"/>
      <c r="DY113" s="886"/>
      <c r="DZ113" s="887"/>
    </row>
    <row r="114" spans="1:130" s="226" customFormat="1" ht="26.25" customHeight="1">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839992</v>
      </c>
      <c r="AB114" s="838"/>
      <c r="AC114" s="838"/>
      <c r="AD114" s="838"/>
      <c r="AE114" s="839"/>
      <c r="AF114" s="840">
        <v>868192</v>
      </c>
      <c r="AG114" s="838"/>
      <c r="AH114" s="838"/>
      <c r="AI114" s="838"/>
      <c r="AJ114" s="839"/>
      <c r="AK114" s="840">
        <v>884691</v>
      </c>
      <c r="AL114" s="838"/>
      <c r="AM114" s="838"/>
      <c r="AN114" s="838"/>
      <c r="AO114" s="839"/>
      <c r="AP114" s="885">
        <v>4</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6206617</v>
      </c>
      <c r="BR114" s="875"/>
      <c r="BS114" s="875"/>
      <c r="BT114" s="875"/>
      <c r="BU114" s="875"/>
      <c r="BV114" s="875">
        <v>6329046</v>
      </c>
      <c r="BW114" s="875"/>
      <c r="BX114" s="875"/>
      <c r="BY114" s="875"/>
      <c r="BZ114" s="875"/>
      <c r="CA114" s="875">
        <v>6210102</v>
      </c>
      <c r="CB114" s="875"/>
      <c r="CC114" s="875"/>
      <c r="CD114" s="875"/>
      <c r="CE114" s="875"/>
      <c r="CF114" s="936">
        <v>27.9</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404</v>
      </c>
      <c r="DM114" s="838"/>
      <c r="DN114" s="838"/>
      <c r="DO114" s="838"/>
      <c r="DP114" s="839"/>
      <c r="DQ114" s="840" t="s">
        <v>404</v>
      </c>
      <c r="DR114" s="838"/>
      <c r="DS114" s="838"/>
      <c r="DT114" s="838"/>
      <c r="DU114" s="839"/>
      <c r="DV114" s="885" t="s">
        <v>435</v>
      </c>
      <c r="DW114" s="886"/>
      <c r="DX114" s="886"/>
      <c r="DY114" s="886"/>
      <c r="DZ114" s="887"/>
    </row>
    <row r="115" spans="1:130" s="226" customFormat="1" ht="26.25" customHeight="1">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628558</v>
      </c>
      <c r="AB115" s="984"/>
      <c r="AC115" s="984"/>
      <c r="AD115" s="984"/>
      <c r="AE115" s="985"/>
      <c r="AF115" s="986">
        <v>614544</v>
      </c>
      <c r="AG115" s="984"/>
      <c r="AH115" s="984"/>
      <c r="AI115" s="984"/>
      <c r="AJ115" s="985"/>
      <c r="AK115" s="986">
        <v>597780</v>
      </c>
      <c r="AL115" s="984"/>
      <c r="AM115" s="984"/>
      <c r="AN115" s="984"/>
      <c r="AO115" s="985"/>
      <c r="AP115" s="987">
        <v>2.7</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v>996059</v>
      </c>
      <c r="BR115" s="875"/>
      <c r="BS115" s="875"/>
      <c r="BT115" s="875"/>
      <c r="BU115" s="875"/>
      <c r="BV115" s="875">
        <v>745451</v>
      </c>
      <c r="BW115" s="875"/>
      <c r="BX115" s="875"/>
      <c r="BY115" s="875"/>
      <c r="BZ115" s="875"/>
      <c r="CA115" s="875">
        <v>701523</v>
      </c>
      <c r="CB115" s="875"/>
      <c r="CC115" s="875"/>
      <c r="CD115" s="875"/>
      <c r="CE115" s="875"/>
      <c r="CF115" s="936">
        <v>3.1</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437</v>
      </c>
      <c r="DH115" s="838"/>
      <c r="DI115" s="838"/>
      <c r="DJ115" s="838"/>
      <c r="DK115" s="839"/>
      <c r="DL115" s="840" t="s">
        <v>435</v>
      </c>
      <c r="DM115" s="838"/>
      <c r="DN115" s="838"/>
      <c r="DO115" s="838"/>
      <c r="DP115" s="839"/>
      <c r="DQ115" s="840" t="s">
        <v>122</v>
      </c>
      <c r="DR115" s="838"/>
      <c r="DS115" s="838"/>
      <c r="DT115" s="838"/>
      <c r="DU115" s="839"/>
      <c r="DV115" s="885" t="s">
        <v>437</v>
      </c>
      <c r="DW115" s="886"/>
      <c r="DX115" s="886"/>
      <c r="DY115" s="886"/>
      <c r="DZ115" s="887"/>
    </row>
    <row r="116" spans="1:130" s="226" customFormat="1" ht="26.25" customHeight="1">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407</v>
      </c>
      <c r="AB116" s="838"/>
      <c r="AC116" s="838"/>
      <c r="AD116" s="838"/>
      <c r="AE116" s="839"/>
      <c r="AF116" s="840">
        <v>178</v>
      </c>
      <c r="AG116" s="838"/>
      <c r="AH116" s="838"/>
      <c r="AI116" s="838"/>
      <c r="AJ116" s="839"/>
      <c r="AK116" s="840">
        <v>80</v>
      </c>
      <c r="AL116" s="838"/>
      <c r="AM116" s="838"/>
      <c r="AN116" s="838"/>
      <c r="AO116" s="839"/>
      <c r="AP116" s="885">
        <v>0</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438</v>
      </c>
      <c r="BR116" s="875"/>
      <c r="BS116" s="875"/>
      <c r="BT116" s="875"/>
      <c r="BU116" s="875"/>
      <c r="BV116" s="875" t="s">
        <v>457</v>
      </c>
      <c r="BW116" s="875"/>
      <c r="BX116" s="875"/>
      <c r="BY116" s="875"/>
      <c r="BZ116" s="875"/>
      <c r="CA116" s="875" t="s">
        <v>122</v>
      </c>
      <c r="CB116" s="875"/>
      <c r="CC116" s="875"/>
      <c r="CD116" s="875"/>
      <c r="CE116" s="875"/>
      <c r="CF116" s="936" t="s">
        <v>458</v>
      </c>
      <c r="CG116" s="937"/>
      <c r="CH116" s="937"/>
      <c r="CI116" s="937"/>
      <c r="CJ116" s="937"/>
      <c r="CK116" s="992"/>
      <c r="CL116" s="879"/>
      <c r="CM116" s="882" t="s">
        <v>459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3629071</v>
      </c>
      <c r="DH116" s="838"/>
      <c r="DI116" s="838"/>
      <c r="DJ116" s="838"/>
      <c r="DK116" s="839"/>
      <c r="DL116" s="840">
        <v>3295993</v>
      </c>
      <c r="DM116" s="838"/>
      <c r="DN116" s="838"/>
      <c r="DO116" s="838"/>
      <c r="DP116" s="839"/>
      <c r="DQ116" s="840">
        <v>2959939</v>
      </c>
      <c r="DR116" s="838"/>
      <c r="DS116" s="838"/>
      <c r="DT116" s="838"/>
      <c r="DU116" s="839"/>
      <c r="DV116" s="885">
        <v>13.3</v>
      </c>
      <c r="DW116" s="886"/>
      <c r="DX116" s="886"/>
      <c r="DY116" s="886"/>
      <c r="DZ116" s="887"/>
    </row>
    <row r="117" spans="1:130" s="226" customFormat="1" ht="26.25" customHeight="1">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460</v>
      </c>
      <c r="Z117" s="964"/>
      <c r="AA117" s="969">
        <v>7792220</v>
      </c>
      <c r="AB117" s="970"/>
      <c r="AC117" s="970"/>
      <c r="AD117" s="970"/>
      <c r="AE117" s="971"/>
      <c r="AF117" s="972">
        <v>7927616</v>
      </c>
      <c r="AG117" s="970"/>
      <c r="AH117" s="970"/>
      <c r="AI117" s="970"/>
      <c r="AJ117" s="971"/>
      <c r="AK117" s="972">
        <v>7797419</v>
      </c>
      <c r="AL117" s="970"/>
      <c r="AM117" s="970"/>
      <c r="AN117" s="970"/>
      <c r="AO117" s="971"/>
      <c r="AP117" s="973"/>
      <c r="AQ117" s="974"/>
      <c r="AR117" s="974"/>
      <c r="AS117" s="974"/>
      <c r="AT117" s="975"/>
      <c r="AU117" s="997"/>
      <c r="AV117" s="998"/>
      <c r="AW117" s="998"/>
      <c r="AX117" s="998"/>
      <c r="AY117" s="998"/>
      <c r="AZ117" s="924" t="s">
        <v>461</v>
      </c>
      <c r="BA117" s="925"/>
      <c r="BB117" s="925"/>
      <c r="BC117" s="925"/>
      <c r="BD117" s="925"/>
      <c r="BE117" s="925"/>
      <c r="BF117" s="925"/>
      <c r="BG117" s="925"/>
      <c r="BH117" s="925"/>
      <c r="BI117" s="925"/>
      <c r="BJ117" s="925"/>
      <c r="BK117" s="925"/>
      <c r="BL117" s="925"/>
      <c r="BM117" s="925"/>
      <c r="BN117" s="925"/>
      <c r="BO117" s="925"/>
      <c r="BP117" s="926"/>
      <c r="BQ117" s="874" t="s">
        <v>435</v>
      </c>
      <c r="BR117" s="875"/>
      <c r="BS117" s="875"/>
      <c r="BT117" s="875"/>
      <c r="BU117" s="875"/>
      <c r="BV117" s="875" t="s">
        <v>437</v>
      </c>
      <c r="BW117" s="875"/>
      <c r="BX117" s="875"/>
      <c r="BY117" s="875"/>
      <c r="BZ117" s="875"/>
      <c r="CA117" s="875" t="s">
        <v>409</v>
      </c>
      <c r="CB117" s="875"/>
      <c r="CC117" s="875"/>
      <c r="CD117" s="875"/>
      <c r="CE117" s="875"/>
      <c r="CF117" s="936" t="s">
        <v>409</v>
      </c>
      <c r="CG117" s="937"/>
      <c r="CH117" s="937"/>
      <c r="CI117" s="937"/>
      <c r="CJ117" s="937"/>
      <c r="CK117" s="992"/>
      <c r="CL117" s="879"/>
      <c r="CM117" s="882" t="s">
        <v>462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435</v>
      </c>
      <c r="DH117" s="838"/>
      <c r="DI117" s="838"/>
      <c r="DJ117" s="838"/>
      <c r="DK117" s="839"/>
      <c r="DL117" s="840" t="s">
        <v>435</v>
      </c>
      <c r="DM117" s="838"/>
      <c r="DN117" s="838"/>
      <c r="DO117" s="838"/>
      <c r="DP117" s="839"/>
      <c r="DQ117" s="840" t="s">
        <v>435</v>
      </c>
      <c r="DR117" s="838"/>
      <c r="DS117" s="838"/>
      <c r="DT117" s="838"/>
      <c r="DU117" s="839"/>
      <c r="DV117" s="885" t="s">
        <v>409</v>
      </c>
      <c r="DW117" s="886"/>
      <c r="DX117" s="886"/>
      <c r="DY117" s="886"/>
      <c r="DZ117" s="887"/>
    </row>
    <row r="118" spans="1:130" s="226" customFormat="1" ht="26.25" customHeight="1">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297</v>
      </c>
      <c r="AG118" s="963"/>
      <c r="AH118" s="963"/>
      <c r="AI118" s="963"/>
      <c r="AJ118" s="964"/>
      <c r="AK118" s="965" t="s">
        <v>296</v>
      </c>
      <c r="AL118" s="963"/>
      <c r="AM118" s="963"/>
      <c r="AN118" s="963"/>
      <c r="AO118" s="964"/>
      <c r="AP118" s="966" t="s">
        <v>429</v>
      </c>
      <c r="AQ118" s="967"/>
      <c r="AR118" s="967"/>
      <c r="AS118" s="967"/>
      <c r="AT118" s="968"/>
      <c r="AU118" s="997"/>
      <c r="AV118" s="998"/>
      <c r="AW118" s="998"/>
      <c r="AX118" s="998"/>
      <c r="AY118" s="998"/>
      <c r="AZ118" s="940" t="s">
        <v>463</v>
      </c>
      <c r="BA118" s="941"/>
      <c r="BB118" s="941"/>
      <c r="BC118" s="941"/>
      <c r="BD118" s="941"/>
      <c r="BE118" s="941"/>
      <c r="BF118" s="941"/>
      <c r="BG118" s="941"/>
      <c r="BH118" s="941"/>
      <c r="BI118" s="941"/>
      <c r="BJ118" s="941"/>
      <c r="BK118" s="941"/>
      <c r="BL118" s="941"/>
      <c r="BM118" s="941"/>
      <c r="BN118" s="941"/>
      <c r="BO118" s="941"/>
      <c r="BP118" s="942"/>
      <c r="BQ118" s="943" t="s">
        <v>409</v>
      </c>
      <c r="BR118" s="906"/>
      <c r="BS118" s="906"/>
      <c r="BT118" s="906"/>
      <c r="BU118" s="906"/>
      <c r="BV118" s="906" t="s">
        <v>435</v>
      </c>
      <c r="BW118" s="906"/>
      <c r="BX118" s="906"/>
      <c r="BY118" s="906"/>
      <c r="BZ118" s="906"/>
      <c r="CA118" s="906" t="s">
        <v>409</v>
      </c>
      <c r="CB118" s="906"/>
      <c r="CC118" s="906"/>
      <c r="CD118" s="906"/>
      <c r="CE118" s="906"/>
      <c r="CF118" s="936" t="s">
        <v>435</v>
      </c>
      <c r="CG118" s="937"/>
      <c r="CH118" s="937"/>
      <c r="CI118" s="937"/>
      <c r="CJ118" s="937"/>
      <c r="CK118" s="992"/>
      <c r="CL118" s="879"/>
      <c r="CM118" s="882" t="s">
        <v>464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409</v>
      </c>
      <c r="DH118" s="838"/>
      <c r="DI118" s="838"/>
      <c r="DJ118" s="838"/>
      <c r="DK118" s="839"/>
      <c r="DL118" s="840" t="s">
        <v>435</v>
      </c>
      <c r="DM118" s="838"/>
      <c r="DN118" s="838"/>
      <c r="DO118" s="838"/>
      <c r="DP118" s="839"/>
      <c r="DQ118" s="840" t="s">
        <v>435</v>
      </c>
      <c r="DR118" s="838"/>
      <c r="DS118" s="838"/>
      <c r="DT118" s="838"/>
      <c r="DU118" s="839"/>
      <c r="DV118" s="885" t="s">
        <v>437</v>
      </c>
      <c r="DW118" s="886"/>
      <c r="DX118" s="886"/>
      <c r="DY118" s="886"/>
      <c r="DZ118" s="887"/>
    </row>
    <row r="119" spans="1:130" s="226" customFormat="1" ht="26.25" customHeight="1">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404</v>
      </c>
      <c r="AB119" s="956"/>
      <c r="AC119" s="956"/>
      <c r="AD119" s="956"/>
      <c r="AE119" s="957"/>
      <c r="AF119" s="958" t="s">
        <v>436</v>
      </c>
      <c r="AG119" s="956"/>
      <c r="AH119" s="956"/>
      <c r="AI119" s="956"/>
      <c r="AJ119" s="957"/>
      <c r="AK119" s="958" t="s">
        <v>404</v>
      </c>
      <c r="AL119" s="956"/>
      <c r="AM119" s="956"/>
      <c r="AN119" s="956"/>
      <c r="AO119" s="957"/>
      <c r="AP119" s="959" t="s">
        <v>409</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465</v>
      </c>
      <c r="BP119" s="939"/>
      <c r="BQ119" s="943">
        <v>85738268</v>
      </c>
      <c r="BR119" s="906"/>
      <c r="BS119" s="906"/>
      <c r="BT119" s="906"/>
      <c r="BU119" s="906"/>
      <c r="BV119" s="906">
        <v>84479400</v>
      </c>
      <c r="BW119" s="906"/>
      <c r="BX119" s="906"/>
      <c r="BY119" s="906"/>
      <c r="BZ119" s="906"/>
      <c r="CA119" s="906">
        <v>81900756</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1748835</v>
      </c>
      <c r="DH119" s="821"/>
      <c r="DI119" s="821"/>
      <c r="DJ119" s="821"/>
      <c r="DK119" s="822"/>
      <c r="DL119" s="823">
        <v>1565341</v>
      </c>
      <c r="DM119" s="821"/>
      <c r="DN119" s="821"/>
      <c r="DO119" s="821"/>
      <c r="DP119" s="822"/>
      <c r="DQ119" s="823">
        <v>1392633</v>
      </c>
      <c r="DR119" s="821"/>
      <c r="DS119" s="821"/>
      <c r="DT119" s="821"/>
      <c r="DU119" s="822"/>
      <c r="DV119" s="909">
        <v>6.3</v>
      </c>
      <c r="DW119" s="910"/>
      <c r="DX119" s="910"/>
      <c r="DY119" s="910"/>
      <c r="DZ119" s="911"/>
    </row>
    <row r="120" spans="1:130" s="226" customFormat="1" ht="26.25" customHeight="1">
      <c r="A120" s="878"/>
      <c r="B120" s="879"/>
      <c r="C120" s="882" t="s">
        <v>441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437</v>
      </c>
      <c r="AG120" s="838"/>
      <c r="AH120" s="838"/>
      <c r="AI120" s="838"/>
      <c r="AJ120" s="839"/>
      <c r="AK120" s="840" t="s">
        <v>122</v>
      </c>
      <c r="AL120" s="838"/>
      <c r="AM120" s="838"/>
      <c r="AN120" s="838"/>
      <c r="AO120" s="839"/>
      <c r="AP120" s="885" t="s">
        <v>409</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8393197</v>
      </c>
      <c r="BR120" s="903"/>
      <c r="BS120" s="903"/>
      <c r="BT120" s="903"/>
      <c r="BU120" s="903"/>
      <c r="BV120" s="903">
        <v>7938246</v>
      </c>
      <c r="BW120" s="903"/>
      <c r="BX120" s="903"/>
      <c r="BY120" s="903"/>
      <c r="BZ120" s="903"/>
      <c r="CA120" s="903">
        <v>8069162</v>
      </c>
      <c r="CB120" s="903"/>
      <c r="CC120" s="903"/>
      <c r="CD120" s="903"/>
      <c r="CE120" s="903"/>
      <c r="CF120" s="927">
        <v>36.200000000000003</v>
      </c>
      <c r="CG120" s="928"/>
      <c r="CH120" s="928"/>
      <c r="CI120" s="928"/>
      <c r="CJ120" s="928"/>
      <c r="CK120" s="929" t="s">
        <v>469</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v>13880923</v>
      </c>
      <c r="DH120" s="903"/>
      <c r="DI120" s="903"/>
      <c r="DJ120" s="903"/>
      <c r="DK120" s="903"/>
      <c r="DL120" s="903">
        <v>14615127</v>
      </c>
      <c r="DM120" s="903"/>
      <c r="DN120" s="903"/>
      <c r="DO120" s="903"/>
      <c r="DP120" s="903"/>
      <c r="DQ120" s="903">
        <v>14642537</v>
      </c>
      <c r="DR120" s="903"/>
      <c r="DS120" s="903"/>
      <c r="DT120" s="903"/>
      <c r="DU120" s="903"/>
      <c r="DV120" s="904">
        <v>65.7</v>
      </c>
      <c r="DW120" s="904"/>
      <c r="DX120" s="904"/>
      <c r="DY120" s="904"/>
      <c r="DZ120" s="905"/>
    </row>
    <row r="121" spans="1:130" s="226" customFormat="1" ht="26.25" customHeight="1">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29257</v>
      </c>
      <c r="AB121" s="838"/>
      <c r="AC121" s="838"/>
      <c r="AD121" s="838"/>
      <c r="AE121" s="839"/>
      <c r="AF121" s="840">
        <v>29725</v>
      </c>
      <c r="AG121" s="838"/>
      <c r="AH121" s="838"/>
      <c r="AI121" s="838"/>
      <c r="AJ121" s="839"/>
      <c r="AK121" s="840">
        <v>31172</v>
      </c>
      <c r="AL121" s="838"/>
      <c r="AM121" s="838"/>
      <c r="AN121" s="838"/>
      <c r="AO121" s="839"/>
      <c r="AP121" s="885">
        <v>0.1</v>
      </c>
      <c r="AQ121" s="886"/>
      <c r="AR121" s="886"/>
      <c r="AS121" s="886"/>
      <c r="AT121" s="887"/>
      <c r="AU121" s="947"/>
      <c r="AV121" s="948"/>
      <c r="AW121" s="948"/>
      <c r="AX121" s="948"/>
      <c r="AY121" s="949"/>
      <c r="AZ121" s="873" t="s">
        <v>471</v>
      </c>
      <c r="BA121" s="808"/>
      <c r="BB121" s="808"/>
      <c r="BC121" s="808"/>
      <c r="BD121" s="808"/>
      <c r="BE121" s="808"/>
      <c r="BF121" s="808"/>
      <c r="BG121" s="808"/>
      <c r="BH121" s="808"/>
      <c r="BI121" s="808"/>
      <c r="BJ121" s="808"/>
      <c r="BK121" s="808"/>
      <c r="BL121" s="808"/>
      <c r="BM121" s="808"/>
      <c r="BN121" s="808"/>
      <c r="BO121" s="808"/>
      <c r="BP121" s="809"/>
      <c r="BQ121" s="874">
        <v>12956943</v>
      </c>
      <c r="BR121" s="875"/>
      <c r="BS121" s="875"/>
      <c r="BT121" s="875"/>
      <c r="BU121" s="875"/>
      <c r="BV121" s="875">
        <v>13060394</v>
      </c>
      <c r="BW121" s="875"/>
      <c r="BX121" s="875"/>
      <c r="BY121" s="875"/>
      <c r="BZ121" s="875"/>
      <c r="CA121" s="875">
        <v>13549212</v>
      </c>
      <c r="CB121" s="875"/>
      <c r="CC121" s="875"/>
      <c r="CD121" s="875"/>
      <c r="CE121" s="875"/>
      <c r="CF121" s="936">
        <v>60.8</v>
      </c>
      <c r="CG121" s="937"/>
      <c r="CH121" s="937"/>
      <c r="CI121" s="937"/>
      <c r="CJ121" s="937"/>
      <c r="CK121" s="930"/>
      <c r="CL121" s="916"/>
      <c r="CM121" s="916"/>
      <c r="CN121" s="916"/>
      <c r="CO121" s="917"/>
      <c r="CP121" s="896" t="s">
        <v>472</v>
      </c>
      <c r="CQ121" s="897"/>
      <c r="CR121" s="897"/>
      <c r="CS121" s="897"/>
      <c r="CT121" s="897"/>
      <c r="CU121" s="897"/>
      <c r="CV121" s="897"/>
      <c r="CW121" s="897"/>
      <c r="CX121" s="897"/>
      <c r="CY121" s="897"/>
      <c r="CZ121" s="897"/>
      <c r="DA121" s="897"/>
      <c r="DB121" s="897"/>
      <c r="DC121" s="897"/>
      <c r="DD121" s="897"/>
      <c r="DE121" s="897"/>
      <c r="DF121" s="898"/>
      <c r="DG121" s="874">
        <v>1481757</v>
      </c>
      <c r="DH121" s="875"/>
      <c r="DI121" s="875"/>
      <c r="DJ121" s="875"/>
      <c r="DK121" s="875"/>
      <c r="DL121" s="875">
        <v>1493582</v>
      </c>
      <c r="DM121" s="875"/>
      <c r="DN121" s="875"/>
      <c r="DO121" s="875"/>
      <c r="DP121" s="875"/>
      <c r="DQ121" s="875">
        <v>1474290</v>
      </c>
      <c r="DR121" s="875"/>
      <c r="DS121" s="875"/>
      <c r="DT121" s="875"/>
      <c r="DU121" s="875"/>
      <c r="DV121" s="852">
        <v>6.6</v>
      </c>
      <c r="DW121" s="852"/>
      <c r="DX121" s="852"/>
      <c r="DY121" s="852"/>
      <c r="DZ121" s="853"/>
    </row>
    <row r="122" spans="1:130" s="226" customFormat="1" ht="26.25" customHeight="1">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435</v>
      </c>
      <c r="AB122" s="838"/>
      <c r="AC122" s="838"/>
      <c r="AD122" s="838"/>
      <c r="AE122" s="839"/>
      <c r="AF122" s="840" t="s">
        <v>409</v>
      </c>
      <c r="AG122" s="838"/>
      <c r="AH122" s="838"/>
      <c r="AI122" s="838"/>
      <c r="AJ122" s="839"/>
      <c r="AK122" s="840" t="s">
        <v>409</v>
      </c>
      <c r="AL122" s="838"/>
      <c r="AM122" s="838"/>
      <c r="AN122" s="838"/>
      <c r="AO122" s="839"/>
      <c r="AP122" s="885" t="s">
        <v>435</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46288830</v>
      </c>
      <c r="BR122" s="906"/>
      <c r="BS122" s="906"/>
      <c r="BT122" s="906"/>
      <c r="BU122" s="906"/>
      <c r="BV122" s="906">
        <v>46220916</v>
      </c>
      <c r="BW122" s="906"/>
      <c r="BX122" s="906"/>
      <c r="BY122" s="906"/>
      <c r="BZ122" s="906"/>
      <c r="CA122" s="906">
        <v>46236727</v>
      </c>
      <c r="CB122" s="906"/>
      <c r="CC122" s="906"/>
      <c r="CD122" s="906"/>
      <c r="CE122" s="906"/>
      <c r="CF122" s="907">
        <v>207.6</v>
      </c>
      <c r="CG122" s="908"/>
      <c r="CH122" s="908"/>
      <c r="CI122" s="908"/>
      <c r="CJ122" s="908"/>
      <c r="CK122" s="930"/>
      <c r="CL122" s="916"/>
      <c r="CM122" s="916"/>
      <c r="CN122" s="916"/>
      <c r="CO122" s="917"/>
      <c r="CP122" s="896" t="s">
        <v>405</v>
      </c>
      <c r="CQ122" s="897"/>
      <c r="CR122" s="897"/>
      <c r="CS122" s="897"/>
      <c r="CT122" s="897"/>
      <c r="CU122" s="897"/>
      <c r="CV122" s="897"/>
      <c r="CW122" s="897"/>
      <c r="CX122" s="897"/>
      <c r="CY122" s="897"/>
      <c r="CZ122" s="897"/>
      <c r="DA122" s="897"/>
      <c r="DB122" s="897"/>
      <c r="DC122" s="897"/>
      <c r="DD122" s="897"/>
      <c r="DE122" s="897"/>
      <c r="DF122" s="898"/>
      <c r="DG122" s="874">
        <v>818878</v>
      </c>
      <c r="DH122" s="875"/>
      <c r="DI122" s="875"/>
      <c r="DJ122" s="875"/>
      <c r="DK122" s="875"/>
      <c r="DL122" s="875">
        <v>925449</v>
      </c>
      <c r="DM122" s="875"/>
      <c r="DN122" s="875"/>
      <c r="DO122" s="875"/>
      <c r="DP122" s="875"/>
      <c r="DQ122" s="875">
        <v>762953</v>
      </c>
      <c r="DR122" s="875"/>
      <c r="DS122" s="875"/>
      <c r="DT122" s="875"/>
      <c r="DU122" s="875"/>
      <c r="DV122" s="852">
        <v>3.4</v>
      </c>
      <c r="DW122" s="852"/>
      <c r="DX122" s="852"/>
      <c r="DY122" s="852"/>
      <c r="DZ122" s="853"/>
    </row>
    <row r="123" spans="1:130" s="226" customFormat="1" ht="26.25" customHeight="1">
      <c r="A123" s="878"/>
      <c r="B123" s="879"/>
      <c r="C123" s="882" t="s">
        <v>459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374729</v>
      </c>
      <c r="AB123" s="838"/>
      <c r="AC123" s="838"/>
      <c r="AD123" s="838"/>
      <c r="AE123" s="839"/>
      <c r="AF123" s="840">
        <v>333079</v>
      </c>
      <c r="AG123" s="838"/>
      <c r="AH123" s="838"/>
      <c r="AI123" s="838"/>
      <c r="AJ123" s="839"/>
      <c r="AK123" s="840">
        <v>336053</v>
      </c>
      <c r="AL123" s="838"/>
      <c r="AM123" s="838"/>
      <c r="AN123" s="838"/>
      <c r="AO123" s="839"/>
      <c r="AP123" s="885">
        <v>1.5</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474</v>
      </c>
      <c r="BP123" s="939"/>
      <c r="BQ123" s="893">
        <v>67638970</v>
      </c>
      <c r="BR123" s="894"/>
      <c r="BS123" s="894"/>
      <c r="BT123" s="894"/>
      <c r="BU123" s="894"/>
      <c r="BV123" s="894">
        <v>67219556</v>
      </c>
      <c r="BW123" s="894"/>
      <c r="BX123" s="894"/>
      <c r="BY123" s="894"/>
      <c r="BZ123" s="894"/>
      <c r="CA123" s="894">
        <v>67855101</v>
      </c>
      <c r="CB123" s="894"/>
      <c r="CC123" s="894"/>
      <c r="CD123" s="894"/>
      <c r="CE123" s="894"/>
      <c r="CF123" s="804"/>
      <c r="CG123" s="805"/>
      <c r="CH123" s="805"/>
      <c r="CI123" s="805"/>
      <c r="CJ123" s="895"/>
      <c r="CK123" s="930"/>
      <c r="CL123" s="916"/>
      <c r="CM123" s="916"/>
      <c r="CN123" s="916"/>
      <c r="CO123" s="917"/>
      <c r="CP123" s="896" t="s">
        <v>475</v>
      </c>
      <c r="CQ123" s="897"/>
      <c r="CR123" s="897"/>
      <c r="CS123" s="897"/>
      <c r="CT123" s="897"/>
      <c r="CU123" s="897"/>
      <c r="CV123" s="897"/>
      <c r="CW123" s="897"/>
      <c r="CX123" s="897"/>
      <c r="CY123" s="897"/>
      <c r="CZ123" s="897"/>
      <c r="DA123" s="897"/>
      <c r="DB123" s="897"/>
      <c r="DC123" s="897"/>
      <c r="DD123" s="897"/>
      <c r="DE123" s="897"/>
      <c r="DF123" s="898"/>
      <c r="DG123" s="837">
        <v>33495</v>
      </c>
      <c r="DH123" s="838"/>
      <c r="DI123" s="838"/>
      <c r="DJ123" s="838"/>
      <c r="DK123" s="839"/>
      <c r="DL123" s="840">
        <v>32866</v>
      </c>
      <c r="DM123" s="838"/>
      <c r="DN123" s="838"/>
      <c r="DO123" s="838"/>
      <c r="DP123" s="839"/>
      <c r="DQ123" s="840">
        <v>37429</v>
      </c>
      <c r="DR123" s="838"/>
      <c r="DS123" s="838"/>
      <c r="DT123" s="838"/>
      <c r="DU123" s="839"/>
      <c r="DV123" s="885">
        <v>0.2</v>
      </c>
      <c r="DW123" s="886"/>
      <c r="DX123" s="886"/>
      <c r="DY123" s="886"/>
      <c r="DZ123" s="887"/>
    </row>
    <row r="124" spans="1:130" s="226" customFormat="1" ht="26.25" customHeight="1" thickBot="1">
      <c r="A124" s="878"/>
      <c r="B124" s="879"/>
      <c r="C124" s="882" t="s">
        <v>462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404</v>
      </c>
      <c r="AB124" s="838"/>
      <c r="AC124" s="838"/>
      <c r="AD124" s="838"/>
      <c r="AE124" s="839"/>
      <c r="AF124" s="840" t="s">
        <v>437</v>
      </c>
      <c r="AG124" s="838"/>
      <c r="AH124" s="838"/>
      <c r="AI124" s="838"/>
      <c r="AJ124" s="839"/>
      <c r="AK124" s="840" t="s">
        <v>404</v>
      </c>
      <c r="AL124" s="838"/>
      <c r="AM124" s="838"/>
      <c r="AN124" s="838"/>
      <c r="AO124" s="839"/>
      <c r="AP124" s="885" t="s">
        <v>437</v>
      </c>
      <c r="AQ124" s="886"/>
      <c r="AR124" s="886"/>
      <c r="AS124" s="886"/>
      <c r="AT124" s="887"/>
      <c r="AU124" s="888" t="s">
        <v>476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80</v>
      </c>
      <c r="BR124" s="892"/>
      <c r="BS124" s="892"/>
      <c r="BT124" s="892"/>
      <c r="BU124" s="892"/>
      <c r="BV124" s="892">
        <v>76.8</v>
      </c>
      <c r="BW124" s="892"/>
      <c r="BX124" s="892"/>
      <c r="BY124" s="892"/>
      <c r="BZ124" s="892"/>
      <c r="CA124" s="892">
        <v>63</v>
      </c>
      <c r="CB124" s="892"/>
      <c r="CC124" s="892"/>
      <c r="CD124" s="892"/>
      <c r="CE124" s="892"/>
      <c r="CF124" s="782"/>
      <c r="CG124" s="783"/>
      <c r="CH124" s="783"/>
      <c r="CI124" s="783"/>
      <c r="CJ124" s="923"/>
      <c r="CK124" s="931"/>
      <c r="CL124" s="931"/>
      <c r="CM124" s="931"/>
      <c r="CN124" s="931"/>
      <c r="CO124" s="932"/>
      <c r="CP124" s="896" t="s">
        <v>477</v>
      </c>
      <c r="CQ124" s="897"/>
      <c r="CR124" s="897"/>
      <c r="CS124" s="897"/>
      <c r="CT124" s="897"/>
      <c r="CU124" s="897"/>
      <c r="CV124" s="897"/>
      <c r="CW124" s="897"/>
      <c r="CX124" s="897"/>
      <c r="CY124" s="897"/>
      <c r="CZ124" s="897"/>
      <c r="DA124" s="897"/>
      <c r="DB124" s="897"/>
      <c r="DC124" s="897"/>
      <c r="DD124" s="897"/>
      <c r="DE124" s="897"/>
      <c r="DF124" s="898"/>
      <c r="DG124" s="820">
        <v>10458</v>
      </c>
      <c r="DH124" s="821"/>
      <c r="DI124" s="821"/>
      <c r="DJ124" s="821"/>
      <c r="DK124" s="822"/>
      <c r="DL124" s="823">
        <v>11316</v>
      </c>
      <c r="DM124" s="821"/>
      <c r="DN124" s="821"/>
      <c r="DO124" s="821"/>
      <c r="DP124" s="822"/>
      <c r="DQ124" s="823">
        <v>11046</v>
      </c>
      <c r="DR124" s="821"/>
      <c r="DS124" s="821"/>
      <c r="DT124" s="821"/>
      <c r="DU124" s="822"/>
      <c r="DV124" s="909">
        <v>0</v>
      </c>
      <c r="DW124" s="910"/>
      <c r="DX124" s="910"/>
      <c r="DY124" s="910"/>
      <c r="DZ124" s="911"/>
    </row>
    <row r="125" spans="1:130" s="226" customFormat="1" ht="26.25" customHeight="1">
      <c r="A125" s="878"/>
      <c r="B125" s="879"/>
      <c r="C125" s="882" t="s">
        <v>464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478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191329</v>
      </c>
      <c r="AB126" s="838"/>
      <c r="AC126" s="838"/>
      <c r="AD126" s="838"/>
      <c r="AE126" s="839"/>
      <c r="AF126" s="840">
        <v>182632</v>
      </c>
      <c r="AG126" s="838"/>
      <c r="AH126" s="838"/>
      <c r="AI126" s="838"/>
      <c r="AJ126" s="839"/>
      <c r="AK126" s="840">
        <v>172665</v>
      </c>
      <c r="AL126" s="838"/>
      <c r="AM126" s="838"/>
      <c r="AN126" s="838"/>
      <c r="AO126" s="839"/>
      <c r="AP126" s="885">
        <v>0.8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481</v>
      </c>
      <c r="CQ126" s="808"/>
      <c r="CR126" s="808"/>
      <c r="CS126" s="808"/>
      <c r="CT126" s="808"/>
      <c r="CU126" s="808"/>
      <c r="CV126" s="808"/>
      <c r="CW126" s="808"/>
      <c r="CX126" s="808"/>
      <c r="CY126" s="808"/>
      <c r="CZ126" s="808"/>
      <c r="DA126" s="808"/>
      <c r="DB126" s="808"/>
      <c r="DC126" s="808"/>
      <c r="DD126" s="808"/>
      <c r="DE126" s="808"/>
      <c r="DF126" s="809"/>
      <c r="DG126" s="874">
        <v>996059</v>
      </c>
      <c r="DH126" s="875"/>
      <c r="DI126" s="875"/>
      <c r="DJ126" s="875"/>
      <c r="DK126" s="875"/>
      <c r="DL126" s="875">
        <v>745451</v>
      </c>
      <c r="DM126" s="875"/>
      <c r="DN126" s="875"/>
      <c r="DO126" s="875"/>
      <c r="DP126" s="875"/>
      <c r="DQ126" s="875">
        <v>701523</v>
      </c>
      <c r="DR126" s="875"/>
      <c r="DS126" s="875"/>
      <c r="DT126" s="875"/>
      <c r="DU126" s="875"/>
      <c r="DV126" s="852">
        <v>3.1</v>
      </c>
      <c r="DW126" s="852"/>
      <c r="DX126" s="852"/>
      <c r="DY126" s="852"/>
      <c r="DZ126" s="853"/>
    </row>
    <row r="127" spans="1:130" s="226" customFormat="1" ht="26.25" customHeight="1">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33243</v>
      </c>
      <c r="AB127" s="838"/>
      <c r="AC127" s="838"/>
      <c r="AD127" s="838"/>
      <c r="AE127" s="839"/>
      <c r="AF127" s="840">
        <v>69108</v>
      </c>
      <c r="AG127" s="838"/>
      <c r="AH127" s="838"/>
      <c r="AI127" s="838"/>
      <c r="AJ127" s="839"/>
      <c r="AK127" s="840">
        <v>57890</v>
      </c>
      <c r="AL127" s="838"/>
      <c r="AM127" s="838"/>
      <c r="AN127" s="838"/>
      <c r="AO127" s="839"/>
      <c r="AP127" s="885">
        <v>0.3</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488</v>
      </c>
      <c r="DH127" s="875"/>
      <c r="DI127" s="875"/>
      <c r="DJ127" s="875"/>
      <c r="DK127" s="875"/>
      <c r="DL127" s="875" t="s">
        <v>122</v>
      </c>
      <c r="DM127" s="875"/>
      <c r="DN127" s="875"/>
      <c r="DO127" s="875"/>
      <c r="DP127" s="875"/>
      <c r="DQ127" s="875" t="s">
        <v>488</v>
      </c>
      <c r="DR127" s="875"/>
      <c r="DS127" s="875"/>
      <c r="DT127" s="875"/>
      <c r="DU127" s="875"/>
      <c r="DV127" s="852" t="s">
        <v>489</v>
      </c>
      <c r="DW127" s="852"/>
      <c r="DX127" s="852"/>
      <c r="DY127" s="852"/>
      <c r="DZ127" s="853"/>
    </row>
    <row r="128" spans="1:130" s="226" customFormat="1" ht="26.25" customHeight="1" thickBot="1">
      <c r="A128" s="854" t="s">
        <v>490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491</v>
      </c>
      <c r="X128" s="856"/>
      <c r="Y128" s="856"/>
      <c r="Z128" s="857"/>
      <c r="AA128" s="858">
        <v>1317424</v>
      </c>
      <c r="AB128" s="859"/>
      <c r="AC128" s="859"/>
      <c r="AD128" s="859"/>
      <c r="AE128" s="860"/>
      <c r="AF128" s="861">
        <v>1443296</v>
      </c>
      <c r="AG128" s="859"/>
      <c r="AH128" s="859"/>
      <c r="AI128" s="859"/>
      <c r="AJ128" s="860"/>
      <c r="AK128" s="861">
        <v>1531640</v>
      </c>
      <c r="AL128" s="859"/>
      <c r="AM128" s="859"/>
      <c r="AN128" s="859"/>
      <c r="AO128" s="860"/>
      <c r="AP128" s="862"/>
      <c r="AQ128" s="863"/>
      <c r="AR128" s="863"/>
      <c r="AS128" s="863"/>
      <c r="AT128" s="864"/>
      <c r="AU128" s="262"/>
      <c r="AV128" s="262"/>
      <c r="AW128" s="262"/>
      <c r="AX128" s="865" t="s">
        <v>492</v>
      </c>
      <c r="AY128" s="866"/>
      <c r="AZ128" s="866"/>
      <c r="BA128" s="866"/>
      <c r="BB128" s="866"/>
      <c r="BC128" s="866"/>
      <c r="BD128" s="866"/>
      <c r="BE128" s="867"/>
      <c r="BF128" s="844" t="s">
        <v>122</v>
      </c>
      <c r="BG128" s="845"/>
      <c r="BH128" s="845"/>
      <c r="BI128" s="845"/>
      <c r="BJ128" s="845"/>
      <c r="BK128" s="845"/>
      <c r="BL128" s="868"/>
      <c r="BM128" s="844">
        <v>11.98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493</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494</v>
      </c>
      <c r="X129" s="835"/>
      <c r="Y129" s="835"/>
      <c r="Z129" s="836"/>
      <c r="AA129" s="837">
        <v>26820196</v>
      </c>
      <c r="AB129" s="838"/>
      <c r="AC129" s="838"/>
      <c r="AD129" s="838"/>
      <c r="AE129" s="839"/>
      <c r="AF129" s="840">
        <v>26775728</v>
      </c>
      <c r="AG129" s="838"/>
      <c r="AH129" s="838"/>
      <c r="AI129" s="838"/>
      <c r="AJ129" s="839"/>
      <c r="AK129" s="840">
        <v>26672185</v>
      </c>
      <c r="AL129" s="838"/>
      <c r="AM129" s="838"/>
      <c r="AN129" s="838"/>
      <c r="AO129" s="839"/>
      <c r="AP129" s="841"/>
      <c r="AQ129" s="842"/>
      <c r="AR129" s="842"/>
      <c r="AS129" s="842"/>
      <c r="AT129" s="843"/>
      <c r="AU129" s="264"/>
      <c r="AV129" s="264"/>
      <c r="AW129" s="264"/>
      <c r="AX129" s="807" t="s">
        <v>495</v>
      </c>
      <c r="AY129" s="808"/>
      <c r="AZ129" s="808"/>
      <c r="BA129" s="808"/>
      <c r="BB129" s="808"/>
      <c r="BC129" s="808"/>
      <c r="BD129" s="808"/>
      <c r="BE129" s="809"/>
      <c r="BF129" s="827" t="s">
        <v>122</v>
      </c>
      <c r="BG129" s="828"/>
      <c r="BH129" s="828"/>
      <c r="BI129" s="828"/>
      <c r="BJ129" s="828"/>
      <c r="BK129" s="828"/>
      <c r="BL129" s="829"/>
      <c r="BM129" s="827">
        <v>16.98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497</v>
      </c>
      <c r="X130" s="835"/>
      <c r="Y130" s="835"/>
      <c r="Z130" s="836"/>
      <c r="AA130" s="837">
        <v>4200240</v>
      </c>
      <c r="AB130" s="838"/>
      <c r="AC130" s="838"/>
      <c r="AD130" s="838"/>
      <c r="AE130" s="839"/>
      <c r="AF130" s="840">
        <v>4311922</v>
      </c>
      <c r="AG130" s="838"/>
      <c r="AH130" s="838"/>
      <c r="AI130" s="838"/>
      <c r="AJ130" s="839"/>
      <c r="AK130" s="840">
        <v>4395096</v>
      </c>
      <c r="AL130" s="838"/>
      <c r="AM130" s="838"/>
      <c r="AN130" s="838"/>
      <c r="AO130" s="839"/>
      <c r="AP130" s="841"/>
      <c r="AQ130" s="842"/>
      <c r="AR130" s="842"/>
      <c r="AS130" s="842"/>
      <c r="AT130" s="843"/>
      <c r="AU130" s="264"/>
      <c r="AV130" s="264"/>
      <c r="AW130" s="264"/>
      <c r="AX130" s="807" t="s">
        <v>498</v>
      </c>
      <c r="AY130" s="808"/>
      <c r="AZ130" s="808"/>
      <c r="BA130" s="808"/>
      <c r="BB130" s="808"/>
      <c r="BC130" s="808"/>
      <c r="BD130" s="808"/>
      <c r="BE130" s="809"/>
      <c r="BF130" s="810">
        <v>9.3000000000000007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499</v>
      </c>
      <c r="X131" s="818"/>
      <c r="Y131" s="818"/>
      <c r="Z131" s="819"/>
      <c r="AA131" s="820">
        <v>22619956</v>
      </c>
      <c r="AB131" s="821"/>
      <c r="AC131" s="821"/>
      <c r="AD131" s="821"/>
      <c r="AE131" s="822"/>
      <c r="AF131" s="823">
        <v>22463806</v>
      </c>
      <c r="AG131" s="821"/>
      <c r="AH131" s="821"/>
      <c r="AI131" s="821"/>
      <c r="AJ131" s="822"/>
      <c r="AK131" s="823">
        <v>22277089</v>
      </c>
      <c r="AL131" s="821"/>
      <c r="AM131" s="821"/>
      <c r="AN131" s="821"/>
      <c r="AO131" s="822"/>
      <c r="AP131" s="824"/>
      <c r="AQ131" s="825"/>
      <c r="AR131" s="825"/>
      <c r="AS131" s="825"/>
      <c r="AT131" s="826"/>
      <c r="AU131" s="264"/>
      <c r="AV131" s="264"/>
      <c r="AW131" s="264"/>
      <c r="AX131" s="785" t="s">
        <v>500</v>
      </c>
      <c r="AY131" s="786"/>
      <c r="AZ131" s="786"/>
      <c r="BA131" s="786"/>
      <c r="BB131" s="786"/>
      <c r="BC131" s="786"/>
      <c r="BD131" s="786"/>
      <c r="BE131" s="787"/>
      <c r="BF131" s="788">
        <v>63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502</v>
      </c>
      <c r="W132" s="798"/>
      <c r="X132" s="798"/>
      <c r="Y132" s="798"/>
      <c r="Z132" s="799"/>
      <c r="AA132" s="800">
        <v>10.055527959999999</v>
      </c>
      <c r="AB132" s="801"/>
      <c r="AC132" s="801"/>
      <c r="AD132" s="801"/>
      <c r="AE132" s="802"/>
      <c r="AF132" s="803">
        <v>9.6706586590000008</v>
      </c>
      <c r="AG132" s="801"/>
      <c r="AH132" s="801"/>
      <c r="AI132" s="801"/>
      <c r="AJ132" s="802"/>
      <c r="AK132" s="803">
        <v>8.3973404249999994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503</v>
      </c>
      <c r="W133" s="777"/>
      <c r="X133" s="777"/>
      <c r="Y133" s="777"/>
      <c r="Z133" s="778"/>
      <c r="AA133" s="779">
        <v>10.1</v>
      </c>
      <c r="AB133" s="780"/>
      <c r="AC133" s="780"/>
      <c r="AD133" s="780"/>
      <c r="AE133" s="781"/>
      <c r="AF133" s="779">
        <v>9.9</v>
      </c>
      <c r="AG133" s="780"/>
      <c r="AH133" s="780"/>
      <c r="AI133" s="780"/>
      <c r="AJ133" s="781"/>
      <c r="AK133" s="779">
        <v>9.3000000000000007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q7NxG4tDeCnP3H7TbUBianMrYFpLg5Jd+lgLG24UiHOrjJCc7OB8YHOJJHJCcpR2GUL0iwRt7dNS0hcOWkgKfw==" saltValue="jULHJNK/bvJSLYvJ6I0T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1"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4r+XqoI8rZJ/ZbhhCvx9/YowN8NUsNsKMVE/yO5DCdztcgLu7koeEzrYaFYlL1GIk11axtTWY9/hkNMp8FH6NA==" saltValue="8tyWS3gAphCV4n5EusCM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sqref="A1:XFD1"/>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ad0eFtichB6RX6HDsnvh3wl0BfPEOvm+CEv2KwYo5+G28XrQHJ6NpvgavvyYbpee3mEasS9zFsPe1ziHHtt1g==" saltValue="GvRCffXdhfb7HOWDHX43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512</v>
      </c>
      <c r="AL9" s="1207"/>
      <c r="AM9" s="1207"/>
      <c r="AN9" s="1208"/>
      <c r="AO9" s="292">
        <v>6435520</v>
      </c>
      <c r="AP9" s="292">
        <v>54615</v>
      </c>
      <c r="AQ9" s="293">
        <v>56134</v>
      </c>
      <c r="AR9" s="294">
        <v>-2.7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513</v>
      </c>
      <c r="AL10" s="1207"/>
      <c r="AM10" s="1207"/>
      <c r="AN10" s="1208"/>
      <c r="AO10" s="295">
        <v>730414</v>
      </c>
      <c r="AP10" s="295">
        <v>6199</v>
      </c>
      <c r="AQ10" s="296">
        <v>5510</v>
      </c>
      <c r="AR10" s="297">
        <v>12.5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514</v>
      </c>
      <c r="AL11" s="1207"/>
      <c r="AM11" s="1207"/>
      <c r="AN11" s="1208"/>
      <c r="AO11" s="295">
        <v>154230</v>
      </c>
      <c r="AP11" s="295">
        <v>1309</v>
      </c>
      <c r="AQ11" s="296">
        <v>3865</v>
      </c>
      <c r="AR11" s="297">
        <v>-66.099999999999994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515</v>
      </c>
      <c r="AL12" s="1207"/>
      <c r="AM12" s="1207"/>
      <c r="AN12" s="1208"/>
      <c r="AO12" s="295">
        <v>115036</v>
      </c>
      <c r="AP12" s="295">
        <v>976</v>
      </c>
      <c r="AQ12" s="296">
        <v>1439</v>
      </c>
      <c r="AR12" s="297">
        <v>-32.200000000000003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516</v>
      </c>
      <c r="AL13" s="1207"/>
      <c r="AM13" s="1207"/>
      <c r="AN13" s="1208"/>
      <c r="AO13" s="295" t="s">
        <v>517</v>
      </c>
      <c r="AP13" s="295" t="s">
        <v>517</v>
      </c>
      <c r="AQ13" s="296">
        <v>19</v>
      </c>
      <c r="AR13" s="297" t="s">
        <v>517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518</v>
      </c>
      <c r="AL14" s="1207"/>
      <c r="AM14" s="1207"/>
      <c r="AN14" s="1208"/>
      <c r="AO14" s="295">
        <v>174553</v>
      </c>
      <c r="AP14" s="295">
        <v>1481</v>
      </c>
      <c r="AQ14" s="296">
        <v>2011</v>
      </c>
      <c r="AR14" s="297">
        <v>-26.4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519</v>
      </c>
      <c r="AL15" s="1207"/>
      <c r="AM15" s="1207"/>
      <c r="AN15" s="1208"/>
      <c r="AO15" s="295">
        <v>50298</v>
      </c>
      <c r="AP15" s="295">
        <v>427</v>
      </c>
      <c r="AQ15" s="296">
        <v>1607</v>
      </c>
      <c r="AR15" s="297">
        <v>-73.400000000000006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520</v>
      </c>
      <c r="AL16" s="1210"/>
      <c r="AM16" s="1210"/>
      <c r="AN16" s="1211"/>
      <c r="AO16" s="295">
        <v>-651286</v>
      </c>
      <c r="AP16" s="295">
        <v>-5527</v>
      </c>
      <c r="AQ16" s="296">
        <v>-5023</v>
      </c>
      <c r="AR16" s="297">
        <v>10</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177</v>
      </c>
      <c r="AL17" s="1210"/>
      <c r="AM17" s="1210"/>
      <c r="AN17" s="1211"/>
      <c r="AO17" s="295">
        <v>7008765</v>
      </c>
      <c r="AP17" s="295">
        <v>59479</v>
      </c>
      <c r="AQ17" s="296">
        <v>65561</v>
      </c>
      <c r="AR17" s="297">
        <v>-9.3000000000000007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525</v>
      </c>
      <c r="AL21" s="1204"/>
      <c r="AM21" s="1204"/>
      <c r="AN21" s="1205"/>
      <c r="AO21" s="307">
        <v>5.94</v>
      </c>
      <c r="AP21" s="308">
        <v>6.51</v>
      </c>
      <c r="AQ21" s="309">
        <v>-0.56999999999999995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526</v>
      </c>
      <c r="AL22" s="1204"/>
      <c r="AM22" s="1204"/>
      <c r="AN22" s="1205"/>
      <c r="AO22" s="312">
        <v>101.6</v>
      </c>
      <c r="AP22" s="313">
        <v>99.9</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528</v>
      </c>
      <c r="AO27" s="273"/>
      <c r="AP27" s="273"/>
      <c r="AQ27" s="273"/>
      <c r="AR27" s="273"/>
      <c r="AS27" s="273"/>
      <c r="AT27" s="273"/>
    </row>
    <row r="28" spans="1:46" ht="17.2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531</v>
      </c>
      <c r="AL32" s="1195"/>
      <c r="AM32" s="1195"/>
      <c r="AN32" s="1196"/>
      <c r="AO32" s="322">
        <v>5209948</v>
      </c>
      <c r="AP32" s="322">
        <v>44214</v>
      </c>
      <c r="AQ32" s="323">
        <v>34736</v>
      </c>
      <c r="AR32" s="324">
        <v>27.3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532</v>
      </c>
      <c r="AL33" s="1195"/>
      <c r="AM33" s="1195"/>
      <c r="AN33" s="1196"/>
      <c r="AO33" s="322" t="s">
        <v>517</v>
      </c>
      <c r="AP33" s="322" t="s">
        <v>517</v>
      </c>
      <c r="AQ33" s="323" t="s">
        <v>517</v>
      </c>
      <c r="AR33" s="324" t="s">
        <v>517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533</v>
      </c>
      <c r="AL34" s="1195"/>
      <c r="AM34" s="1195"/>
      <c r="AN34" s="1196"/>
      <c r="AO34" s="322" t="s">
        <v>517</v>
      </c>
      <c r="AP34" s="322" t="s">
        <v>517</v>
      </c>
      <c r="AQ34" s="323">
        <v>3</v>
      </c>
      <c r="AR34" s="324" t="s">
        <v>517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534</v>
      </c>
      <c r="AL35" s="1195"/>
      <c r="AM35" s="1195"/>
      <c r="AN35" s="1196"/>
      <c r="AO35" s="322">
        <v>1104920</v>
      </c>
      <c r="AP35" s="322">
        <v>9377</v>
      </c>
      <c r="AQ35" s="323">
        <v>12174</v>
      </c>
      <c r="AR35" s="324">
        <v>-23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535</v>
      </c>
      <c r="AL36" s="1195"/>
      <c r="AM36" s="1195"/>
      <c r="AN36" s="1196"/>
      <c r="AO36" s="322">
        <v>884691</v>
      </c>
      <c r="AP36" s="322">
        <v>7508</v>
      </c>
      <c r="AQ36" s="323">
        <v>1732</v>
      </c>
      <c r="AR36" s="324">
        <v>333.5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536</v>
      </c>
      <c r="AL37" s="1195"/>
      <c r="AM37" s="1195"/>
      <c r="AN37" s="1196"/>
      <c r="AO37" s="322">
        <v>597780</v>
      </c>
      <c r="AP37" s="322">
        <v>5073</v>
      </c>
      <c r="AQ37" s="323">
        <v>505</v>
      </c>
      <c r="AR37" s="324">
        <v>904.6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537</v>
      </c>
      <c r="AL38" s="1198"/>
      <c r="AM38" s="1198"/>
      <c r="AN38" s="1199"/>
      <c r="AO38" s="325">
        <v>80</v>
      </c>
      <c r="AP38" s="325">
        <v>1</v>
      </c>
      <c r="AQ38" s="326">
        <v>0</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538</v>
      </c>
      <c r="AL39" s="1198"/>
      <c r="AM39" s="1198"/>
      <c r="AN39" s="1199"/>
      <c r="AO39" s="322">
        <v>-1531640</v>
      </c>
      <c r="AP39" s="322">
        <v>-12998</v>
      </c>
      <c r="AQ39" s="323">
        <v>-7643</v>
      </c>
      <c r="AR39" s="324">
        <v>70.099999999999994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539</v>
      </c>
      <c r="AL40" s="1195"/>
      <c r="AM40" s="1195"/>
      <c r="AN40" s="1196"/>
      <c r="AO40" s="322">
        <v>-4395096</v>
      </c>
      <c r="AP40" s="322">
        <v>-37299</v>
      </c>
      <c r="AQ40" s="323">
        <v>-31811</v>
      </c>
      <c r="AR40" s="324">
        <v>17.3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1870683</v>
      </c>
      <c r="AP41" s="322">
        <v>15875</v>
      </c>
      <c r="AQ41" s="323">
        <v>9697</v>
      </c>
      <c r="AR41" s="324">
        <v>63.7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507</v>
      </c>
      <c r="AN49" s="1189" t="s">
        <v>542</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8410720</v>
      </c>
      <c r="AN51" s="344">
        <v>71221</v>
      </c>
      <c r="AO51" s="345">
        <v>27.8</v>
      </c>
      <c r="AP51" s="346">
        <v>64620</v>
      </c>
      <c r="AQ51" s="347">
        <v>11.4</v>
      </c>
      <c r="AR51" s="348">
        <v>16.399999999999999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5295167</v>
      </c>
      <c r="AN52" s="352">
        <v>44839</v>
      </c>
      <c r="AO52" s="353">
        <v>18.5</v>
      </c>
      <c r="AP52" s="354">
        <v>37260</v>
      </c>
      <c r="AQ52" s="355">
        <v>15.4</v>
      </c>
      <c r="AR52" s="356">
        <v>3.1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6687998</v>
      </c>
      <c r="AN53" s="344">
        <v>56832</v>
      </c>
      <c r="AO53" s="345">
        <v>-20.2</v>
      </c>
      <c r="AP53" s="346">
        <v>64287</v>
      </c>
      <c r="AQ53" s="347">
        <v>-0.5</v>
      </c>
      <c r="AR53" s="348">
        <v>-19.7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4548326</v>
      </c>
      <c r="AN54" s="352">
        <v>38650</v>
      </c>
      <c r="AO54" s="353">
        <v>-13.8</v>
      </c>
      <c r="AP54" s="354">
        <v>41052</v>
      </c>
      <c r="AQ54" s="355">
        <v>10.199999999999999</v>
      </c>
      <c r="AR54" s="356">
        <v>-24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6645608</v>
      </c>
      <c r="AN55" s="344">
        <v>56506</v>
      </c>
      <c r="AO55" s="345">
        <v>-0.6</v>
      </c>
      <c r="AP55" s="346">
        <v>46440</v>
      </c>
      <c r="AQ55" s="347">
        <v>-27.8</v>
      </c>
      <c r="AR55" s="348">
        <v>27.2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4586656</v>
      </c>
      <c r="AN56" s="352">
        <v>38999</v>
      </c>
      <c r="AO56" s="353">
        <v>0.9</v>
      </c>
      <c r="AP56" s="354">
        <v>27658</v>
      </c>
      <c r="AQ56" s="355">
        <v>-32.6</v>
      </c>
      <c r="AR56" s="356">
        <v>33.5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7773869</v>
      </c>
      <c r="AN57" s="344">
        <v>65997</v>
      </c>
      <c r="AO57" s="345">
        <v>16.8</v>
      </c>
      <c r="AP57" s="346">
        <v>63257</v>
      </c>
      <c r="AQ57" s="347">
        <v>36.200000000000003</v>
      </c>
      <c r="AR57" s="348">
        <v>-19.399999999999999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5106923</v>
      </c>
      <c r="AN58" s="352">
        <v>43355</v>
      </c>
      <c r="AO58" s="353">
        <v>11.2</v>
      </c>
      <c r="AP58" s="354">
        <v>27259</v>
      </c>
      <c r="AQ58" s="355">
        <v>-1.4</v>
      </c>
      <c r="AR58" s="356">
        <v>12.6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7283135</v>
      </c>
      <c r="AN59" s="344">
        <v>61808</v>
      </c>
      <c r="AO59" s="345">
        <v>-6.3</v>
      </c>
      <c r="AP59" s="346">
        <v>52308</v>
      </c>
      <c r="AQ59" s="347">
        <v>-17.3</v>
      </c>
      <c r="AR59" s="348">
        <v>11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4776403</v>
      </c>
      <c r="AN60" s="352">
        <v>40535</v>
      </c>
      <c r="AO60" s="353">
        <v>-6.5</v>
      </c>
      <c r="AP60" s="354">
        <v>28695</v>
      </c>
      <c r="AQ60" s="355">
        <v>5.3</v>
      </c>
      <c r="AR60" s="356">
        <v>-11.8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7360266</v>
      </c>
      <c r="AN61" s="359">
        <v>62473</v>
      </c>
      <c r="AO61" s="360">
        <v>3.5</v>
      </c>
      <c r="AP61" s="361">
        <v>58182</v>
      </c>
      <c r="AQ61" s="362">
        <v>0.4</v>
      </c>
      <c r="AR61" s="348">
        <v>3.1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4862695</v>
      </c>
      <c r="AN62" s="352">
        <v>41276</v>
      </c>
      <c r="AO62" s="353">
        <v>2.1</v>
      </c>
      <c r="AP62" s="354">
        <v>32385</v>
      </c>
      <c r="AQ62" s="355">
        <v>-0.6</v>
      </c>
      <c r="AR62" s="356">
        <v>2.7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Gw0Wl0XQLucArpQ89ybC1zzBUxRimQ168uvT4sB4+LciMY0g/3jHGSsqSxz5eetEpjHCfpLymeIUedXPGbNWQ==" saltValue="pIbEf0A5Ym3olb8kNSwvP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1" zoomScaleNormal="91"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O+9bCNl45MgC074OT2h2YIObI4NHVfz3ugkuzQt32qUuxT8iK3ddS/5BVeTsDjc8xnzFQ9w6HajtYwNIThiQ==" saltValue="ToMYTUNo6EpdpzdSsmJM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VQSu2KHMNvonUIgzb0AZH2h0bczPONfh4edAYG62NqDvCiE6KAacwsYgi/5va5aLnS6tM9HeIKZFYJS/FUJsw==" saltValue="KTkDQN05b1wVUYgu1PX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12" t="s">
        <v>3</v>
      </c>
      <c r="D47" s="1212"/>
      <c r="E47" s="1213"/>
      <c r="F47" s="11">
        <v>15.08</v>
      </c>
      <c r="G47" s="12">
        <v>16.510000000000002</v>
      </c>
      <c r="H47" s="12">
        <v>17.02</v>
      </c>
      <c r="I47" s="12">
        <v>16.66</v>
      </c>
      <c r="J47" s="13">
        <v>15.32</v>
      </c>
    </row>
    <row r="48" spans="2:10" ht="57.75" customHeight="1">
      <c r="B48" s="14"/>
      <c r="C48" s="1214" t="s">
        <v>4</v>
      </c>
      <c r="D48" s="1214"/>
      <c r="E48" s="1215"/>
      <c r="F48" s="15">
        <v>6.03</v>
      </c>
      <c r="G48" s="16">
        <v>4.6399999999999997</v>
      </c>
      <c r="H48" s="16">
        <v>4.99</v>
      </c>
      <c r="I48" s="16">
        <v>3.72</v>
      </c>
      <c r="J48" s="17">
        <v>4.43</v>
      </c>
    </row>
    <row r="49" spans="2:10" ht="57.75" customHeight="1" thickBot="1">
      <c r="B49" s="18"/>
      <c r="C49" s="1216" t="s">
        <v>5</v>
      </c>
      <c r="D49" s="1216"/>
      <c r="E49" s="1217"/>
      <c r="F49" s="19">
        <v>5.24</v>
      </c>
      <c r="G49" s="20">
        <v>7.0000000000000007E-2</v>
      </c>
      <c r="H49" s="20">
        <v>1.06</v>
      </c>
      <c r="I49" s="20" t="s">
        <v>563</v>
      </c>
      <c r="J49" s="21" t="s">
        <v>564</v>
      </c>
    </row>
    <row r="50" spans="2:10" ht="13.5" customHeight="1"/>
    <row r="51" spans="2:10" ht="13.5" hidden="1" customHeight="1"/>
    <row r="52" spans="2:10" ht="13.5" hidden="1" customHeight="1"/>
    <row r="53" spans="2:10" ht="13.5" hidden="1" customHeight="1"/>
  </sheetData>
  <sheetProtection algorithmName="SHA-512" hashValue="c4ayQGPzRno6xjp7q2E3EHTKlm6tmLh770g7ythlbPI/eT/HBU6SSD7LHR4Gk3sQTAgr+mc8tgTnWncn33Wehg==" saltValue="bSEn8eI2LXpv3wlv7jlT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服部 和敏</cp:lastModifiedBy>
  <cp:lastPrinted>2019-10-29T02:54:57Z</cp:lastPrinted>
  <dcterms:created xsi:type="dcterms:W3CDTF">2019-02-14T03:12:19Z</dcterms:created>
  <dcterms:modified xsi:type="dcterms:W3CDTF">2019-10-29T03:09:29Z</dcterms:modified>
  <cp:category/>
</cp:coreProperties>
</file>