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sv01\課の共有2\財政課\予算スタッフ\31各種報告\☆調査・報告\20191016【財政状況資料集】平成29年度財政状況資料集（追加分）の作成及び提出について（依頼）\回答\連結後\"/>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<sst xmlns="http://schemas.openxmlformats.org/spreadsheetml/2006/main" count="1114" uniqueCount="609">
  <si>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</si>
  <si>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</si>
  <si>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</si>
  <si>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</si>
  <si>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</si>
  <si>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</si>
  <si>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</si>
  <si>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</si>
  <si>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</si>
  <si>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</si>
  <si>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</si>
  <si>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</si>
  <si>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</si>
  <si>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</si>
  <si>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</si>
  <si>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</si>
  <si>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</si>
  <si>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</si>
  <si>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</si>
  <si>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</si>
  <si>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</si>
  <si>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</si>
  <si>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</si>
  <si>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</si>
  <si>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</si>
  <si>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</si>
  <si>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</si>
  <si>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</si>
  <si>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</si>
  <si>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</si>
  <si>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</si>
  <si>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</si>
  <si>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</si>
  <si>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</si>
  <si>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</si>
  <si>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</si>
  <si>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</si>
  <si>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</si>
  <si>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</si>
  <si>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</si>
  <si>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</si>
  <si>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</si>
  <si>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</si>
  <si>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</si>
  <si>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</si>
  <si>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</si>
  <si>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</si>
  <si>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</si>
  <si>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</si>
  <si>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</si>
  <si>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</si>
  <si>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</si>
  <si>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</si>
  <si>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</si>
  <si>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</si>
  <si>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</si>
  <si>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</si>
  <si>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</si>
  <si>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</si>
  <si>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</si>
  <si>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</si>
  <si>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</si>
  <si>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</si>
  <si>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</si>
  <si>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</si>
  <si>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</si>
  <si>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</si>
  <si>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</si>
  <si>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</si>
  <si>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</si>
  <si>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</si>
  <si>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</si>
  <si>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</si>
  <si>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</si>
  <si>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</si>
  <si>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</si>
  <si>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</si>
  <si>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</si>
  <si>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</si>
  <si>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</si>
  <si>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</si>
  <si>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</si>
  <si>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</si>
  <si>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</si>
  <si>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</si>
  <si>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</si>
  <si>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</si>
  <si>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</si>
  <si>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</si>
  <si>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</si>
  <si>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</si>
  <si>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</si>
  <si>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</si>
  <si>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</si>
  <si>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</si>
  <si>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</si>
  <si>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</si>
  <si>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</si>
  <si>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</si>
  <si>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</si>
  <si>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</si>
  <si>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</si>
  <si>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</si>
  <si>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</si>
  <si>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</si>
  <si>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</si>
  <si>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</si>
  <si>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</si>
  <si>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</si>
  <si>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</si>
  <si>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</si>
  <si>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</si>
  <si>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</si>
  <si>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</si>
  <si>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</si>
  <si>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</si>
  <si>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</si>
  <si>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</si>
  <si>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</si>
  <si>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</si>
  <si>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</si>
  <si>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</si>
  <si>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</si>
  <si>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</si>
  <si>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</si>
  <si>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</si>
  <si>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</si>
  <si>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</si>
  <si>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</si>
  <si>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</si>
  <si>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</si>
  <si>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</si>
  <si>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</si>
  <si>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</si>
  <si>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</si>
  <si>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</si>
  <si>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</si>
  <si>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</si>
  <si>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</si>
  <si>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</si>
  <si>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</si>
  <si>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</si>
  <si>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</si>
  <si>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</si>
  <si>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</si>
  <si>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</si>
  <si>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</si>
  <si>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</si>
  <si>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</si>
  <si>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</si>
  <si>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</si>
  <si>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</si>
  <si>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</si>
  <si>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</si>
  <si>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</si>
  <si>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</si>
  <si>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</si>
  <si>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</si>
  <si>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</si>
  <si>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</si>
  <si>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</si>
  <si>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</si>
  <si>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</si>
  <si>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</si>
  <si>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</si>
  <si>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</si>
  <si>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</si>
  <si>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</si>
  <si>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</si>
  <si>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</si>
  <si>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</si>
  <si>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</si>
  <si>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</si>
  <si>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</si>
  <si>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</si>
  <si>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</si>
  <si>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</si>
  <si>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</si>
  <si>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</si>
  <si>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</si>
  <si>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</si>
  <si>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</si>
  <si>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</si>
  <si>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</si>
  <si>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</si>
  <si>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</si>
  <si>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</si>
  <si>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</si>
  <si>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</si>
  <si>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</si>
  <si>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</si>
  <si>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</si>
  <si>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</si>
  <si>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</si>
  <si>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</si>
  <si>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</si>
  <si>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</si>
  <si>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</si>
  <si>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</si>
  <si>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</si>
  <si>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</si>
  <si>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</si>
  <si>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</si>
  <si>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</si>
  <si>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</si>
  <si>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</si>
  <si>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</si>
  <si>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静岡県御殿場市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</si>
  <si>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</si>
  <si>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</si>
  <si>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</si>
  <si>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</si>
  <si>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</si>
  <si>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</si>
  <si>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</si>
  <si>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</si>
  <si>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</si>
  <si>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</si>
  <si>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</si>
  <si>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</si>
  <si>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</si>
  <si>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</si>
  <si>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</si>
  <si>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</si>
  <si>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</si>
  <si>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</si>
  <si>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</si>
  <si>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</si>
  <si>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</si>
  <si>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</si>
  <si>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</si>
  <si>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</si>
  <si>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</si>
  <si>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</si>
  <si>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</si>
  <si>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</si>
  <si>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</si>
  <si>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</si>
  <si>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</si>
  <si>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</si>
  <si>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</si>
  <si>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</si>
  <si>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</si>
  <si>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</si>
  <si>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</si>
  <si>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</si>
  <si>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</si>
  <si>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</si>
  <si>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</si>
  <si>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</si>
  <si>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</si>
  <si>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</si>
  <si>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</si>
  <si>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</si>
  <si>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</si>
  <si>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</si>
  <si>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</si>
  <si>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</si>
  <si>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</si>
  <si>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</si>
  <si>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</si>
  <si>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</si>
  <si>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</si>
  <si>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</si>
  <si>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</si>
  <si>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</si>
  <si>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</si>
  <si>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</si>
  <si>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</si>
  <si>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</si>
  <si>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</si>
  <si>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</si>
  <si>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</si>
  <si>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</si>
  <si>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</si>
  <si>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</si>
  <si>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</si>
  <si>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</si>
  <si>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</si>
  <si>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</si>
  <si>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</si>
  <si>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</si>
  <si>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</si>
  <si>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</si>
  <si>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</si>
  <si>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</si>
  <si>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</si>
  <si>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</si>
  <si>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</si>
  <si>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</si>
  <si>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</si>
  <si>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</si>
  <si>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</si>
  <si>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</si>
  <si>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</si>
  <si>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</si>
  <si>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</si>
  <si>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</si>
  <si>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</si>
  <si>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</si>
  <si>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</si>
  <si>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</si>
  <si>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</si>
  <si>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</si>
  <si>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</si>
  <si>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</si>
  <si>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</si>
  <si>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</si>
  <si>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</si>
  <si>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</si>
  <si>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</si>
  <si>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</si>
  <si>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</si>
  <si>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</si>
  <si>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</si>
  <si>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</si>
  <si>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</si>
  <si>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</si>
  <si>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</si>
  <si>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</si>
  <si>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</si>
  <si>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</si>
  <si>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</si>
  <si>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</si>
  <si>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</si>
  <si>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</si>
  <si>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</si>
  <si>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</si>
  <si>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</si>
  <si>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</si>
  <si>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</si>
  <si>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</si>
  <si>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</si>
  <si>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</si>
  <si>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</si>
  <si>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</si>
  <si>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</si>
  <si>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</si>
  <si>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</si>
  <si>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</si>
  <si>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</si>
  <si>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</si>
  <si>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</si>
  <si>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</si>
  <si>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</si>
  <si>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</si>
  <si>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</si>
  <si>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</si>
  <si>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</si>
  <si>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</si>
  <si>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</si>
  <si>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</si>
  <si>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</si>
  <si>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</si>
  <si>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</si>
  <si>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</si>
  <si>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</si>
  <si>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静岡県御殿場市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</si>
  <si>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</si>
  <si>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</si>
  <si>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</si>
  <si>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</si>
  <si>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</si>
  <si>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</si>
  <si>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</si>
  <si>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</si>
  <si>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</si>
  <si>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</si>
  <si>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</si>
  <si>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</si>
  <si>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</si>
  <si>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</si>
  <si>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</si>
  <si>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</si>
  <si>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</si>
  <si>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</si>
  <si>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</si>
  <si>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</si>
  <si>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</si>
  <si>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</si>
  <si>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</si>
  <si>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</si>
  <si>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</si>
  <si>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</si>
  <si>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</si>
  <si>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</si>
  <si>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</si>
  <si>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</si>
  <si>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</si>
  <si>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</si>
  <si>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</si>
  <si>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</si>
  <si>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</si>
  <si>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</si>
  <si>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</si>
  <si>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</si>
  <si>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</si>
  <si>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</si>
  <si>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法適用企業</t>
    <phoneticPr fontId="5"/>
  </si>
  <si>
    <t>簡易水道特別会計</t>
    <phoneticPr fontId="5"/>
  </si>
  <si>
    <t>法非適用企業</t>
    <phoneticPr fontId="5"/>
  </si>
  <si>
    <t>観光施設事業特別会計</t>
    <phoneticPr fontId="5"/>
  </si>
  <si>
    <t>法非適用企業</t>
    <phoneticPr fontId="5"/>
  </si>
  <si>
    <t>公共下水道事業特別会計</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</si>
  <si>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</si>
  <si>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</si>
  <si>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</si>
  <si>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</si>
  <si>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</si>
  <si>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</si>
  <si>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</si>
  <si>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</si>
  <si>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</si>
  <si>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</si>
  <si>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</si>
  <si>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</si>
  <si>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</si>
  <si>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</si>
  <si>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</si>
  <si>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</si>
  <si>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</si>
  <si>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</si>
  <si>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</si>
  <si>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</si>
  <si>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</si>
  <si>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</si>
  <si>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</si>
  <si>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</si>
  <si>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</si>
  <si>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</si>
  <si>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</si>
  <si>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</si>
  <si>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</si>
  <si>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</si>
  <si>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</si>
  <si>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</si>
  <si>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</si>
  <si>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</si>
  <si>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</si>
  <si>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</si>
  <si>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</si>
  <si>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</si>
  <si>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</si>
  <si>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</si>
  <si>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</si>
  <si>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</si>
  <si>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</si>
  <si>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</si>
  <si>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</si>
  <si>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</si>
  <si>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</si>
  <si>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</si>
  <si>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</si>
  <si>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</si>
  <si>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</si>
  <si>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</si>
  <si>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</si>
  <si>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</si>
  <si>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</si>
  <si>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</si>
  <si>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</si>
  <si>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</si>
  <si>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</si>
  <si>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</si>
  <si>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</si>
  <si>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</si>
  <si>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</si>
  <si>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</si>
  <si>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</si>
  <si>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</si>
  <si>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</si>
  <si>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</si>
  <si>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</si>
  <si>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</si>
  <si>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</si>
  <si>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</si>
  <si>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</si>
  <si>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</si>
  <si>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</si>
  <si>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</si>
  <si>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</si>
  <si>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</si>
  <si>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</si>
  <si>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</si>
  <si>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</si>
  <si>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</si>
  <si>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</si>
  <si>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</si>
  <si>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</si>
  <si>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</si>
  <si>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</si>
  <si>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</si>
  <si>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</si>
  <si>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</si>
  <si>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</si>
  <si>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</si>
  <si>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</si>
  <si>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</si>
  <si>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</si>
  <si>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</si>
  <si>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</si>
  <si>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</si>
  <si>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</si>
  <si>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</si>
  <si>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</si>
  <si>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</si>
  <si>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</si>
  <si>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</si>
  <si>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</si>
  <si>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</si>
  <si>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</si>
  <si>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</si>
  <si>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</si>
  <si>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</si>
  <si>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</si>
  <si>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</si>
  <si>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</si>
  <si>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</si>
  <si>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</si>
  <si>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</si>
  <si>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</si>
  <si>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</si>
  <si>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</si>
  <si>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</si>
  <si>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</si>
  <si>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</si>
  <si>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</si>
  <si>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</si>
  <si>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</si>
  <si>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</si>
  <si>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</si>
  <si>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</si>
  <si>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</si>
  <si>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</si>
  <si>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</si>
  <si>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</si>
  <si>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</si>
  <si>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</si>
  <si>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</si>
  <si>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</si>
  <si>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</si>
  <si>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</si>
  <si>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</si>
  <si>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</si>
  <si>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</si>
  <si>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</si>
  <si>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</si>
  <si>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</si>
  <si>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</si>
  <si>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2.17</t>
  </si>
  <si>
    <t>上水道事業会計</t>
  </si>
  <si>
    <t>一般会計</t>
  </si>
  <si>
    <t>国民健康保険特別会計</t>
  </si>
  <si>
    <t>工業用水道事業会計</t>
  </si>
  <si>
    <t>介護保険特別会計</t>
  </si>
  <si>
    <t>公共下水道事業特別会計</t>
  </si>
  <si>
    <t>救急医療センター特別会計</t>
  </si>
  <si>
    <t>公設浄化槽事業特別会計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</si>
  <si>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</si>
  <si>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</si>
  <si>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</si>
  <si>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</si>
  <si>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</si>
  <si>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</si>
  <si>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</si>
  <si>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</si>
  <si>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</si>
  <si>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</si>
  <si>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</si>
  <si>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</si>
  <si>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</si>
  <si>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御殿場市・小山町広域行政組合</t>
    <rPh sb="0" eb="4">
      <t>ゴテンバシ</t>
    </rPh>
    <rPh sb="5" eb="8">
      <t>オヤマチョウ</t>
    </rPh>
    <rPh sb="8" eb="10">
      <t>コウイキ</t>
    </rPh>
    <rPh sb="10" eb="12">
      <t>ギョウセイ</t>
    </rPh>
    <rPh sb="12" eb="14">
      <t>クミアイ</t>
    </rPh>
    <phoneticPr fontId="30"/>
  </si>
  <si>
    <t>駿東地区交通災害共済組合</t>
    <rPh sb="0" eb="2">
      <t>スントウ</t>
    </rPh>
    <rPh sb="2" eb="4">
      <t>チク</t>
    </rPh>
    <rPh sb="4" eb="6">
      <t>コウツウ</t>
    </rPh>
    <rPh sb="6" eb="8">
      <t>サイガイ</t>
    </rPh>
    <rPh sb="8" eb="10">
      <t>キョウサイ</t>
    </rPh>
    <rPh sb="10" eb="12">
      <t>クミアイ</t>
    </rPh>
    <phoneticPr fontId="30"/>
  </si>
  <si>
    <t>静岡県芦湖水利組合</t>
    <rPh sb="0" eb="3">
      <t>シズオカケン</t>
    </rPh>
    <rPh sb="3" eb="4">
      <t>アシ</t>
    </rPh>
    <rPh sb="4" eb="5">
      <t>ミズウミ</t>
    </rPh>
    <rPh sb="5" eb="7">
      <t>スイリ</t>
    </rPh>
    <rPh sb="7" eb="9">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</si>
  <si>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30"/>
  </si>
  <si>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</si>
  <si>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</si>
  <si>
    <t>-</t>
    <phoneticPr fontId="2"/>
  </si>
  <si>
    <t>-</t>
    <phoneticPr fontId="2"/>
  </si>
  <si>
    <t>-</t>
    <phoneticPr fontId="2"/>
  </si>
  <si>
    <t>御殿場市小山町土地開発公社</t>
    <rPh sb="0" eb="4">
      <t>ゴテンバシ</t>
    </rPh>
    <rPh sb="4" eb="7">
      <t>オヤマチョウ</t>
    </rPh>
    <rPh sb="7" eb="9">
      <t>トチ</t>
    </rPh>
    <rPh sb="9" eb="11">
      <t>カイハツ</t>
    </rPh>
    <rPh sb="11" eb="13">
      <t>コウシャ</t>
    </rPh>
    <phoneticPr fontId="30"/>
  </si>
  <si>
    <t>御殿場総合サービス</t>
    <rPh sb="0" eb="3">
      <t>ゴテンバ</t>
    </rPh>
    <rPh sb="3" eb="5">
      <t>ソウゴウ</t>
    </rPh>
    <phoneticPr fontId="30"/>
  </si>
  <si>
    <t>御殿場まちづくり</t>
    <rPh sb="0" eb="3">
      <t>ゴテンバ</t>
    </rPh>
    <phoneticPr fontId="30"/>
  </si>
  <si>
    <t>駿東労働者福祉サービスセンター</t>
    <rPh sb="0" eb="2">
      <t>スントウ</t>
    </rPh>
    <rPh sb="2" eb="5">
      <t>ロウドウシャ</t>
    </rPh>
    <rPh sb="5" eb="7">
      <t>フクシ</t>
    </rPh>
    <phoneticPr fontId="30"/>
  </si>
  <si>
    <t>〇</t>
  </si>
  <si>
    <t>〇</t>
    <phoneticPr fontId="2"/>
  </si>
  <si>
    <t>-</t>
    <phoneticPr fontId="2"/>
  </si>
  <si>
    <t>-</t>
    <phoneticPr fontId="2"/>
  </si>
  <si>
    <t>-</t>
    <phoneticPr fontId="2"/>
  </si>
  <si>
    <t>-</t>
    <phoneticPr fontId="2"/>
  </si>
  <si>
    <t>地域振興推進基金</t>
    <rPh sb="0" eb="2">
      <t>チイキ</t>
    </rPh>
    <rPh sb="2" eb="4">
      <t>シンコウ</t>
    </rPh>
    <rPh sb="4" eb="6">
      <t>スイシン</t>
    </rPh>
    <rPh sb="6" eb="8">
      <t>キキン</t>
    </rPh>
    <phoneticPr fontId="11"/>
  </si>
  <si>
    <t>職員退職手当基金</t>
    <phoneticPr fontId="11"/>
  </si>
  <si>
    <t>教育振興事業基金</t>
    <phoneticPr fontId="11"/>
  </si>
  <si>
    <t>特定防衛施設周辺整備調整交付金事業基金（子ども医療費助成事業）</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rPh sb="20" eb="21">
      <t>コ</t>
    </rPh>
    <rPh sb="23" eb="26">
      <t>イリョウヒ</t>
    </rPh>
    <rPh sb="26" eb="28">
      <t>ジョセイ</t>
    </rPh>
    <rPh sb="28" eb="30">
      <t>ジギョウ</t>
    </rPh>
    <phoneticPr fontId="11"/>
  </si>
  <si>
    <t>特定防衛施設周辺整備調整交付金事業基金（予防接種事業）</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rPh sb="20" eb="22">
      <t>ヨボウ</t>
    </rPh>
    <rPh sb="22" eb="24">
      <t>セッシュ</t>
    </rPh>
    <rPh sb="24" eb="26">
      <t>ジギョウ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</si>
  <si>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</si>
  <si>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</si>
  <si>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</si>
  <si>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類似団体平均と比較すると、将来負担比率は高いものの、有形固定資産減価償却率は低くなっている。
　施設の老朽化対策を含め、普通建設事業を積極的に行っている結果、地方債残高が高止まりしている状況となっている。
　今後は、将来負担比率及び有形固定資産減価償却率の適正なバランスを保つよう、策定中の公共施設等総合管理計画の個別計画等により、事業の平準化を図る必要がある。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</si>
  <si>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</si>
  <si>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</si>
  <si>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</si>
  <si>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</si>
  <si>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</si>
  <si>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</si>
  <si>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将来負担比率及び実質公債費比率共に低下の傾向にある。この傾向は、類似団体平均においても同様だが、類似団体平均と比較すると比率は高い。
　類似団体平均よりも比率が高くなっている理由として、充当可能基金が少ないこと、交付税算入される公債費の割合が少ないことが挙げられる。
　今後は、新たな起債による将来負担の増加と、新設、老朽化対策を含めた総合的な公共施設・インフラ整備のバランスを図りながら、事業の平準化を検討する必要がある。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</si>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</sst>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c:ext xmlns:c16="http://schemas.microsoft.com/office/drawing/2014/chart" uri="{C3380CC4-5D6E-409C-BE32-E72D297353CC}">
              <c16:uniqueId val="{00000000-EEF4-407E-B5AD-0F3BC8F5B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74453</c:v>
                </c:pt>
                <c:pt idx="1">
                  <c:v>86701</c:v>
                </c:pt>
                <c:pt idx="2">
                  <c:v>89883</c:v>
                </c:pt>
                <c:pt idx="3">
                  <c:v>102061</c:v>
                </c:pt>
                <c:pt idx="4">
                  <c:v>78974</c:v>
                </c:pt>
              </c:numCache>
            </c:numRef>
          </c:val>
          <c:smooth val="0"/>
          <c:extLst>
            <c:ext xmlns:c16="http://schemas.microsoft.com/office/drawing/2014/chart" uri="{C3380CC4-5D6E-409C-BE32-E72D297353CC}">
              <c16:uniqueId val="{00000001-EEF4-407E-B5AD-0F3BC8F5B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7.21</c:v>
                </c:pt>
                <c:pt idx="1">
                  <c:v>7.38</c:v>
                </c:pt>
                <c:pt idx="2">
                  <c:v>8.67</c:v>
                </c:pt>
                <c:pt idx="3">
                  <c:v>9.83</c:v>
                </c:pt>
                <c:pt idx="4">
                  <c:v>8.2899999999999991</c:v>
                </c:pt>
              </c:numCache>
            </c:numRef>
          </c:val>
          <c:extLst>
            <c:ext xmlns:c16="http://schemas.microsoft.com/office/drawing/2014/chart" uri="{C3380CC4-5D6E-409C-BE32-E72D297353CC}">
              <c16:uniqueId val="{00000000-0591-4E8D-8DA9-E92DC8BE4A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6.01</c:v>
                </c:pt>
                <c:pt idx="1">
                  <c:v>8.59</c:v>
                </c:pt>
                <c:pt idx="2">
                  <c:v>8.52</c:v>
                </c:pt>
                <c:pt idx="3">
                  <c:v>9.06</c:v>
                </c:pt>
                <c:pt idx="4">
                  <c:v>8.33</c:v>
                </c:pt>
              </c:numCache>
            </c:numRef>
          </c:val>
          <c:extLst>
            <c:ext xmlns:c16="http://schemas.microsoft.com/office/drawing/2014/chart" uri="{C3380CC4-5D6E-409C-BE32-E72D297353CC}">
              <c16:uniqueId val="{00000001-0591-4E8D-8DA9-E92DC8BE4A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4.82</c:v>
                </c:pt>
                <c:pt idx="1">
                  <c:v>2.48</c:v>
                </c:pt>
                <c:pt idx="2">
                  <c:v>1.67</c:v>
                </c:pt>
                <c:pt idx="3">
                  <c:v>1.99</c:v>
                </c:pt>
                <c:pt idx="4">
                  <c:v>-2.17</c:v>
                </c:pt>
              </c:numCache>
            </c:numRef>
          </c:val>
          <c:smooth val="0"/>
          <c:extLst>
            <c:ext xmlns:c16="http://schemas.microsoft.com/office/drawing/2014/chart" uri="{C3380CC4-5D6E-409C-BE32-E72D297353CC}">
              <c16:uniqueId val="{00000002-0591-4E8D-8DA9-E92DC8BE4A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0.09</c:v>
                </c:pt>
                <c:pt idx="6">
                  <c:v>#N/A</c:v>
                </c:pt>
                <c:pt idx="7">
                  <c:v>0.24</c:v>
                </c:pt>
                <c:pt idx="8">
                  <c:v>#N/A</c:v>
                </c:pt>
                <c:pt idx="9">
                  <c:v>0.1</c:v>
                </c:pt>
              </c:numCache>
            </c:numRef>
          </c:val>
          <c:extLst>
            <c:ext xmlns:c16="http://schemas.microsoft.com/office/drawing/2014/chart" uri="{C3380CC4-5D6E-409C-BE32-E72D297353CC}">
              <c16:uniqueId val="{00000000-25B2-4058-BAF5-4D0F6A4A16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B2-4058-BAF5-4D0F6A4A16BE}"/>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0.05</c:v>
                </c:pt>
              </c:numCache>
            </c:numRef>
          </c:val>
          <c:extLst>
            <c:ext xmlns:c16="http://schemas.microsoft.com/office/drawing/2014/chart" uri="{C3380CC4-5D6E-409C-BE32-E72D297353CC}">
              <c16:uniqueId val="{00000002-25B2-4058-BAF5-4D0F6A4A16BE}"/>
            </c:ext>
          </c:extLst>
        </c:ser>
        <c:ser>
          <c:idx val="3"/>
          <c:order val="3"/>
          <c:tx>
            <c:strRef>
              <c:f>データシート!$A$30</c:f>
              <c:strCache>
                <c:ptCount val="1"/>
                <c:pt idx="0">
                  <c:v>救急医療センター特別会計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0.1</c:v>
                </c:pt>
                <c:pt idx="4">
                  <c:v>#N/A</c:v>
                </c:pt>
                <c:pt idx="5">
                  <c:v>0.1</c:v>
                </c:pt>
                <c:pt idx="6">
                  <c:v>#N/A</c:v>
                </c:pt>
                <c:pt idx="7">
                  <c:v>0.14000000000000001</c:v>
                </c:pt>
                <c:pt idx="8">
                  <c:v>#N/A</c:v>
                </c:pt>
                <c:pt idx="9">
                  <c:v>0.18</c:v>
                </c:pt>
              </c:numCache>
            </c:numRef>
          </c:val>
          <c:extLst>
            <c:ext xmlns:c16="http://schemas.microsoft.com/office/drawing/2014/chart" uri="{C3380CC4-5D6E-409C-BE32-E72D297353CC}">
              <c16:uniqueId val="{00000003-25B2-4058-BAF5-4D0F6A4A16B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0.15</c:v>
                </c:pt>
                <c:pt idx="4">
                  <c:v>#N/A</c:v>
                </c:pt>
                <c:pt idx="5">
                  <c:v>0.17</c:v>
                </c:pt>
                <c:pt idx="6">
                  <c:v>#N/A</c:v>
                </c:pt>
                <c:pt idx="7">
                  <c:v>0.22</c:v>
                </c:pt>
                <c:pt idx="8">
                  <c:v>#N/A</c:v>
                </c:pt>
                <c:pt idx="9">
                  <c:v>0.23</c:v>
                </c:pt>
              </c:numCache>
            </c:numRef>
          </c:val>
          <c:extLst>
            <c:ext xmlns:c16="http://schemas.microsoft.com/office/drawing/2014/chart" uri="{C3380CC4-5D6E-409C-BE32-E72D297353CC}">
              <c16:uniqueId val="{00000004-25B2-4058-BAF5-4D0F6A4A16B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1.1200000000000001</c:v>
                </c:pt>
                <c:pt idx="2">
                  <c:v>#N/A</c:v>
                </c:pt>
                <c:pt idx="3">
                  <c:v>1.32</c:v>
                </c:pt>
                <c:pt idx="4">
                  <c:v>#N/A</c:v>
                </c:pt>
                <c:pt idx="5">
                  <c:v>1.21</c:v>
                </c:pt>
                <c:pt idx="6">
                  <c:v>#N/A</c:v>
                </c:pt>
                <c:pt idx="7">
                  <c:v>1.5</c:v>
                </c:pt>
                <c:pt idx="8">
                  <c:v>#N/A</c:v>
                </c:pt>
                <c:pt idx="9">
                  <c:v>1.4</c:v>
                </c:pt>
              </c:numCache>
            </c:numRef>
          </c:val>
          <c:extLst>
            <c:ext xmlns:c16="http://schemas.microsoft.com/office/drawing/2014/chart" uri="{C3380CC4-5D6E-409C-BE32-E72D297353CC}">
              <c16:uniqueId val="{00000005-25B2-4058-BAF5-4D0F6A4A16BE}"/>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2.23</c:v>
                </c:pt>
                <c:pt idx="2">
                  <c:v>#N/A</c:v>
                </c:pt>
                <c:pt idx="3">
                  <c:v>2.2999999999999998</c:v>
                </c:pt>
                <c:pt idx="4">
                  <c:v>#N/A</c:v>
                </c:pt>
                <c:pt idx="5">
                  <c:v>2.23</c:v>
                </c:pt>
                <c:pt idx="6">
                  <c:v>#N/A</c:v>
                </c:pt>
                <c:pt idx="7">
                  <c:v>2.42</c:v>
                </c:pt>
                <c:pt idx="8">
                  <c:v>#N/A</c:v>
                </c:pt>
                <c:pt idx="9">
                  <c:v>2.46</c:v>
                </c:pt>
              </c:numCache>
            </c:numRef>
          </c:val>
          <c:extLst>
            <c:ext xmlns:c16="http://schemas.microsoft.com/office/drawing/2014/chart" uri="{C3380CC4-5D6E-409C-BE32-E72D297353CC}">
              <c16:uniqueId val="{00000006-25B2-4058-BAF5-4D0F6A4A16B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2.79</c:v>
                </c:pt>
                <c:pt idx="2">
                  <c:v>#N/A</c:v>
                </c:pt>
                <c:pt idx="3">
                  <c:v>3.27</c:v>
                </c:pt>
                <c:pt idx="4">
                  <c:v>#N/A</c:v>
                </c:pt>
                <c:pt idx="5">
                  <c:v>2.04</c:v>
                </c:pt>
                <c:pt idx="6">
                  <c:v>#N/A</c:v>
                </c:pt>
                <c:pt idx="7">
                  <c:v>4.68</c:v>
                </c:pt>
                <c:pt idx="8">
                  <c:v>#N/A</c:v>
                </c:pt>
                <c:pt idx="9">
                  <c:v>5.75</c:v>
                </c:pt>
              </c:numCache>
            </c:numRef>
          </c:val>
          <c:extLst>
            <c:ext xmlns:c16="http://schemas.microsoft.com/office/drawing/2014/chart" uri="{C3380CC4-5D6E-409C-BE32-E72D297353CC}">
              <c16:uniqueId val="{00000007-25B2-4058-BAF5-4D0F6A4A16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7.16</c:v>
                </c:pt>
                <c:pt idx="2">
                  <c:v>#N/A</c:v>
                </c:pt>
                <c:pt idx="3">
                  <c:v>7.27</c:v>
                </c:pt>
                <c:pt idx="4">
                  <c:v>#N/A</c:v>
                </c:pt>
                <c:pt idx="5">
                  <c:v>8.56</c:v>
                </c:pt>
                <c:pt idx="6">
                  <c:v>#N/A</c:v>
                </c:pt>
                <c:pt idx="7">
                  <c:v>9.68</c:v>
                </c:pt>
                <c:pt idx="8">
                  <c:v>#N/A</c:v>
                </c:pt>
                <c:pt idx="9">
                  <c:v>8.09</c:v>
                </c:pt>
              </c:numCache>
            </c:numRef>
          </c:val>
          <c:extLst>
            <c:ext xmlns:c16="http://schemas.microsoft.com/office/drawing/2014/chart" uri="{C3380CC4-5D6E-409C-BE32-E72D297353CC}">
              <c16:uniqueId val="{00000008-25B2-4058-BAF5-4D0F6A4A16B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20.91</c:v>
                </c:pt>
                <c:pt idx="2">
                  <c:v>#N/A</c:v>
                </c:pt>
                <c:pt idx="3">
                  <c:v>21.11</c:v>
                </c:pt>
                <c:pt idx="4">
                  <c:v>#N/A</c:v>
                </c:pt>
                <c:pt idx="5">
                  <c:v>21.35</c:v>
                </c:pt>
                <c:pt idx="6">
                  <c:v>#N/A</c:v>
                </c:pt>
                <c:pt idx="7">
                  <c:v>21.59</c:v>
                </c:pt>
                <c:pt idx="8">
                  <c:v>#N/A</c:v>
                </c:pt>
                <c:pt idx="9">
                  <c:v>21.64</c:v>
                </c:pt>
              </c:numCache>
            </c:numRef>
          </c:val>
          <c:extLst>
            <c:ext xmlns:c16="http://schemas.microsoft.com/office/drawing/2014/chart" uri="{C3380CC4-5D6E-409C-BE32-E72D297353CC}">
              <c16:uniqueId val="{00000009-25B2-4058-BAF5-4D0F6A4A16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2456</c:v>
                </c:pt>
                <c:pt idx="5">
                  <c:v>2394</c:v>
                </c:pt>
                <c:pt idx="8">
                  <c:v>2137</c:v>
                </c:pt>
                <c:pt idx="11">
                  <c:v>2060</c:v>
                </c:pt>
                <c:pt idx="14">
                  <c:v>2160</c:v>
                </c:pt>
              </c:numCache>
            </c:numRef>
          </c:val>
          <c:extLst>
            <c:ext xmlns:c16="http://schemas.microsoft.com/office/drawing/2014/chart" uri="{C3380CC4-5D6E-409C-BE32-E72D297353CC}">
              <c16:uniqueId val="{00000000-7A2C-415B-9135-D48AC240B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2C-415B-9135-D48AC240B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c:v>
                </c:pt>
                <c:pt idx="3">
                  <c:v>68</c:v>
                </c:pt>
                <c:pt idx="6">
                  <c:v>68</c:v>
                </c:pt>
                <c:pt idx="9">
                  <c:v>68</c:v>
                </c:pt>
                <c:pt idx="12">
                  <c:v>68</c:v>
                </c:pt>
              </c:numCache>
            </c:numRef>
          </c:val>
          <c:extLst>
            <c:ext xmlns:c16="http://schemas.microsoft.com/office/drawing/2014/chart" uri="{C3380CC4-5D6E-409C-BE32-E72D297353CC}">
              <c16:uniqueId val="{00000002-7A2C-415B-9135-D48AC240B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349</c:v>
                </c:pt>
                <c:pt idx="3">
                  <c:v>150</c:v>
                </c:pt>
                <c:pt idx="6">
                  <c:v>213</c:v>
                </c:pt>
                <c:pt idx="9">
                  <c:v>121</c:v>
                </c:pt>
                <c:pt idx="12">
                  <c:v>110</c:v>
                </c:pt>
              </c:numCache>
            </c:numRef>
          </c:val>
          <c:extLst>
            <c:ext xmlns:c16="http://schemas.microsoft.com/office/drawing/2014/chart" uri="{C3380CC4-5D6E-409C-BE32-E72D297353CC}">
              <c16:uniqueId val="{00000003-7A2C-415B-9135-D48AC240B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572</c:v>
                </c:pt>
                <c:pt idx="3">
                  <c:v>593</c:v>
                </c:pt>
                <c:pt idx="6">
                  <c:v>573</c:v>
                </c:pt>
                <c:pt idx="9">
                  <c:v>657</c:v>
                </c:pt>
                <c:pt idx="12">
                  <c:v>728</c:v>
                </c:pt>
              </c:numCache>
            </c:numRef>
          </c:val>
          <c:extLst>
            <c:ext xmlns:c16="http://schemas.microsoft.com/office/drawing/2014/chart" uri="{C3380CC4-5D6E-409C-BE32-E72D297353CC}">
              <c16:uniqueId val="{00000004-7A2C-415B-9135-D48AC240B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C-415B-9135-D48AC240B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2C-415B-9135-D48AC240B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3338</c:v>
                </c:pt>
                <c:pt idx="3">
                  <c:v>3167</c:v>
                </c:pt>
                <c:pt idx="6">
                  <c:v>2955</c:v>
                </c:pt>
                <c:pt idx="9">
                  <c:v>2906</c:v>
                </c:pt>
                <c:pt idx="12">
                  <c:v>2955</c:v>
                </c:pt>
              </c:numCache>
            </c:numRef>
          </c:val>
          <c:extLst>
            <c:ext xmlns:c16="http://schemas.microsoft.com/office/drawing/2014/chart" uri="{C3380CC4-5D6E-409C-BE32-E72D297353CC}">
              <c16:uniqueId val="{00000007-7A2C-415B-9135-D48AC240B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1871</c:v>
                </c:pt>
                <c:pt idx="2">
                  <c:v>#N/A</c:v>
                </c:pt>
                <c:pt idx="3">
                  <c:v>#N/A</c:v>
                </c:pt>
                <c:pt idx="4">
                  <c:v>1584</c:v>
                </c:pt>
                <c:pt idx="5">
                  <c:v>#N/A</c:v>
                </c:pt>
                <c:pt idx="6">
                  <c:v>#N/A</c:v>
                </c:pt>
                <c:pt idx="7">
                  <c:v>1672</c:v>
                </c:pt>
                <c:pt idx="8">
                  <c:v>#N/A</c:v>
                </c:pt>
                <c:pt idx="9">
                  <c:v>#N/A</c:v>
                </c:pt>
                <c:pt idx="10">
                  <c:v>1692</c:v>
                </c:pt>
                <c:pt idx="11">
                  <c:v>#N/A</c:v>
                </c:pt>
                <c:pt idx="12">
                  <c:v>#N/A</c:v>
                </c:pt>
                <c:pt idx="13">
                  <c:v>1701</c:v>
                </c:pt>
                <c:pt idx="14">
                  <c:v>#N/A</c:v>
                </c:pt>
              </c:numCache>
            </c:numRef>
          </c:val>
          <c:smooth val="0"/>
          <c:extLst>
            <c:ext xmlns:c16="http://schemas.microsoft.com/office/drawing/2014/chart" uri="{C3380CC4-5D6E-409C-BE32-E72D297353CC}">
              <c16:uniqueId val="{00000008-7A2C-415B-9135-D48AC240B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19310</c:v>
                </c:pt>
                <c:pt idx="5">
                  <c:v>18586</c:v>
                </c:pt>
                <c:pt idx="8">
                  <c:v>17830</c:v>
                </c:pt>
                <c:pt idx="11">
                  <c:v>17814</c:v>
                </c:pt>
                <c:pt idx="14">
                  <c:v>17390</c:v>
                </c:pt>
              </c:numCache>
            </c:numRef>
          </c:val>
          <c:extLst>
            <c:ext xmlns:c16="http://schemas.microsoft.com/office/drawing/2014/chart" uri="{C3380CC4-5D6E-409C-BE32-E72D297353CC}">
              <c16:uniqueId val="{00000000-FB47-407B-A050-E010368BFF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4524</c:v>
                </c:pt>
                <c:pt idx="5">
                  <c:v>4680</c:v>
                </c:pt>
                <c:pt idx="8">
                  <c:v>4776</c:v>
                </c:pt>
                <c:pt idx="11">
                  <c:v>4456</c:v>
                </c:pt>
                <c:pt idx="14">
                  <c:v>4329</c:v>
                </c:pt>
              </c:numCache>
            </c:numRef>
          </c:val>
          <c:extLst>
            <c:ext xmlns:c16="http://schemas.microsoft.com/office/drawing/2014/chart" uri="{C3380CC4-5D6E-409C-BE32-E72D297353CC}">
              <c16:uniqueId val="{00000001-FB47-407B-A050-E010368BFF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3510</c:v>
                </c:pt>
                <c:pt idx="5">
                  <c:v>3391</c:v>
                </c:pt>
                <c:pt idx="8">
                  <c:v>4379</c:v>
                </c:pt>
                <c:pt idx="11">
                  <c:v>5003</c:v>
                </c:pt>
                <c:pt idx="14">
                  <c:v>5165</c:v>
                </c:pt>
              </c:numCache>
            </c:numRef>
          </c:val>
          <c:extLst>
            <c:ext xmlns:c16="http://schemas.microsoft.com/office/drawing/2014/chart" uri="{C3380CC4-5D6E-409C-BE32-E72D297353CC}">
              <c16:uniqueId val="{00000002-FB47-407B-A050-E010368BFF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7-407B-A050-E010368BFF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7-407B-A050-E010368BFF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7-407B-A050-E010368BFF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4581</c:v>
                </c:pt>
                <c:pt idx="3">
                  <c:v>4291</c:v>
                </c:pt>
                <c:pt idx="6">
                  <c:v>4238</c:v>
                </c:pt>
                <c:pt idx="9">
                  <c:v>4226</c:v>
                </c:pt>
                <c:pt idx="12">
                  <c:v>4246</c:v>
                </c:pt>
              </c:numCache>
            </c:numRef>
          </c:val>
          <c:extLst>
            <c:ext xmlns:c16="http://schemas.microsoft.com/office/drawing/2014/chart" uri="{C3380CC4-5D6E-409C-BE32-E72D297353CC}">
              <c16:uniqueId val="{00000006-FB47-407B-A050-E010368BFF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724</c:v>
                </c:pt>
                <c:pt idx="3">
                  <c:v>897</c:v>
                </c:pt>
                <c:pt idx="6">
                  <c:v>908</c:v>
                </c:pt>
                <c:pt idx="9">
                  <c:v>829</c:v>
                </c:pt>
                <c:pt idx="12">
                  <c:v>1752</c:v>
                </c:pt>
              </c:numCache>
            </c:numRef>
          </c:val>
          <c:extLst>
            <c:ext xmlns:c16="http://schemas.microsoft.com/office/drawing/2014/chart" uri="{C3380CC4-5D6E-409C-BE32-E72D297353CC}">
              <c16:uniqueId val="{00000007-FB47-407B-A050-E010368BFF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7580</c:v>
                </c:pt>
                <c:pt idx="3">
                  <c:v>7106</c:v>
                </c:pt>
                <c:pt idx="6">
                  <c:v>6429</c:v>
                </c:pt>
                <c:pt idx="9">
                  <c:v>6301</c:v>
                </c:pt>
                <c:pt idx="12">
                  <c:v>6255</c:v>
                </c:pt>
              </c:numCache>
            </c:numRef>
          </c:val>
          <c:extLst>
            <c:ext xmlns:c16="http://schemas.microsoft.com/office/drawing/2014/chart" uri="{C3380CC4-5D6E-409C-BE32-E72D297353CC}">
              <c16:uniqueId val="{00000008-FB47-407B-A050-E010368BFF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649</c:v>
                </c:pt>
                <c:pt idx="3">
                  <c:v>778</c:v>
                </c:pt>
                <c:pt idx="6">
                  <c:v>1528</c:v>
                </c:pt>
                <c:pt idx="9">
                  <c:v>1423</c:v>
                </c:pt>
                <c:pt idx="12">
                  <c:v>1002</c:v>
                </c:pt>
              </c:numCache>
            </c:numRef>
          </c:val>
          <c:extLst>
            <c:ext xmlns:c16="http://schemas.microsoft.com/office/drawing/2014/chart" uri="{C3380CC4-5D6E-409C-BE32-E72D297353CC}">
              <c16:uniqueId val="{00000009-FB47-407B-A050-E010368BFF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27281</c:v>
                </c:pt>
                <c:pt idx="3">
                  <c:v>26754</c:v>
                </c:pt>
                <c:pt idx="6">
                  <c:v>26358</c:v>
                </c:pt>
                <c:pt idx="9">
                  <c:v>26973</c:v>
                </c:pt>
                <c:pt idx="12">
                  <c:v>26396</c:v>
                </c:pt>
              </c:numCache>
            </c:numRef>
          </c:val>
          <c:extLst>
            <c:ext xmlns:c16="http://schemas.microsoft.com/office/drawing/2014/chart" uri="{C3380CC4-5D6E-409C-BE32-E72D297353CC}">
              <c16:uniqueId val="{0000000A-FB47-407B-A050-E010368BFF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13472</c:v>
                </c:pt>
                <c:pt idx="2">
                  <c:v>#N/A</c:v>
                </c:pt>
                <c:pt idx="3">
                  <c:v>#N/A</c:v>
                </c:pt>
                <c:pt idx="4">
                  <c:v>13169</c:v>
                </c:pt>
                <c:pt idx="5">
                  <c:v>#N/A</c:v>
                </c:pt>
                <c:pt idx="6">
                  <c:v>#N/A</c:v>
                </c:pt>
                <c:pt idx="7">
                  <c:v>12476</c:v>
                </c:pt>
                <c:pt idx="8">
                  <c:v>#N/A</c:v>
                </c:pt>
                <c:pt idx="9">
                  <c:v>#N/A</c:v>
                </c:pt>
                <c:pt idx="10">
                  <c:v>12479</c:v>
                </c:pt>
                <c:pt idx="11">
                  <c:v>#N/A</c:v>
                </c:pt>
                <c:pt idx="12">
                  <c:v>#N/A</c:v>
                </c:pt>
                <c:pt idx="13">
                  <c:v>12767</c:v>
                </c:pt>
                <c:pt idx="14">
                  <c:v>#N/A</c:v>
                </c:pt>
              </c:numCache>
            </c:numRef>
          </c:val>
          <c:smooth val="0"/>
          <c:extLst>
            <c:ext xmlns:c16="http://schemas.microsoft.com/office/drawing/2014/chart" uri="{C3380CC4-5D6E-409C-BE32-E72D297353CC}">
              <c16:uniqueId val="{0000000B-FB47-407B-A050-E010368BFF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1521</c:v>
                </c:pt>
                <c:pt idx="1">
                  <c:v>1644</c:v>
                </c:pt>
                <c:pt idx="2">
                  <c:v>1520</c:v>
                </c:pt>
              </c:numCache>
            </c:numRef>
          </c:val>
          <c:extLst>
            <c:ext xmlns:c16="http://schemas.microsoft.com/office/drawing/2014/chart" uri="{C3380CC4-5D6E-409C-BE32-E72D297353CC}">
              <c16:uniqueId val="{00000000-6A3F-409B-B2AB-3792057CA7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6A3F-409B-B2AB-3792057CA7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2107</c:v>
                </c:pt>
                <c:pt idx="1">
                  <c:v>2697</c:v>
                </c:pt>
                <c:pt idx="2">
                  <c:v>2722</c:v>
                </c:pt>
              </c:numCache>
            </c:numRef>
          </c:val>
          <c:extLst>
            <c:ext xmlns:c16="http://schemas.microsoft.com/office/drawing/2014/chart" uri="{C3380CC4-5D6E-409C-BE32-E72D297353CC}">
              <c16:uniqueId val="{00000002-6A3F-409B-B2AB-3792057CA7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{36F0DE61-16C2-43FD-9C39-C07522B40C2B}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5DD-4F74-A53B-B733BE06C5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{598B14C8-2ABC-4CBA-83EB-A05ED17AB167}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D-4F74-A53B-B733BE06C5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{B46AFDE0-AAF1-4538-98F4-E53E1ED280D4}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D-4F74-A53B-B733BE06C5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{D5D65805-3CBF-4E19-9057-C11A76FBE3CB}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D-4F74-A53B-B733BE06C5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{D489F85B-4DC4-4449-852C-BDB5409947A1}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D-4F74-A53B-B733BE06C5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{0DC73F64-0BC9-41EF-AF88-5A9E756A8B29}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5DD-4F74-A53B-B733BE06C59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{A31AFE23-7BDE-401C-A878-4B70867F93E6}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5DD-4F74-A53B-B733BE06C59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{4D6CA3A2-B751-467B-8B4B-4AAE747E39EC}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5DD-4F74-A53B-B733BE06C59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{B95670AD-2BBB-4C39-BF2F-37E7ECFF4DD7}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5DD-4F74-A53B-B733BE06C5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44.1</c:v>
                </c:pt>
                <c:pt idx="32">
                  <c:v>45.4</c:v>
                </c:pt>
              </c:numCache>
            </c:numRef>
          </c:xVal>
          <c:yVal>
            <c:numRef>
              <c:f>公会計指標分析・財政指標組合せ分析表!$BP$51:$DC$51</c:f>
              <c:numCache>
                <c:formatCode>#,##0.0;"▲ "#,##0.0</c:formatCode>
                <c:ptCount val="40"/>
                <c:pt idx="16">
                  <c:v>77.2</c:v>
                </c:pt>
                <c:pt idx="24">
                  <c:v>75.400000000000006</c:v>
                </c:pt>
                <c:pt idx="32">
                  <c:v>76.7</c:v>
                </c:pt>
              </c:numCache>
            </c:numRef>
          </c:yVal>
          <c:smooth val="0"/>
          <c:extLst>
            <c:ext xmlns:c16="http://schemas.microsoft.com/office/drawing/2014/chart" uri="{C3380CC4-5D6E-409C-BE32-E72D297353CC}">
              <c16:uniqueId val="{00000009-85DD-4F74-A53B-B733BE06C5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{13DA4699-0AAD-44F6-BCE2-91F5C0207CEA}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5DD-4F74-A53B-B733BE06C5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{360A7B7D-0FFB-4071-838F-BF7C65C38A7A}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D-4F74-A53B-B733BE06C5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{3E2E8A26-43B1-424D-BE0C-6AA235277364}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D-4F74-A53B-B733BE06C5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{42FE46DE-49D3-4EB8-A5A5-CF6D6B4804A6}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D-4F74-A53B-B733BE06C5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{FD710BA5-394D-4C1A-B77B-2A42D43B4E6A}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D-4F74-A53B-B733BE06C5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{349A196A-5169-4568-9F35-61330BEB8263}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5DD-4F74-A53B-B733BE06C59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{098DAEB2-55C7-4864-9379-5D4B34B938D9}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5DD-4F74-A53B-B733BE06C59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{50DC7943-72BD-4814-8F82-9A09D0E60374}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5DD-4F74-A53B-B733BE06C59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{998564D9-6668-441A-91D3-0A1D5136DE46}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5DD-4F74-A53B-B733BE06C5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60.4</c:v>
                </c:pt>
                <c:pt idx="32">
                  <c:v>60.8</c:v>
                </c:pt>
              </c:numCache>
            </c:numRef>
          </c:xVal>
          <c:yVal>
            <c:numRef>
              <c:f>公会計指標分析・財政指標組合せ分析表!$BP$55:$DC$55</c:f>
              <c:numCache>
                <c:formatCode>#,##0.0;"▲ "#,##0.0</c:formatCode>
                <c:ptCount val="40"/>
                <c:pt idx="16">
                  <c:v>37.299999999999997</c:v>
                </c:pt>
                <c:pt idx="24">
                  <c:v>35.299999999999997</c:v>
                </c:pt>
                <c:pt idx="32">
                  <c:v>31.9</c:v>
                </c:pt>
              </c:numCache>
            </c:numRef>
          </c:yVal>
          <c:smooth val="0"/>
          <c:extLst>
            <c:ext xmlns:c16="http://schemas.microsoft.com/office/drawing/2014/chart" uri="{C3380CC4-5D6E-409C-BE32-E72D297353CC}">
              <c16:uniqueId val="{00000013-85DD-4F74-A53B-B733BE06C590}"/>
            </c:ext>
          </c:extLst>
        </c:ser>
        <c:dLbls>
          <c:showLegendKey val="0"/>
          <c:showVal val="1"/>
          <c:showCatName val="0"/>
          <c:showSerName val="0"/>
          <c:showPercent val="0"/>
          <c:showBubbleSize val="0"/>
        </c:dLbls>
        <c:axId val="46179840"/>
        <c:axId val="46181760"/>
      </c:scatterChart>
      <c:valAx>
        <c:axId val="46179840"/>
        <c:scaling>
          <c:orientation val="minMax"/>
          <c:max val="63"/>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{07A32B9C-0B32-46A7-B7DC-FBC22F6E6D21}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2D7-456C-B3A1-44A3996E47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{4C388DB8-4812-49D4-B7A2-A88240405690}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7-456C-B3A1-44A3996E47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{7B5ACC17-3948-4044-AEEA-34DD913FEB3E}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7-456C-B3A1-44A3996E47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{7B940983-FCBD-4308-9EF8-A69E892E1F18}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7-456C-B3A1-44A3996E47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{62C18E0F-C9BE-499D-BE76-8499BCE406D4}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7-456C-B3A1-44A3996E47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{592DE817-02EA-42F7-8157-08F59571B533}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2D7-456C-B3A1-44A3996E47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{2236CBB3-BD8C-4E90-947A-AFB949BF2CA3}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2D7-456C-B3A1-44A3996E472F}"/>
                </c:ext>
              </c:extLst>
            </c:dLbl>
            <c:dLbl>
              <c:idx val="24"/>
              <c:layout>
                <c:manualLayout>
                  <c:x val="-4.51603551539712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{32C378D6-ECB0-4985-A188-04188C668D3C}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2D7-456C-B3A1-44A3996E472F}"/>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{BE647747-0ED3-4970-AD39-04ED164B0DEF}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2D7-456C-B3A1-44A3996E47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11.5</c:v>
                </c:pt>
                <c:pt idx="16">
                  <c:v>10.8</c:v>
                </c:pt>
                <c:pt idx="24">
                  <c:v>10.199999999999999</c:v>
                </c:pt>
                <c:pt idx="32">
                  <c:v>10.199999999999999</c:v>
                </c:pt>
              </c:numCache>
            </c:numRef>
          </c:xVal>
          <c:yVal>
            <c:numRef>
              <c:f>公会計指標分析・財政指標組合せ分析表!$BP$73:$DC$73</c:f>
              <c:numCache>
                <c:formatCode>#,##0.0;"▲ "#,##0.0</c:formatCode>
                <c:ptCount val="40"/>
                <c:pt idx="0">
                  <c:v>85.7</c:v>
                </c:pt>
                <c:pt idx="8">
                  <c:v>85.4</c:v>
                </c:pt>
                <c:pt idx="16">
                  <c:v>77.2</c:v>
                </c:pt>
                <c:pt idx="24">
                  <c:v>75.400000000000006</c:v>
                </c:pt>
                <c:pt idx="32">
                  <c:v>76.7</c:v>
                </c:pt>
              </c:numCache>
            </c:numRef>
          </c:yVal>
          <c:smooth val="0"/>
          <c:extLst>
            <c:ext xmlns:c16="http://schemas.microsoft.com/office/drawing/2014/chart" uri="{C3380CC4-5D6E-409C-BE32-E72D297353CC}">
              <c16:uniqueId val="{00000009-F2D7-456C-B3A1-44A3996E47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{F9DA5C67-0E3A-45A1-8747-08B0CF8DA92A}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2D7-456C-B3A1-44A3996E47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{46384CDD-D912-4627-B0B5-B37BFD4C2C11}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7-456C-B3A1-44A3996E47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{42C60D40-1543-48D7-879B-8BDE983E50C5}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7-456C-B3A1-44A3996E47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{36C1EC1A-635B-4583-8189-B64D2F49A489}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7-456C-B3A1-44A3996E47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{5A212CF2-188E-41E2-BDB7-C380559FB714}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7-456C-B3A1-44A3996E47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{73C3C310-8242-4FE5-958B-5FD9ACFDCAAE}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2D7-456C-B3A1-44A3996E47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{9D68574D-1B2C-427F-927B-C3DC28099328}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2D7-456C-B3A1-44A3996E47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{ACA24E01-963B-437F-AD7F-D9D189D59AFE}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2D7-456C-B3A1-44A3996E47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{CEC9FAE0-3049-4DBC-8752-A599D9E42ECA}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2D7-456C-B3A1-44A3996E47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c:ext xmlns:c16="http://schemas.microsoft.com/office/drawing/2014/chart" uri="{C3380CC4-5D6E-409C-BE32-E72D297353CC}">
              <c16:uniqueId val="{00000013-F2D7-456C-B3A1-44A3996E472F}"/>
            </c:ext>
          </c:extLst>
        </c:ser>
        <c:dLbls>
          <c:showLegendKey val="0"/>
          <c:showVal val="1"/>
          <c:showCatName val="0"/>
          <c:showSerName val="0"/>
          <c:showPercent val="0"/>
          <c:showBubbleSize val="0"/>
        </c:dLbls>
        <c:axId val="84219776"/>
        <c:axId val="84234240"/>
      </c:scatterChart>
      <c:valAx>
        <c:axId val="84219776"/>
        <c:scaling>
          <c:orientation val="minMax"/>
          <c:max val="12.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平成２９年度においては、前年度と比べ９百万円の微増となった。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小学校改築事業等の大規模事業に係る起債の元金償還の開始により増加したが、面的整備を進めている下水道事業に係る元利償還金に対する繰入金も増加したため、全体として大きな変動はなかった。</a:t>
          </a:r>
        </a:p>
        <a:p>
          <a:pPr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現在実施中の大規模建設事業の多くが平成３１年度中に完了することから、これ以降、建設事業費の縮減や平準化により起債額の抑制に努め、実質公債費比率の低減を図る。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年度においては、前年度と比べ将来負担額及び充当可能財源等は同程度の水準となった。</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地方債残高については、今後も大規模事業は続くものの、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平成３２年度以降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は落ち着く見込みであるため、起債計画に沿った借入により、地方債残高の抑制に努める。</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組合等負担等見込額については、ごみ再資源化施設建設整備事業債の借入により大幅増となった。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本市の重要な課題として、基金残高の低水準が挙げられ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特定目的基金は増加しているものの、財政調整基金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については不透明な状況にある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財政健全化基準からみると健全であるが、他の自治体と比較すると比率が高い傾向にあり、基金残高を増やしていくともに起債発行額や債務負担行為の総額を抑制し、財政の健全化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の維持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に努めなければならない。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静岡県御殿場市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１億円程度の減となった。この主な要因として、所用の財源確保のため、財政調整基金の取崩し（１億２，３００万円余）のほか、庁舎東館の建設工事に充当するため、庁舎建設基金を全額（１，１６１万円余）取り崩し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計画等に基づき、計画的に積立てを行っていくとともに、その他特定目的基金については、基金の目的に沿った積立て、事業充当を行い、適正かつ計画的な基金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・地域振興推進基金：地域の学校や道路等の整備、環境対策等による地域振興の推進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・特定防衛施設周辺整備調整交付金事業基金（子ども医療費助成事業）：子育て世帯の医療費負担を軽減するため、特定防衛施設周辺整備調整交付金を財源として子ども医療費の助成を行う</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・特定防衛施設周辺整備調整交付金事業基金（予防接種事業）：市民の健康維持のため、特定防衛施設周辺整備調整交付金を財源として乳幼児・児童に対する定期予防接種費用を助成を行う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・職員退職手当基金：不時に多額の退職手当を必要とする場合の財源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・教育振興事業基金：教育振興に関する施策の推進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・地域振興推進基金：浄化槽事業や道路修繕事業等の財源として１億７４６万円余を充当した一方で、１億５，０００万円を積み立てたことにより、全体としては４，２５３万円余の増となった。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・特定防衛施設周辺整備調整交付金事業基金（子ども医療費助成事業及び予防接種事業）：国の交付決定に基づく事業充当配分による増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２９年度は例年に比べ退職者が多かったため、職員退職手当の財源として２，５００万円を充当した一方で、他会計負担金等１，２６３万円余を積み立てたことにより、全体としては１，２３６万円余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目的に沿った積立て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、事業への充当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行うとともに、所期の目的を達成した基金については整理する等、適正な運営を行う。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大規模事業の実施等による財源不足に対応するため、全体として１億２，３００万円余の取崩しを行った。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市税収入の１割程度（１５億円程度）を目標に計画的に積立てを行っていく。そのためにも、歳入確保と歳出抑制に努めるとともに、事業の見直しや統廃合等により事業の効率化を図っていく。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基金残高が少なく、起債計画上、平成３５年度以降、公債費が減少に転じることから、通常の歳入歳出の枠内で対応する。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類似団体平均と比較すると、比率は低くなっている。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これは、当市の普通建設事業費の割合が大きく、インフラや学校施設等の改良・改修等を重点的に実施していることが理由として挙げられる。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しかしながら、市民会館や図書館等の大規模施設の老朽化が進んでおり、現在、策定中の公共施設等総合管理計画の個別計画により施設の老朽化対策に積極的に取り組む必要がある。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19867</xdr:rowOff>
    </xdr:from>
    <xdr:to>
      <xdr:col>23</xdr:col>
      <xdr:colOff>136525</xdr:colOff>
      <xdr:row>32</xdr:row>
      <xdr:rowOff>121467</xdr:rowOff>
    </xdr:to>
    <xdr:sp macro="" textlink="">
      <xdr:nvSpPr>
        <xdr:cNvPr id="80" name="楕円 79"/>
        <xdr:cNvSpPr/>
      </xdr:nvSpPr>
      <xdr:spPr>
        <a:xfrm>
          <a:off x="47117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169744</xdr:rowOff>
    </xdr:from>
    <xdr:ext cx="405111" cy="259045"/>
    <xdr:sp macro="" textlink="">
      <xdr:nvSpPr>
        <xdr:cNvPr id="81" name="有形固定資産減価償却率該当値テキスト"/>
        <xdr:cNvSpPr txBox="1"/>
      </xdr:nvSpPr>
      <xdr:spPr>
        <a:xfrm>
          <a:off x="4813300" y="625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59962</xdr:rowOff>
    </xdr:from>
    <xdr:to>
      <xdr:col>19</xdr:col>
      <xdr:colOff>187325</xdr:colOff>
      <xdr:row>32</xdr:row>
      <xdr:rowOff>161562</xdr:rowOff>
    </xdr:to>
    <xdr:sp macro="" textlink="">
      <xdr:nvSpPr>
        <xdr:cNvPr id="82" name="楕円 81"/>
        <xdr:cNvSpPr/>
      </xdr:nvSpPr>
      <xdr:spPr>
        <a:xfrm>
          <a:off x="4000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70667</xdr:rowOff>
    </xdr:from>
    <xdr:to>
      <xdr:col>23</xdr:col>
      <xdr:colOff>85725</xdr:colOff>
      <xdr:row>32</xdr:row>
      <xdr:rowOff>110762</xdr:rowOff>
    </xdr:to>
    <xdr:cxnSp macro="">
      <xdr:nvCxnSpPr>
        <xdr:cNvPr id="83" name="直線コネクタ 82"/>
        <xdr:cNvCxnSpPr/>
      </xdr:nvCxnSpPr>
      <xdr:spPr>
        <a:xfrm flipV="1">
          <a:off x="4051300" y="632859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4" name="楕円 83"/>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110762</xdr:rowOff>
    </xdr:to>
    <xdr:cxnSp macro="">
      <xdr:nvCxnSpPr>
        <xdr:cNvPr id="85" name="直線コネクタ 84"/>
        <xdr:cNvCxnSpPr/>
      </xdr:nvCxnSpPr>
      <xdr:spPr>
        <a:xfrm>
          <a:off x="3289300" y="6229894"/>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7"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152689</xdr:rowOff>
    </xdr:from>
    <xdr:ext cx="405111" cy="259045"/>
    <xdr:sp macro="" textlink="">
      <xdr:nvSpPr>
        <xdr:cNvPr id="88" name="n_1mainValue有形固定資産減価償却率"/>
        <xdr:cNvSpPr txBox="1"/>
      </xdr:nvSpPr>
      <xdr:spPr>
        <a:xfrm>
          <a:off x="38360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89" name="n_2main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類似団体平均と比較すると年数は短くなっている。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、算定式の分母である経常一般財源等（歳入）等と経常経費充当財源等の差分が大きいことが要因として考えられる。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しかしながら、当該年度と将来で負担のバランスが適切になるように今後は事業内容等を考慮し、検討していく必要がある。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2" name="楕円 131"/>
        <xdr:cNvSpPr/>
      </xdr:nvSpPr>
      <xdr:spPr>
        <a:xfrm>
          <a:off x="14744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151238</xdr:rowOff>
    </xdr:from>
    <xdr:ext cx="340478" cy="259045"/>
    <xdr:sp macro="" textlink="">
      <xdr:nvSpPr>
        <xdr:cNvPr id="133" name="債務償還可能年数該当値テキスト"/>
        <xdr:cNvSpPr txBox="1"/>
      </xdr:nvSpPr>
      <xdr:spPr>
        <a:xfrm>
          <a:off x="14846300" y="6237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1" name="楕円 70"/>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139354</xdr:rowOff>
    </xdr:from>
    <xdr:ext cx="405111" cy="259045"/>
    <xdr:sp macro="" textlink="">
      <xdr:nvSpPr>
        <xdr:cNvPr id="72" name="【道路】&#10;有形固定資産減価償却率該当値テキスト"/>
        <xdr:cNvSpPr txBox="1"/>
      </xdr:nvSpPr>
      <xdr:spPr>
        <a:xfrm>
          <a:off x="4673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3" name="楕円 72"/>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40277</xdr:rowOff>
    </xdr:from>
    <xdr:to>
      <xdr:col>24</xdr:col>
      <xdr:colOff>63500</xdr:colOff>
      <xdr:row>38</xdr:row>
      <xdr:rowOff>58238</xdr:rowOff>
    </xdr:to>
    <xdr:cxnSp macro="">
      <xdr:nvCxnSpPr>
        <xdr:cNvPr id="74" name="直線コネクタ 73"/>
        <xdr:cNvCxnSpPr/>
      </xdr:nvCxnSpPr>
      <xdr:spPr>
        <a:xfrm flipV="1">
          <a:off x="3797300" y="65553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5" name="楕円 74"/>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72934</xdr:rowOff>
    </xdr:to>
    <xdr:cxnSp macro="">
      <xdr:nvCxnSpPr>
        <xdr:cNvPr id="76" name="直線コネクタ 75"/>
        <xdr:cNvCxnSpPr/>
      </xdr:nvCxnSpPr>
      <xdr:spPr>
        <a:xfrm flipV="1">
          <a:off x="2908300" y="65733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8" name="n_2aveValue【道路】&#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79" name="n_1mainValue【道路】&#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0" name="n_2mainValue【道路】&#10;有形固定資産減価償却率"/>
        <xdr:cNvSpPr txBox="1"/>
      </xdr:nvSpPr>
      <xdr:spPr>
        <a:xfrm>
          <a:off x="2705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4" name="フローチャート: 判断 113"/>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96609</xdr:rowOff>
    </xdr:from>
    <xdr:to>
      <xdr:col>55</xdr:col>
      <xdr:colOff>50800</xdr:colOff>
      <xdr:row>34</xdr:row>
      <xdr:rowOff>26759</xdr:rowOff>
    </xdr:to>
    <xdr:sp macro="" textlink="">
      <xdr:nvSpPr>
        <xdr:cNvPr id="120" name="楕円 119"/>
        <xdr:cNvSpPr/>
      </xdr:nvSpPr>
      <xdr:spPr>
        <a:xfrm>
          <a:off x="10426700" y="57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49636</xdr:rowOff>
    </xdr:from>
    <xdr:ext cx="534377" cy="259045"/>
    <xdr:sp macro="" textlink="">
      <xdr:nvSpPr>
        <xdr:cNvPr id="121" name="【道路】&#10;一人当たり延長該当値テキスト"/>
        <xdr:cNvSpPr txBox="1"/>
      </xdr:nvSpPr>
      <xdr:spPr>
        <a:xfrm>
          <a:off x="10515600" y="5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85358</xdr:rowOff>
    </xdr:from>
    <xdr:to>
      <xdr:col>50</xdr:col>
      <xdr:colOff>165100</xdr:colOff>
      <xdr:row>36</xdr:row>
      <xdr:rowOff>15508</xdr:rowOff>
    </xdr:to>
    <xdr:sp macro="" textlink="">
      <xdr:nvSpPr>
        <xdr:cNvPr id="122" name="楕円 121"/>
        <xdr:cNvSpPr/>
      </xdr:nvSpPr>
      <xdr:spPr>
        <a:xfrm>
          <a:off x="9588500" y="6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147409</xdr:rowOff>
    </xdr:from>
    <xdr:to>
      <xdr:col>55</xdr:col>
      <xdr:colOff>0</xdr:colOff>
      <xdr:row>35</xdr:row>
      <xdr:rowOff>136158</xdr:rowOff>
    </xdr:to>
    <xdr:cxnSp macro="">
      <xdr:nvCxnSpPr>
        <xdr:cNvPr id="123" name="直線コネクタ 122"/>
        <xdr:cNvCxnSpPr/>
      </xdr:nvCxnSpPr>
      <xdr:spPr>
        <a:xfrm flipV="1">
          <a:off x="9639300" y="5805259"/>
          <a:ext cx="838200" cy="3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136385</xdr:rowOff>
    </xdr:from>
    <xdr:to>
      <xdr:col>46</xdr:col>
      <xdr:colOff>38100</xdr:colOff>
      <xdr:row>38</xdr:row>
      <xdr:rowOff>66535</xdr:rowOff>
    </xdr:to>
    <xdr:sp macro="" textlink="">
      <xdr:nvSpPr>
        <xdr:cNvPr id="124" name="楕円 123"/>
        <xdr:cNvSpPr/>
      </xdr:nvSpPr>
      <xdr:spPr>
        <a:xfrm>
          <a:off x="8699500" y="6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136158</xdr:rowOff>
    </xdr:from>
    <xdr:to>
      <xdr:col>50</xdr:col>
      <xdr:colOff>114300</xdr:colOff>
      <xdr:row>38</xdr:row>
      <xdr:rowOff>15735</xdr:rowOff>
    </xdr:to>
    <xdr:cxnSp macro="">
      <xdr:nvCxnSpPr>
        <xdr:cNvPr id="125" name="直線コネクタ 124"/>
        <xdr:cNvCxnSpPr/>
      </xdr:nvCxnSpPr>
      <xdr:spPr>
        <a:xfrm flipV="1">
          <a:off x="8750300" y="6136908"/>
          <a:ext cx="889000" cy="3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88392</xdr:rowOff>
    </xdr:from>
    <xdr:ext cx="534377" cy="259045"/>
    <xdr:sp macro="" textlink="">
      <xdr:nvSpPr>
        <xdr:cNvPr id="127" name="n_2aveValue【道路】&#10;一人当たり延長"/>
        <xdr:cNvSpPr txBox="1"/>
      </xdr:nvSpPr>
      <xdr:spPr>
        <a:xfrm>
          <a:off x="8483111" y="71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32035</xdr:rowOff>
    </xdr:from>
    <xdr:ext cx="534377" cy="259045"/>
    <xdr:sp macro="" textlink="">
      <xdr:nvSpPr>
        <xdr:cNvPr id="128" name="n_1mainValue【道路】&#10;一人当たり延長"/>
        <xdr:cNvSpPr txBox="1"/>
      </xdr:nvSpPr>
      <xdr:spPr>
        <a:xfrm>
          <a:off x="9359411" y="58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83062</xdr:rowOff>
    </xdr:from>
    <xdr:ext cx="534377" cy="259045"/>
    <xdr:sp macro="" textlink="">
      <xdr:nvSpPr>
        <xdr:cNvPr id="129" name="n_2mainValue【道路】&#10;一人当たり延長"/>
        <xdr:cNvSpPr txBox="1"/>
      </xdr:nvSpPr>
      <xdr:spPr>
        <a:xfrm>
          <a:off x="8483111" y="62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63" name="フローチャート: 判断 162"/>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楕円 168"/>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70" name="【橋りょう・トンネル】&#10;有形固定資産減価償却率該当値テキスト"/>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71" name="楕円 170"/>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153488</xdr:rowOff>
    </xdr:to>
    <xdr:cxnSp macro="">
      <xdr:nvCxnSpPr>
        <xdr:cNvPr id="172" name="直線コネクタ 171"/>
        <xdr:cNvCxnSpPr/>
      </xdr:nvCxnSpPr>
      <xdr:spPr>
        <a:xfrm flipV="1">
          <a:off x="3797300" y="100665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73" name="楕円 172"/>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58</xdr:row>
      <xdr:rowOff>155122</xdr:rowOff>
    </xdr:to>
    <xdr:cxnSp macro="">
      <xdr:nvCxnSpPr>
        <xdr:cNvPr id="174" name="直線コネクタ 173"/>
        <xdr:cNvCxnSpPr/>
      </xdr:nvCxnSpPr>
      <xdr:spPr>
        <a:xfrm flipV="1">
          <a:off x="2908300" y="100975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76"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177" name="n_1mainValue【橋りょう・トンネル】&#10;有形固定資産減価償却率"/>
        <xdr:cNvSpPr txBox="1"/>
      </xdr:nvSpPr>
      <xdr:spPr>
        <a:xfrm>
          <a:off x="3582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78"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10" name="フローチャート: 判断 209"/>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146924</xdr:rowOff>
    </xdr:from>
    <xdr:to>
      <xdr:col>55</xdr:col>
      <xdr:colOff>50800</xdr:colOff>
      <xdr:row>63</xdr:row>
      <xdr:rowOff>77074</xdr:rowOff>
    </xdr:to>
    <xdr:sp macro="" textlink="">
      <xdr:nvSpPr>
        <xdr:cNvPr id="216" name="楕円 215"/>
        <xdr:cNvSpPr/>
      </xdr:nvSpPr>
      <xdr:spPr>
        <a:xfrm>
          <a:off x="10426700" y="107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169801</xdr:rowOff>
    </xdr:from>
    <xdr:ext cx="599010" cy="259045"/>
    <xdr:sp macro="" textlink="">
      <xdr:nvSpPr>
        <xdr:cNvPr id="217" name="【橋りょう・トンネル】&#10;一人当たり有形固定資産（償却資産）額該当値テキスト"/>
        <xdr:cNvSpPr txBox="1"/>
      </xdr:nvSpPr>
      <xdr:spPr>
        <a:xfrm>
          <a:off x="10515600" y="106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147184</xdr:rowOff>
    </xdr:from>
    <xdr:to>
      <xdr:col>50</xdr:col>
      <xdr:colOff>165100</xdr:colOff>
      <xdr:row>63</xdr:row>
      <xdr:rowOff>77334</xdr:rowOff>
    </xdr:to>
    <xdr:sp macro="" textlink="">
      <xdr:nvSpPr>
        <xdr:cNvPr id="218" name="楕円 217"/>
        <xdr:cNvSpPr/>
      </xdr:nvSpPr>
      <xdr:spPr>
        <a:xfrm>
          <a:off x="9588500" y="107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26274</xdr:rowOff>
    </xdr:from>
    <xdr:to>
      <xdr:col>55</xdr:col>
      <xdr:colOff>0</xdr:colOff>
      <xdr:row>63</xdr:row>
      <xdr:rowOff>26534</xdr:rowOff>
    </xdr:to>
    <xdr:cxnSp macro="">
      <xdr:nvCxnSpPr>
        <xdr:cNvPr id="219" name="直線コネクタ 218"/>
        <xdr:cNvCxnSpPr/>
      </xdr:nvCxnSpPr>
      <xdr:spPr>
        <a:xfrm flipV="1">
          <a:off x="9639300" y="10827624"/>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147580</xdr:rowOff>
    </xdr:from>
    <xdr:to>
      <xdr:col>46</xdr:col>
      <xdr:colOff>38100</xdr:colOff>
      <xdr:row>63</xdr:row>
      <xdr:rowOff>77730</xdr:rowOff>
    </xdr:to>
    <xdr:sp macro="" textlink="">
      <xdr:nvSpPr>
        <xdr:cNvPr id="220" name="楕円 219"/>
        <xdr:cNvSpPr/>
      </xdr:nvSpPr>
      <xdr:spPr>
        <a:xfrm>
          <a:off x="8699500" y="107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26534</xdr:rowOff>
    </xdr:from>
    <xdr:to>
      <xdr:col>50</xdr:col>
      <xdr:colOff>114300</xdr:colOff>
      <xdr:row>63</xdr:row>
      <xdr:rowOff>26930</xdr:rowOff>
    </xdr:to>
    <xdr:cxnSp macro="">
      <xdr:nvCxnSpPr>
        <xdr:cNvPr id="221" name="直線コネクタ 220"/>
        <xdr:cNvCxnSpPr/>
      </xdr:nvCxnSpPr>
      <xdr:spPr>
        <a:xfrm flipV="1">
          <a:off x="8750300" y="10827884"/>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23"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93861</xdr:rowOff>
    </xdr:from>
    <xdr:ext cx="599010" cy="259045"/>
    <xdr:sp macro="" textlink="">
      <xdr:nvSpPr>
        <xdr:cNvPr id="224" name="n_1mainValue【橋りょう・トンネル】&#10;一人当たり有形固定資産（償却資産）額"/>
        <xdr:cNvSpPr txBox="1"/>
      </xdr:nvSpPr>
      <xdr:spPr>
        <a:xfrm>
          <a:off x="9327095" y="1055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68857</xdr:rowOff>
    </xdr:from>
    <xdr:ext cx="599010" cy="259045"/>
    <xdr:sp macro="" textlink="">
      <xdr:nvSpPr>
        <xdr:cNvPr id="225" name="n_2mainValue【橋りょう・トンネル】&#10;一人当たり有形固定資産（償却資産）額"/>
        <xdr:cNvSpPr txBox="1"/>
      </xdr:nvSpPr>
      <xdr:spPr>
        <a:xfrm>
          <a:off x="8450795" y="1087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58" name="フローチャート: 判断 257"/>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264" name="楕円 263"/>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265" name="【公営住宅】&#10;有形固定資産減価償却率該当値テキスト"/>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66" name="楕円 265"/>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148589</xdr:rowOff>
    </xdr:to>
    <xdr:cxnSp macro="">
      <xdr:nvCxnSpPr>
        <xdr:cNvPr id="267" name="直線コネクタ 266"/>
        <xdr:cNvCxnSpPr/>
      </xdr:nvCxnSpPr>
      <xdr:spPr>
        <a:xfrm flipV="1">
          <a:off x="3797300" y="140036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8" name="楕円 267"/>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81</xdr:row>
      <xdr:rowOff>148589</xdr:rowOff>
    </xdr:to>
    <xdr:cxnSp macro="">
      <xdr:nvCxnSpPr>
        <xdr:cNvPr id="269" name="直線コネクタ 268"/>
        <xdr:cNvCxnSpPr/>
      </xdr:nvCxnSpPr>
      <xdr:spPr>
        <a:xfrm>
          <a:off x="2908300" y="14036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71"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272"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3" name="n_2mainValue【公営住宅】&#10;有形固定資産減価償却率"/>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303" name="フローチャート: 判断 302"/>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84226</xdr:rowOff>
    </xdr:from>
    <xdr:to>
      <xdr:col>55</xdr:col>
      <xdr:colOff>50800</xdr:colOff>
      <xdr:row>85</xdr:row>
      <xdr:rowOff>14376</xdr:rowOff>
    </xdr:to>
    <xdr:sp macro="" textlink="">
      <xdr:nvSpPr>
        <xdr:cNvPr id="309" name="楕円 308"/>
        <xdr:cNvSpPr/>
      </xdr:nvSpPr>
      <xdr:spPr>
        <a:xfrm>
          <a:off x="10426700" y="144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107103</xdr:rowOff>
    </xdr:from>
    <xdr:ext cx="469744" cy="259045"/>
    <xdr:sp macro="" textlink="">
      <xdr:nvSpPr>
        <xdr:cNvPr id="310" name="【公営住宅】&#10;一人当たり面積該当値テキスト"/>
        <xdr:cNvSpPr txBox="1"/>
      </xdr:nvSpPr>
      <xdr:spPr>
        <a:xfrm>
          <a:off x="10515600" y="143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84683</xdr:rowOff>
    </xdr:from>
    <xdr:to>
      <xdr:col>50</xdr:col>
      <xdr:colOff>165100</xdr:colOff>
      <xdr:row>85</xdr:row>
      <xdr:rowOff>14833</xdr:rowOff>
    </xdr:to>
    <xdr:sp macro="" textlink="">
      <xdr:nvSpPr>
        <xdr:cNvPr id="311" name="楕円 310"/>
        <xdr:cNvSpPr/>
      </xdr:nvSpPr>
      <xdr:spPr>
        <a:xfrm>
          <a:off x="9588500" y="144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135026</xdr:rowOff>
    </xdr:from>
    <xdr:to>
      <xdr:col>55</xdr:col>
      <xdr:colOff>0</xdr:colOff>
      <xdr:row>84</xdr:row>
      <xdr:rowOff>135483</xdr:rowOff>
    </xdr:to>
    <xdr:cxnSp macro="">
      <xdr:nvCxnSpPr>
        <xdr:cNvPr id="312" name="直線コネクタ 311"/>
        <xdr:cNvCxnSpPr/>
      </xdr:nvCxnSpPr>
      <xdr:spPr>
        <a:xfrm flipV="1">
          <a:off x="9639300" y="145368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85141</xdr:rowOff>
    </xdr:from>
    <xdr:to>
      <xdr:col>46</xdr:col>
      <xdr:colOff>38100</xdr:colOff>
      <xdr:row>85</xdr:row>
      <xdr:rowOff>15291</xdr:rowOff>
    </xdr:to>
    <xdr:sp macro="" textlink="">
      <xdr:nvSpPr>
        <xdr:cNvPr id="313" name="楕円 312"/>
        <xdr:cNvSpPr/>
      </xdr:nvSpPr>
      <xdr:spPr>
        <a:xfrm>
          <a:off x="8699500" y="144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135483</xdr:rowOff>
    </xdr:from>
    <xdr:to>
      <xdr:col>50</xdr:col>
      <xdr:colOff>114300</xdr:colOff>
      <xdr:row>84</xdr:row>
      <xdr:rowOff>135941</xdr:rowOff>
    </xdr:to>
    <xdr:cxnSp macro="">
      <xdr:nvCxnSpPr>
        <xdr:cNvPr id="314" name="直線コネクタ 313"/>
        <xdr:cNvCxnSpPr/>
      </xdr:nvCxnSpPr>
      <xdr:spPr>
        <a:xfrm flipV="1">
          <a:off x="8750300" y="145372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16" name="n_2aveValue【公営住宅】&#10;一人当たり面積"/>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31360</xdr:rowOff>
    </xdr:from>
    <xdr:ext cx="469744" cy="259045"/>
    <xdr:sp macro="" textlink="">
      <xdr:nvSpPr>
        <xdr:cNvPr id="317" name="n_1mainValue【公営住宅】&#10;一人当たり面積"/>
        <xdr:cNvSpPr txBox="1"/>
      </xdr:nvSpPr>
      <xdr:spPr>
        <a:xfrm>
          <a:off x="9391727" y="142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31818</xdr:rowOff>
    </xdr:from>
    <xdr:ext cx="469744" cy="259045"/>
    <xdr:sp macro="" textlink="">
      <xdr:nvSpPr>
        <xdr:cNvPr id="318" name="n_2mainValue【公営住宅】&#10;一人当たり面積"/>
        <xdr:cNvSpPr txBox="1"/>
      </xdr:nvSpPr>
      <xdr:spPr>
        <a:xfrm>
          <a:off x="8515427" y="142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67" name="フローチャート: 判断 366"/>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373" name="楕円 372"/>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374" name="【認定こども園・幼稚園・保育所】&#10;有形固定資産減価償却率該当値テキスト"/>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375" name="楕円 374"/>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9525</xdr:rowOff>
    </xdr:to>
    <xdr:cxnSp macro="">
      <xdr:nvCxnSpPr>
        <xdr:cNvPr id="376" name="直線コネクタ 375"/>
        <xdr:cNvCxnSpPr/>
      </xdr:nvCxnSpPr>
      <xdr:spPr>
        <a:xfrm flipV="1">
          <a:off x="15481300" y="66503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377" name="楕円 376"/>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xdr:rowOff>
    </xdr:from>
    <xdr:to>
      <xdr:col>81</xdr:col>
      <xdr:colOff>50800</xdr:colOff>
      <xdr:row>39</xdr:row>
      <xdr:rowOff>43815</xdr:rowOff>
    </xdr:to>
    <xdr:cxnSp macro="">
      <xdr:nvCxnSpPr>
        <xdr:cNvPr id="378" name="直線コネクタ 377"/>
        <xdr:cNvCxnSpPr/>
      </xdr:nvCxnSpPr>
      <xdr:spPr>
        <a:xfrm flipV="1">
          <a:off x="14592300" y="6696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80"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381" name="n_1mainValue【認定こども園・幼稚園・保育所】&#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382" name="n_2mainValue【認定こども園・幼稚園・保育所】&#10;有形固定資産減価償却率"/>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09"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412" name="フローチャート: 判断 411"/>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18" name="楕円 417"/>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19" name="【認定こども園・幼稚園・保育所】&#10;一人当たり面積該当値テキスト"/>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20" name="楕円 419"/>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19050</xdr:rowOff>
    </xdr:to>
    <xdr:cxnSp macro="">
      <xdr:nvCxnSpPr>
        <xdr:cNvPr id="421" name="直線コネクタ 420"/>
        <xdr:cNvCxnSpPr/>
      </xdr:nvCxnSpPr>
      <xdr:spPr>
        <a:xfrm>
          <a:off x="21323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22" name="楕円 421"/>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19050</xdr:rowOff>
    </xdr:to>
    <xdr:cxnSp macro="">
      <xdr:nvCxnSpPr>
        <xdr:cNvPr id="423" name="直線コネクタ 422"/>
        <xdr:cNvCxnSpPr/>
      </xdr:nvCxnSpPr>
      <xdr:spPr>
        <a:xfrm>
          <a:off x="20434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4"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31259</xdr:rowOff>
    </xdr:from>
    <xdr:ext cx="469744" cy="259045"/>
    <xdr:sp macro="" textlink="">
      <xdr:nvSpPr>
        <xdr:cNvPr id="425" name="n_2aveValue【認定こども園・幼稚園・保育所】&#10;一人当たり面積"/>
        <xdr:cNvSpPr txBox="1"/>
      </xdr:nvSpPr>
      <xdr:spPr>
        <a:xfrm>
          <a:off x="20199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26"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427"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60" name="フローチャート: 判断 45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466" name="楕円 465"/>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16527</xdr:rowOff>
    </xdr:from>
    <xdr:ext cx="405111" cy="259045"/>
    <xdr:sp macro="" textlink="">
      <xdr:nvSpPr>
        <xdr:cNvPr id="467" name="【学校施設】&#10;有形固定資産減価償却率該当値テキスト"/>
        <xdr:cNvSpPr txBox="1"/>
      </xdr:nvSpPr>
      <xdr:spPr>
        <a:xfrm>
          <a:off x="16357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128270</xdr:rowOff>
    </xdr:from>
    <xdr:to>
      <xdr:col>81</xdr:col>
      <xdr:colOff>101600</xdr:colOff>
      <xdr:row>63</xdr:row>
      <xdr:rowOff>58420</xdr:rowOff>
    </xdr:to>
    <xdr:sp macro="" textlink="">
      <xdr:nvSpPr>
        <xdr:cNvPr id="468" name="楕円 467"/>
        <xdr:cNvSpPr/>
      </xdr:nvSpPr>
      <xdr:spPr>
        <a:xfrm>
          <a:off x="1543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7620</xdr:rowOff>
    </xdr:to>
    <xdr:cxnSp macro="">
      <xdr:nvCxnSpPr>
        <xdr:cNvPr id="469" name="直線コネクタ 468"/>
        <xdr:cNvCxnSpPr/>
      </xdr:nvCxnSpPr>
      <xdr:spPr>
        <a:xfrm flipV="1">
          <a:off x="15481300" y="1078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470" name="楕円 469"/>
        <xdr:cNvSpPr/>
      </xdr:nvSpPr>
      <xdr:spPr>
        <a:xfrm>
          <a:off x="1454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7620</xdr:rowOff>
    </xdr:from>
    <xdr:to>
      <xdr:col>81</xdr:col>
      <xdr:colOff>50800</xdr:colOff>
      <xdr:row>63</xdr:row>
      <xdr:rowOff>22860</xdr:rowOff>
    </xdr:to>
    <xdr:cxnSp macro="">
      <xdr:nvCxnSpPr>
        <xdr:cNvPr id="471" name="直線コネクタ 470"/>
        <xdr:cNvCxnSpPr/>
      </xdr:nvCxnSpPr>
      <xdr:spPr>
        <a:xfrm flipV="1">
          <a:off x="14592300" y="10808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73"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49547</xdr:rowOff>
    </xdr:from>
    <xdr:ext cx="405111" cy="259045"/>
    <xdr:sp macro="" textlink="">
      <xdr:nvSpPr>
        <xdr:cNvPr id="474" name="n_1mainValue【学校施設】&#10;有形固定資産減価償却率"/>
        <xdr:cNvSpPr txBox="1"/>
      </xdr:nvSpPr>
      <xdr:spPr>
        <a:xfrm>
          <a:off x="15266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475" name="n_2mainValue【学校施設】&#10;有形固定資産減価償却率"/>
        <xdr:cNvSpPr txBox="1"/>
      </xdr:nvSpPr>
      <xdr:spPr>
        <a:xfrm>
          <a:off x="14389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03"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506" name="フローチャート: 判断 505"/>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94590</xdr:rowOff>
    </xdr:from>
    <xdr:to>
      <xdr:col>116</xdr:col>
      <xdr:colOff>114300</xdr:colOff>
      <xdr:row>63</xdr:row>
      <xdr:rowOff>24740</xdr:rowOff>
    </xdr:to>
    <xdr:sp macro="" textlink="">
      <xdr:nvSpPr>
        <xdr:cNvPr id="512" name="楕円 511"/>
        <xdr:cNvSpPr/>
      </xdr:nvSpPr>
      <xdr:spPr>
        <a:xfrm>
          <a:off x="22110700" y="107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117467</xdr:rowOff>
    </xdr:from>
    <xdr:ext cx="469744" cy="259045"/>
    <xdr:sp macro="" textlink="">
      <xdr:nvSpPr>
        <xdr:cNvPr id="513" name="【学校施設】&#10;一人当たり面積該当値テキスト"/>
        <xdr:cNvSpPr txBox="1"/>
      </xdr:nvSpPr>
      <xdr:spPr>
        <a:xfrm>
          <a:off x="22199600" y="105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514" name="楕円 513"/>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145390</xdr:rowOff>
    </xdr:from>
    <xdr:to>
      <xdr:col>116</xdr:col>
      <xdr:colOff>63500</xdr:colOff>
      <xdr:row>62</xdr:row>
      <xdr:rowOff>160934</xdr:rowOff>
    </xdr:to>
    <xdr:cxnSp macro="">
      <xdr:nvCxnSpPr>
        <xdr:cNvPr id="515" name="直線コネクタ 514"/>
        <xdr:cNvCxnSpPr/>
      </xdr:nvCxnSpPr>
      <xdr:spPr>
        <a:xfrm flipV="1">
          <a:off x="21323300" y="10775290"/>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114706</xdr:rowOff>
    </xdr:from>
    <xdr:to>
      <xdr:col>107</xdr:col>
      <xdr:colOff>101600</xdr:colOff>
      <xdr:row>63</xdr:row>
      <xdr:rowOff>44856</xdr:rowOff>
    </xdr:to>
    <xdr:sp macro="" textlink="">
      <xdr:nvSpPr>
        <xdr:cNvPr id="516" name="楕円 515"/>
        <xdr:cNvSpPr/>
      </xdr:nvSpPr>
      <xdr:spPr>
        <a:xfrm>
          <a:off x="20383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160934</xdr:rowOff>
    </xdr:from>
    <xdr:to>
      <xdr:col>111</xdr:col>
      <xdr:colOff>177800</xdr:colOff>
      <xdr:row>62</xdr:row>
      <xdr:rowOff>165506</xdr:rowOff>
    </xdr:to>
    <xdr:cxnSp macro="">
      <xdr:nvCxnSpPr>
        <xdr:cNvPr id="517" name="直線コネクタ 516"/>
        <xdr:cNvCxnSpPr/>
      </xdr:nvCxnSpPr>
      <xdr:spPr>
        <a:xfrm flipV="1">
          <a:off x="20434300" y="107908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519"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31411</xdr:rowOff>
    </xdr:from>
    <xdr:ext cx="469744" cy="259045"/>
    <xdr:sp macro="" textlink="">
      <xdr:nvSpPr>
        <xdr:cNvPr id="520" name="n_1mainValue【学校施設】&#10;一人当たり面積"/>
        <xdr:cNvSpPr txBox="1"/>
      </xdr:nvSpPr>
      <xdr:spPr>
        <a:xfrm>
          <a:off x="21075727" y="108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35983</xdr:rowOff>
    </xdr:from>
    <xdr:ext cx="469744" cy="259045"/>
    <xdr:sp macro="" textlink="">
      <xdr:nvSpPr>
        <xdr:cNvPr id="521" name="n_2mainValue【学校施設】&#10;一人当たり面積"/>
        <xdr:cNvSpPr txBox="1"/>
      </xdr:nvSpPr>
      <xdr:spPr>
        <a:xfrm>
          <a:off x="201994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類似団体平均と比較すると、道路や学校施設の有形固定資産減価償却率が低くなっている。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道路は防衛関係補助金等を財源として建設改良等を行っており、学校施設は施策により重点的に耐震補強や改築を行ってきたことが比率が低い理由として挙げられる。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また、認定こども園・幼稚園・保育所の一人当たり面積が類似団体と比較すると大きくなっており、公立幼稚園・保育園の統廃合を進める必要がある。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なお、道路の一人当たり延長に数値の誤りがあり、正しくは平成２７年度が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となり、類似団体平均とほぼ同水準となる。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1" name="楕円 70"/>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2"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3" name="楕円 72"/>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4" name="直線コネクタ 73"/>
        <xdr:cNvCxnSpPr/>
      </xdr:nvCxnSpPr>
      <xdr:spPr>
        <a:xfrm flipV="1">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5" name="楕円 74"/>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35</xdr:row>
      <xdr:rowOff>149678</xdr:rowOff>
    </xdr:to>
    <xdr:cxnSp macro="">
      <xdr:nvCxnSpPr>
        <xdr:cNvPr id="76" name="直線コネクタ 75"/>
        <xdr:cNvCxnSpPr/>
      </xdr:nvCxnSpPr>
      <xdr:spPr>
        <a:xfrm>
          <a:off x="2908300" y="6150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79"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0"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楕円 11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1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0" name="楕円 119"/>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1" name="直線コネクタ 120"/>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2" name="楕円 121"/>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3" name="直線コネクタ 122"/>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26"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7"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1" name="フローチャート: 判断 160"/>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7" name="楕円 166"/>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68" name="【体育館・プー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69" name="楕円 168"/>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140426</xdr:rowOff>
    </xdr:to>
    <xdr:cxnSp macro="">
      <xdr:nvCxnSpPr>
        <xdr:cNvPr id="170" name="直線コネクタ 169"/>
        <xdr:cNvCxnSpPr/>
      </xdr:nvCxnSpPr>
      <xdr:spPr>
        <a:xfrm flipV="1">
          <a:off x="3797300" y="10224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71" name="楕円 170"/>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163285</xdr:rowOff>
    </xdr:to>
    <xdr:cxnSp macro="">
      <xdr:nvCxnSpPr>
        <xdr:cNvPr id="172" name="直線コネクタ 171"/>
        <xdr:cNvCxnSpPr/>
      </xdr:nvCxnSpPr>
      <xdr:spPr>
        <a:xfrm flipV="1">
          <a:off x="2908300" y="102559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74"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10903</xdr:rowOff>
    </xdr:from>
    <xdr:ext cx="405111" cy="259045"/>
    <xdr:sp macro="" textlink="">
      <xdr:nvSpPr>
        <xdr:cNvPr id="175" name="n_1mainValue【体育館・プール】&#10;有形固定資産減価償却率"/>
        <xdr:cNvSpPr txBox="1"/>
      </xdr:nvSpPr>
      <xdr:spPr>
        <a:xfrm>
          <a:off x="3582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33762</xdr:rowOff>
    </xdr:from>
    <xdr:ext cx="405111" cy="259045"/>
    <xdr:sp macro="" textlink="">
      <xdr:nvSpPr>
        <xdr:cNvPr id="176" name="n_2mainValue【体育館・プール】&#10;有形固定資産減価償却率"/>
        <xdr:cNvSpPr txBox="1"/>
      </xdr:nvSpPr>
      <xdr:spPr>
        <a:xfrm>
          <a:off x="2705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13970</xdr:rowOff>
    </xdr:from>
    <xdr:to>
      <xdr:col>46</xdr:col>
      <xdr:colOff>38100</xdr:colOff>
      <xdr:row>60</xdr:row>
      <xdr:rowOff>115570</xdr:rowOff>
    </xdr:to>
    <xdr:sp macro="" textlink="">
      <xdr:nvSpPr>
        <xdr:cNvPr id="208" name="フローチャート: 判断 207"/>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14" name="楕円 213"/>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156227</xdr:rowOff>
    </xdr:from>
    <xdr:ext cx="469744" cy="259045"/>
    <xdr:sp macro="" textlink="">
      <xdr:nvSpPr>
        <xdr:cNvPr id="215" name="【体育館・プール】&#10;一人当たり面積該当値テキスト"/>
        <xdr:cNvSpPr txBox="1"/>
      </xdr:nvSpPr>
      <xdr:spPr>
        <a:xfrm>
          <a:off x="10515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xdr:rowOff>
    </xdr:from>
    <xdr:to>
      <xdr:col>50</xdr:col>
      <xdr:colOff>165100</xdr:colOff>
      <xdr:row>61</xdr:row>
      <xdr:rowOff>111760</xdr:rowOff>
    </xdr:to>
    <xdr:sp macro="" textlink="">
      <xdr:nvSpPr>
        <xdr:cNvPr id="216" name="楕円 215"/>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60960</xdr:rowOff>
    </xdr:to>
    <xdr:cxnSp macro="">
      <xdr:nvCxnSpPr>
        <xdr:cNvPr id="217" name="直線コネクタ 216"/>
        <xdr:cNvCxnSpPr/>
      </xdr:nvCxnSpPr>
      <xdr:spPr>
        <a:xfrm flipV="1">
          <a:off x="9639300" y="10515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18" name="楕円 217"/>
        <xdr:cNvSpPr/>
      </xdr:nvSpPr>
      <xdr:spPr>
        <a:xfrm>
          <a:off x="869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60960</xdr:rowOff>
    </xdr:from>
    <xdr:to>
      <xdr:col>50</xdr:col>
      <xdr:colOff>114300</xdr:colOff>
      <xdr:row>61</xdr:row>
      <xdr:rowOff>60960</xdr:rowOff>
    </xdr:to>
    <xdr:cxnSp macro="">
      <xdr:nvCxnSpPr>
        <xdr:cNvPr id="219" name="直線コネクタ 218"/>
        <xdr:cNvCxnSpPr/>
      </xdr:nvCxnSpPr>
      <xdr:spPr>
        <a:xfrm>
          <a:off x="8750300" y="10519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132097</xdr:rowOff>
    </xdr:from>
    <xdr:ext cx="469744" cy="259045"/>
    <xdr:sp macro="" textlink="">
      <xdr:nvSpPr>
        <xdr:cNvPr id="221"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102887</xdr:rowOff>
    </xdr:from>
    <xdr:ext cx="469744" cy="259045"/>
    <xdr:sp macro="" textlink="">
      <xdr:nvSpPr>
        <xdr:cNvPr id="222" name="n_1main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102887</xdr:rowOff>
    </xdr:from>
    <xdr:ext cx="469744" cy="259045"/>
    <xdr:sp macro="" textlink="">
      <xdr:nvSpPr>
        <xdr:cNvPr id="223" name="n_2mainValue【体育館・プール】&#10;一人当たり面積"/>
        <xdr:cNvSpPr txBox="1"/>
      </xdr:nvSpPr>
      <xdr:spPr>
        <a:xfrm>
          <a:off x="85154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0" name="直線コネクタ 2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1" name="テキスト ボックス 25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2" name="直線コネクタ 2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3" name="テキスト ボックス 2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4" name="直線コネクタ 2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5" name="テキスト ボックス 2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6" name="直線コネクタ 2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7" name="テキスト ボックス 2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8" name="直線コネクタ 2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9" name="テキスト ボックス 2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0" name="直線コネクタ 2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1" name="テキスト ボックス 26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3" name="テキスト ボックス 26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65" name="直線コネクタ 264"/>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66"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67" name="直線コネクタ 266"/>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68"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69" name="直線コネクタ 268"/>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70"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71" name="フローチャート: 判断 270"/>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72" name="フローチャート: 判断 271"/>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73" name="フローチャート: 判断 272"/>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61323</xdr:rowOff>
    </xdr:from>
    <xdr:to>
      <xdr:col>24</xdr:col>
      <xdr:colOff>114300</xdr:colOff>
      <xdr:row>101</xdr:row>
      <xdr:rowOff>162923</xdr:rowOff>
    </xdr:to>
    <xdr:sp macro="" textlink="">
      <xdr:nvSpPr>
        <xdr:cNvPr id="279" name="楕円 278"/>
        <xdr:cNvSpPr/>
      </xdr:nvSpPr>
      <xdr:spPr>
        <a:xfrm>
          <a:off x="4584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84200</xdr:rowOff>
    </xdr:from>
    <xdr:ext cx="405111" cy="259045"/>
    <xdr:sp macro="" textlink="">
      <xdr:nvSpPr>
        <xdr:cNvPr id="280" name="【市民会館】&#10;有形固定資産減価償却率該当値テキスト"/>
        <xdr:cNvSpPr txBox="1"/>
      </xdr:nvSpPr>
      <xdr:spPr>
        <a:xfrm>
          <a:off x="4673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907</xdr:rowOff>
    </xdr:from>
    <xdr:to>
      <xdr:col>20</xdr:col>
      <xdr:colOff>38100</xdr:colOff>
      <xdr:row>101</xdr:row>
      <xdr:rowOff>102507</xdr:rowOff>
    </xdr:to>
    <xdr:sp macro="" textlink="">
      <xdr:nvSpPr>
        <xdr:cNvPr id="281" name="楕円 280"/>
        <xdr:cNvSpPr/>
      </xdr:nvSpPr>
      <xdr:spPr>
        <a:xfrm>
          <a:off x="3746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51707</xdr:rowOff>
    </xdr:from>
    <xdr:to>
      <xdr:col>24</xdr:col>
      <xdr:colOff>63500</xdr:colOff>
      <xdr:row>101</xdr:row>
      <xdr:rowOff>112123</xdr:rowOff>
    </xdr:to>
    <xdr:cxnSp macro="">
      <xdr:nvCxnSpPr>
        <xdr:cNvPr id="282" name="直線コネクタ 281"/>
        <xdr:cNvCxnSpPr/>
      </xdr:nvCxnSpPr>
      <xdr:spPr>
        <a:xfrm>
          <a:off x="3797300" y="173681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35198</xdr:rowOff>
    </xdr:from>
    <xdr:to>
      <xdr:col>15</xdr:col>
      <xdr:colOff>101600</xdr:colOff>
      <xdr:row>101</xdr:row>
      <xdr:rowOff>136798</xdr:rowOff>
    </xdr:to>
    <xdr:sp macro="" textlink="">
      <xdr:nvSpPr>
        <xdr:cNvPr id="283" name="楕円 282"/>
        <xdr:cNvSpPr/>
      </xdr:nvSpPr>
      <xdr:spPr>
        <a:xfrm>
          <a:off x="2857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51707</xdr:rowOff>
    </xdr:from>
    <xdr:to>
      <xdr:col>19</xdr:col>
      <xdr:colOff>177800</xdr:colOff>
      <xdr:row>101</xdr:row>
      <xdr:rowOff>85998</xdr:rowOff>
    </xdr:to>
    <xdr:cxnSp macro="">
      <xdr:nvCxnSpPr>
        <xdr:cNvPr id="284" name="直線コネクタ 283"/>
        <xdr:cNvCxnSpPr/>
      </xdr:nvCxnSpPr>
      <xdr:spPr>
        <a:xfrm flipV="1">
          <a:off x="2908300" y="173681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285"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286"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119034</xdr:rowOff>
    </xdr:from>
    <xdr:ext cx="405111" cy="259045"/>
    <xdr:sp macro="" textlink="">
      <xdr:nvSpPr>
        <xdr:cNvPr id="287" name="n_1mainValue【市民会館】&#10;有形固定資産減価償却率"/>
        <xdr:cNvSpPr txBox="1"/>
      </xdr:nvSpPr>
      <xdr:spPr>
        <a:xfrm>
          <a:off x="3582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153325</xdr:rowOff>
    </xdr:from>
    <xdr:ext cx="405111" cy="259045"/>
    <xdr:sp macro="" textlink="">
      <xdr:nvSpPr>
        <xdr:cNvPr id="288" name="n_2mainValue【市民会館】&#10;有形固定資産減価償却率"/>
        <xdr:cNvSpPr txBox="1"/>
      </xdr:nvSpPr>
      <xdr:spPr>
        <a:xfrm>
          <a:off x="2705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12" name="直線コネクタ 311"/>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1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14" name="直線コネクタ 31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15"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16" name="直線コネクタ 315"/>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17"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18" name="フローチャート: 判断 317"/>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19" name="フローチャート: 判断 318"/>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320" name="フローチャート: 判断 319"/>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26" name="楕円 325"/>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327" name="【市民会館】&#10;一人当たり面積該当値テキスト"/>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113030</xdr:rowOff>
    </xdr:from>
    <xdr:to>
      <xdr:col>50</xdr:col>
      <xdr:colOff>165100</xdr:colOff>
      <xdr:row>107</xdr:row>
      <xdr:rowOff>43180</xdr:rowOff>
    </xdr:to>
    <xdr:sp macro="" textlink="">
      <xdr:nvSpPr>
        <xdr:cNvPr id="328" name="楕円 327"/>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163830</xdr:rowOff>
    </xdr:to>
    <xdr:cxnSp macro="">
      <xdr:nvCxnSpPr>
        <xdr:cNvPr id="329" name="直線コネクタ 328"/>
        <xdr:cNvCxnSpPr/>
      </xdr:nvCxnSpPr>
      <xdr:spPr>
        <a:xfrm flipV="1">
          <a:off x="9639300" y="1833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113030</xdr:rowOff>
    </xdr:from>
    <xdr:to>
      <xdr:col>46</xdr:col>
      <xdr:colOff>38100</xdr:colOff>
      <xdr:row>107</xdr:row>
      <xdr:rowOff>43180</xdr:rowOff>
    </xdr:to>
    <xdr:sp macro="" textlink="">
      <xdr:nvSpPr>
        <xdr:cNvPr id="330" name="楕円 329"/>
        <xdr:cNvSpPr/>
      </xdr:nvSpPr>
      <xdr:spPr>
        <a:xfrm>
          <a:off x="869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163830</xdr:rowOff>
    </xdr:from>
    <xdr:to>
      <xdr:col>50</xdr:col>
      <xdr:colOff>114300</xdr:colOff>
      <xdr:row>106</xdr:row>
      <xdr:rowOff>163830</xdr:rowOff>
    </xdr:to>
    <xdr:cxnSp macro="">
      <xdr:nvCxnSpPr>
        <xdr:cNvPr id="331" name="直線コネクタ 330"/>
        <xdr:cNvCxnSpPr/>
      </xdr:nvCxnSpPr>
      <xdr:spPr>
        <a:xfrm>
          <a:off x="8750300" y="1833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32"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48277</xdr:rowOff>
    </xdr:from>
    <xdr:ext cx="469744" cy="259045"/>
    <xdr:sp macro="" textlink="">
      <xdr:nvSpPr>
        <xdr:cNvPr id="333"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34307</xdr:rowOff>
    </xdr:from>
    <xdr:ext cx="469744" cy="259045"/>
    <xdr:sp macro="" textlink="">
      <xdr:nvSpPr>
        <xdr:cNvPr id="334" name="n_1mainValue【市民会館】&#10;一人当たり面積"/>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34307</xdr:rowOff>
    </xdr:from>
    <xdr:ext cx="469744" cy="259045"/>
    <xdr:sp macro="" textlink="">
      <xdr:nvSpPr>
        <xdr:cNvPr id="335" name="n_2mainValue【市民会館】&#10;一人当たり面積"/>
        <xdr:cNvSpPr txBox="1"/>
      </xdr:nvSpPr>
      <xdr:spPr>
        <a:xfrm>
          <a:off x="8515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7" name="テキスト ボックス 34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7" name="テキスト ボックス 35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61" name="直線コネクタ 360"/>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62"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63" name="直線コネクタ 362"/>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64"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65" name="直線コネクタ 364"/>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6"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7" name="フローチャート: 判断 366"/>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68" name="フローチャート: 判断 367"/>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369" name="フローチャート: 判断 368"/>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375" name="楕円 374"/>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376" name="【一般廃棄物処理施設】&#10;有形固定資産減価償却率該当値テキスト"/>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377" name="楕円 376"/>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39</xdr:row>
      <xdr:rowOff>9253</xdr:rowOff>
    </xdr:to>
    <xdr:cxnSp macro="">
      <xdr:nvCxnSpPr>
        <xdr:cNvPr id="378" name="直線コネクタ 377"/>
        <xdr:cNvCxnSpPr/>
      </xdr:nvCxnSpPr>
      <xdr:spPr>
        <a:xfrm>
          <a:off x="15481300" y="6269627"/>
          <a:ext cx="8382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79" name="楕円 378"/>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37</xdr:row>
      <xdr:rowOff>156210</xdr:rowOff>
    </xdr:to>
    <xdr:cxnSp macro="">
      <xdr:nvCxnSpPr>
        <xdr:cNvPr id="380" name="直線コネクタ 379"/>
        <xdr:cNvCxnSpPr/>
      </xdr:nvCxnSpPr>
      <xdr:spPr>
        <a:xfrm flipV="1">
          <a:off x="14592300" y="626962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381"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382"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383" name="n_1mainValue【一般廃棄物処理施設】&#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84" name="n_2main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08" name="直線コネクタ 40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0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10" name="直線コネクタ 40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1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12" name="直線コネクタ 41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1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14" name="フローチャート: 判断 41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15" name="フローチャート: 判断 41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70351</xdr:rowOff>
    </xdr:from>
    <xdr:to>
      <xdr:col>107</xdr:col>
      <xdr:colOff>101600</xdr:colOff>
      <xdr:row>39</xdr:row>
      <xdr:rowOff>501</xdr:rowOff>
    </xdr:to>
    <xdr:sp macro="" textlink="">
      <xdr:nvSpPr>
        <xdr:cNvPr id="416" name="フローチャート: 判断 415"/>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69908</xdr:rowOff>
    </xdr:from>
    <xdr:to>
      <xdr:col>116</xdr:col>
      <xdr:colOff>114300</xdr:colOff>
      <xdr:row>39</xdr:row>
      <xdr:rowOff>58</xdr:rowOff>
    </xdr:to>
    <xdr:sp macro="" textlink="">
      <xdr:nvSpPr>
        <xdr:cNvPr id="422" name="楕円 421"/>
        <xdr:cNvSpPr/>
      </xdr:nvSpPr>
      <xdr:spPr>
        <a:xfrm>
          <a:off x="22110700" y="65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92786</xdr:rowOff>
    </xdr:from>
    <xdr:ext cx="534377" cy="259045"/>
    <xdr:sp macro="" textlink="">
      <xdr:nvSpPr>
        <xdr:cNvPr id="423" name="【一般廃棄物処理施設】&#10;一人当たり有形固定資産（償却資産）額該当値テキスト"/>
        <xdr:cNvSpPr txBox="1"/>
      </xdr:nvSpPr>
      <xdr:spPr>
        <a:xfrm>
          <a:off x="22199600" y="64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52824</xdr:rowOff>
    </xdr:from>
    <xdr:to>
      <xdr:col>112</xdr:col>
      <xdr:colOff>38100</xdr:colOff>
      <xdr:row>36</xdr:row>
      <xdr:rowOff>154424</xdr:rowOff>
    </xdr:to>
    <xdr:sp macro="" textlink="">
      <xdr:nvSpPr>
        <xdr:cNvPr id="424" name="楕円 423"/>
        <xdr:cNvSpPr/>
      </xdr:nvSpPr>
      <xdr:spPr>
        <a:xfrm>
          <a:off x="21272500" y="62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103624</xdr:rowOff>
    </xdr:from>
    <xdr:to>
      <xdr:col>116</xdr:col>
      <xdr:colOff>63500</xdr:colOff>
      <xdr:row>38</xdr:row>
      <xdr:rowOff>120708</xdr:rowOff>
    </xdr:to>
    <xdr:cxnSp macro="">
      <xdr:nvCxnSpPr>
        <xdr:cNvPr id="425" name="直線コネクタ 424"/>
        <xdr:cNvCxnSpPr/>
      </xdr:nvCxnSpPr>
      <xdr:spPr>
        <a:xfrm>
          <a:off x="21323300" y="6275824"/>
          <a:ext cx="838200" cy="3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122982</xdr:rowOff>
    </xdr:from>
    <xdr:to>
      <xdr:col>107</xdr:col>
      <xdr:colOff>101600</xdr:colOff>
      <xdr:row>42</xdr:row>
      <xdr:rowOff>53132</xdr:rowOff>
    </xdr:to>
    <xdr:sp macro="" textlink="">
      <xdr:nvSpPr>
        <xdr:cNvPr id="426" name="楕円 425"/>
        <xdr:cNvSpPr/>
      </xdr:nvSpPr>
      <xdr:spPr>
        <a:xfrm>
          <a:off x="20383500" y="71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103624</xdr:rowOff>
    </xdr:from>
    <xdr:to>
      <xdr:col>111</xdr:col>
      <xdr:colOff>177800</xdr:colOff>
      <xdr:row>42</xdr:row>
      <xdr:rowOff>2332</xdr:rowOff>
    </xdr:to>
    <xdr:cxnSp macro="">
      <xdr:nvCxnSpPr>
        <xdr:cNvPr id="427" name="直線コネクタ 426"/>
        <xdr:cNvCxnSpPr/>
      </xdr:nvCxnSpPr>
      <xdr:spPr>
        <a:xfrm flipV="1">
          <a:off x="20434300" y="6275824"/>
          <a:ext cx="889000" cy="9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28"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17027</xdr:rowOff>
    </xdr:from>
    <xdr:ext cx="534377" cy="259045"/>
    <xdr:sp macro="" textlink="">
      <xdr:nvSpPr>
        <xdr:cNvPr id="429" name="n_2aveValue【一般廃棄物処理施設】&#10;一人当たり有形固定資産（償却資産）額"/>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170951</xdr:rowOff>
    </xdr:from>
    <xdr:ext cx="599010" cy="259045"/>
    <xdr:sp macro="" textlink="">
      <xdr:nvSpPr>
        <xdr:cNvPr id="430" name="n_1mainValue【一般廃棄物処理施設】&#10;一人当たり有形固定資産（償却資産）額"/>
        <xdr:cNvSpPr txBox="1"/>
      </xdr:nvSpPr>
      <xdr:spPr>
        <a:xfrm>
          <a:off x="21011095" y="600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44259</xdr:rowOff>
    </xdr:from>
    <xdr:ext cx="469744" cy="259045"/>
    <xdr:sp macro="" textlink="">
      <xdr:nvSpPr>
        <xdr:cNvPr id="431" name="n_2mainValue【一般廃棄物処理施設】&#10;一人当たり有形固定資産（償却資産）額"/>
        <xdr:cNvSpPr txBox="1"/>
      </xdr:nvSpPr>
      <xdr:spPr>
        <a:xfrm>
          <a:off x="20199428" y="72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57" name="直線コネクタ 456"/>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58"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59" name="直線コネクタ 458"/>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1" name="直線コネクタ 46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62"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63" name="フローチャート: 判断 462"/>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64" name="フローチャート: 判断 463"/>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65" name="フローチャート: 判断 46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471" name="楕円 470"/>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472" name="【保健センター・保健所】&#10;有形固定資産減価償却率該当値テキスト"/>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91259</xdr:rowOff>
    </xdr:from>
    <xdr:to>
      <xdr:col>81</xdr:col>
      <xdr:colOff>101600</xdr:colOff>
      <xdr:row>59</xdr:row>
      <xdr:rowOff>21409</xdr:rowOff>
    </xdr:to>
    <xdr:sp macro="" textlink="">
      <xdr:nvSpPr>
        <xdr:cNvPr id="473" name="楕円 472"/>
        <xdr:cNvSpPr/>
      </xdr:nvSpPr>
      <xdr:spPr>
        <a:xfrm>
          <a:off x="15430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142059</xdr:rowOff>
    </xdr:to>
    <xdr:cxnSp macro="">
      <xdr:nvCxnSpPr>
        <xdr:cNvPr id="474" name="直線コネクタ 473"/>
        <xdr:cNvCxnSpPr/>
      </xdr:nvCxnSpPr>
      <xdr:spPr>
        <a:xfrm flipV="1">
          <a:off x="15481300" y="100535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475" name="楕円 474"/>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58</xdr:row>
      <xdr:rowOff>142059</xdr:rowOff>
    </xdr:to>
    <xdr:cxnSp macro="">
      <xdr:nvCxnSpPr>
        <xdr:cNvPr id="476" name="直線コネクタ 475"/>
        <xdr:cNvCxnSpPr/>
      </xdr:nvCxnSpPr>
      <xdr:spPr>
        <a:xfrm>
          <a:off x="14592300" y="100861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77"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47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37936</xdr:rowOff>
    </xdr:from>
    <xdr:ext cx="405111" cy="259045"/>
    <xdr:sp macro="" textlink="">
      <xdr:nvSpPr>
        <xdr:cNvPr id="479" name="n_1mainValue【保健センター・保健所】&#10;有形固定資産減価償却率"/>
        <xdr:cNvSpPr txBox="1"/>
      </xdr:nvSpPr>
      <xdr:spPr>
        <a:xfrm>
          <a:off x="15266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480"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1" name="直線コネクタ 4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2" name="テキスト ボックス 4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3" name="直線コネクタ 4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4" name="テキスト ボックス 4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5" name="直線コネクタ 4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6" name="テキスト ボックス 4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7" name="直線コネクタ 4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8" name="テキスト ボックス 4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9" name="直線コネクタ 4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0" name="テキスト ボックス 4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1" name="直線コネクタ 5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2" name="テキスト ボックス 50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06" name="直線コネクタ 50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0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08" name="直線コネクタ 50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0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10" name="直線コネクタ 50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11"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12" name="フローチャート: 判断 51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13" name="フローチャート: 判断 51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147865</xdr:rowOff>
    </xdr:from>
    <xdr:to>
      <xdr:col>107</xdr:col>
      <xdr:colOff>101600</xdr:colOff>
      <xdr:row>62</xdr:row>
      <xdr:rowOff>78015</xdr:rowOff>
    </xdr:to>
    <xdr:sp macro="" textlink="">
      <xdr:nvSpPr>
        <xdr:cNvPr id="514" name="フローチャート: 判断 513"/>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109765</xdr:rowOff>
    </xdr:from>
    <xdr:to>
      <xdr:col>116</xdr:col>
      <xdr:colOff>114300</xdr:colOff>
      <xdr:row>64</xdr:row>
      <xdr:rowOff>39915</xdr:rowOff>
    </xdr:to>
    <xdr:sp macro="" textlink="">
      <xdr:nvSpPr>
        <xdr:cNvPr id="520" name="楕円 519"/>
        <xdr:cNvSpPr/>
      </xdr:nvSpPr>
      <xdr:spPr>
        <a:xfrm>
          <a:off x="221107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88192</xdr:rowOff>
    </xdr:from>
    <xdr:ext cx="469744" cy="259045"/>
    <xdr:sp macro="" textlink="">
      <xdr:nvSpPr>
        <xdr:cNvPr id="521" name="【保健センター・保健所】&#10;一人当たり面積該当値テキスト"/>
        <xdr:cNvSpPr txBox="1"/>
      </xdr:nvSpPr>
      <xdr:spPr>
        <a:xfrm>
          <a:off x="22199600" y="108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109765</xdr:rowOff>
    </xdr:from>
    <xdr:to>
      <xdr:col>112</xdr:col>
      <xdr:colOff>38100</xdr:colOff>
      <xdr:row>64</xdr:row>
      <xdr:rowOff>39915</xdr:rowOff>
    </xdr:to>
    <xdr:sp macro="" textlink="">
      <xdr:nvSpPr>
        <xdr:cNvPr id="522" name="楕円 521"/>
        <xdr:cNvSpPr/>
      </xdr:nvSpPr>
      <xdr:spPr>
        <a:xfrm>
          <a:off x="21272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160565</xdr:rowOff>
    </xdr:from>
    <xdr:to>
      <xdr:col>116</xdr:col>
      <xdr:colOff>63500</xdr:colOff>
      <xdr:row>63</xdr:row>
      <xdr:rowOff>160565</xdr:rowOff>
    </xdr:to>
    <xdr:cxnSp macro="">
      <xdr:nvCxnSpPr>
        <xdr:cNvPr id="523" name="直線コネクタ 522"/>
        <xdr:cNvCxnSpPr/>
      </xdr:nvCxnSpPr>
      <xdr:spPr>
        <a:xfrm>
          <a:off x="21323300" y="10961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109765</xdr:rowOff>
    </xdr:from>
    <xdr:to>
      <xdr:col>107</xdr:col>
      <xdr:colOff>101600</xdr:colOff>
      <xdr:row>64</xdr:row>
      <xdr:rowOff>39915</xdr:rowOff>
    </xdr:to>
    <xdr:sp macro="" textlink="">
      <xdr:nvSpPr>
        <xdr:cNvPr id="524" name="楕円 523"/>
        <xdr:cNvSpPr/>
      </xdr:nvSpPr>
      <xdr:spPr>
        <a:xfrm>
          <a:off x="20383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160565</xdr:rowOff>
    </xdr:from>
    <xdr:to>
      <xdr:col>111</xdr:col>
      <xdr:colOff>177800</xdr:colOff>
      <xdr:row>63</xdr:row>
      <xdr:rowOff>160565</xdr:rowOff>
    </xdr:to>
    <xdr:cxnSp macro="">
      <xdr:nvCxnSpPr>
        <xdr:cNvPr id="525" name="直線コネクタ 524"/>
        <xdr:cNvCxnSpPr/>
      </xdr:nvCxnSpPr>
      <xdr:spPr>
        <a:xfrm>
          <a:off x="20434300" y="10961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26"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94542</xdr:rowOff>
    </xdr:from>
    <xdr:ext cx="469744" cy="259045"/>
    <xdr:sp macro="" textlink="">
      <xdr:nvSpPr>
        <xdr:cNvPr id="527"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31042</xdr:rowOff>
    </xdr:from>
    <xdr:ext cx="469744" cy="259045"/>
    <xdr:sp macro="" textlink="">
      <xdr:nvSpPr>
        <xdr:cNvPr id="528" name="n_1mainValue【保健センター・保健所】&#10;一人当たり面積"/>
        <xdr:cNvSpPr txBox="1"/>
      </xdr:nvSpPr>
      <xdr:spPr>
        <a:xfrm>
          <a:off x="210757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31042</xdr:rowOff>
    </xdr:from>
    <xdr:ext cx="469744" cy="259045"/>
    <xdr:sp macro="" textlink="">
      <xdr:nvSpPr>
        <xdr:cNvPr id="529" name="n_2mainValue【保健センター・保健所】&#10;一人当たり面積"/>
        <xdr:cNvSpPr txBox="1"/>
      </xdr:nvSpPr>
      <xdr:spPr>
        <a:xfrm>
          <a:off x="20199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5" name="直線コネクタ 554"/>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6"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7" name="直線コネクタ 556"/>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8"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9" name="直線コネクタ 55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60"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1" name="フローチャート: 判断 560"/>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2" name="フローチャート: 判断 56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63" name="フローチャート: 判断 562"/>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569" name="楕円 568"/>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42471</xdr:rowOff>
    </xdr:from>
    <xdr:ext cx="405111" cy="259045"/>
    <xdr:sp macro="" textlink="">
      <xdr:nvSpPr>
        <xdr:cNvPr id="570" name="【消防施設】&#10;有形固定資産減価償却率該当値テキスト"/>
        <xdr:cNvSpPr txBox="1"/>
      </xdr:nvSpPr>
      <xdr:spPr>
        <a:xfrm>
          <a:off x="16357600"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571" name="楕円 570"/>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81</xdr:row>
      <xdr:rowOff>150768</xdr:rowOff>
    </xdr:to>
    <xdr:cxnSp macro="">
      <xdr:nvCxnSpPr>
        <xdr:cNvPr id="572" name="直線コネクタ 571"/>
        <xdr:cNvCxnSpPr/>
      </xdr:nvCxnSpPr>
      <xdr:spPr>
        <a:xfrm flipV="1">
          <a:off x="15481300" y="140022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573" name="楕円 572"/>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81</xdr:row>
      <xdr:rowOff>150768</xdr:rowOff>
    </xdr:to>
    <xdr:cxnSp macro="">
      <xdr:nvCxnSpPr>
        <xdr:cNvPr id="574" name="直線コネクタ 573"/>
        <xdr:cNvCxnSpPr/>
      </xdr:nvCxnSpPr>
      <xdr:spPr>
        <a:xfrm>
          <a:off x="14592300" y="13778593"/>
          <a:ext cx="8890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75"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576"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21245</xdr:rowOff>
    </xdr:from>
    <xdr:ext cx="405111" cy="259045"/>
    <xdr:sp macro="" textlink="">
      <xdr:nvSpPr>
        <xdr:cNvPr id="577" name="n_1mainValue【消防施設】&#10;有形固定資産減価償却率"/>
        <xdr:cNvSpPr txBox="1"/>
      </xdr:nvSpPr>
      <xdr:spPr>
        <a:xfrm>
          <a:off x="15266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578" name="n_2mainValue【消防施設】&#10;有形固定資産減価償却率"/>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00" name="直線コネクタ 599"/>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1"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2" name="直線コネクタ 601"/>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3"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4" name="直線コネクタ 603"/>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5"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6" name="フローチャート: 判断 60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7" name="フローチャート: 判断 606"/>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08" name="フローチャート: 判断 60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14" name="楕円 613"/>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615" name="【消防施設】&#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16" name="楕円 615"/>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617" name="直線コネクタ 616"/>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18" name="楕円 617"/>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85</xdr:row>
      <xdr:rowOff>108965</xdr:rowOff>
    </xdr:to>
    <xdr:cxnSp macro="">
      <xdr:nvCxnSpPr>
        <xdr:cNvPr id="619" name="直線コネクタ 618"/>
        <xdr:cNvCxnSpPr/>
      </xdr:nvCxnSpPr>
      <xdr:spPr>
        <a:xfrm flipV="1">
          <a:off x="20434300" y="14481048"/>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20"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2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622" name="n_1mainValue【消防施設】&#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23"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5" name="テキスト ボックス 6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5" name="テキスト ボックス 6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7" name="テキスト ボックス 6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9" name="直線コネクタ 648"/>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50"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51" name="直線コネクタ 650"/>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52"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53" name="直線コネクタ 652"/>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54"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5" name="フローチャート: 判断 654"/>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6" name="フローチャート: 判断 655"/>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57" name="フローチャート: 判断 656"/>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63" name="楕円 662"/>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664"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65" name="楕円 664"/>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134982</xdr:rowOff>
    </xdr:to>
    <xdr:cxnSp macro="">
      <xdr:nvCxnSpPr>
        <xdr:cNvPr id="666" name="直線コネクタ 665"/>
        <xdr:cNvCxnSpPr/>
      </xdr:nvCxnSpPr>
      <xdr:spPr>
        <a:xfrm flipV="1">
          <a:off x="15481300" y="182727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667" name="楕円 666"/>
        <xdr:cNvSpPr/>
      </xdr:nvSpPr>
      <xdr:spPr>
        <a:xfrm>
          <a:off x="14541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106</xdr:row>
      <xdr:rowOff>134982</xdr:rowOff>
    </xdr:to>
    <xdr:cxnSp macro="">
      <xdr:nvCxnSpPr>
        <xdr:cNvPr id="668" name="直線コネクタ 667"/>
        <xdr:cNvCxnSpPr/>
      </xdr:nvCxnSpPr>
      <xdr:spPr>
        <a:xfrm>
          <a:off x="14592300" y="18111107"/>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69"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7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71"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150784</xdr:rowOff>
    </xdr:from>
    <xdr:ext cx="405111" cy="259045"/>
    <xdr:sp macro="" textlink="">
      <xdr:nvSpPr>
        <xdr:cNvPr id="672" name="n_2mainValue【庁舎】&#10;有形固定資産減価償却率"/>
        <xdr:cNvSpPr txBox="1"/>
      </xdr:nvSpPr>
      <xdr:spPr>
        <a:xfrm>
          <a:off x="14389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3" name="テキスト ボックス 6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7" name="直線コネクタ 696"/>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8"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9" name="直線コネクタ 698"/>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00"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01" name="直線コネクタ 700"/>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02"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03" name="フローチャート: 判断 702"/>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04" name="フローチャート: 判断 703"/>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05" name="フローチャート: 判断 70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711" name="楕円 710"/>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712" name="【庁舎】&#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713" name="楕円 712"/>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104</xdr:row>
      <xdr:rowOff>152400</xdr:rowOff>
    </xdr:to>
    <xdr:cxnSp macro="">
      <xdr:nvCxnSpPr>
        <xdr:cNvPr id="714" name="直線コネクタ 713"/>
        <xdr:cNvCxnSpPr/>
      </xdr:nvCxnSpPr>
      <xdr:spPr>
        <a:xfrm>
          <a:off x="21323300" y="17979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715" name="楕円 714"/>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148589</xdr:rowOff>
    </xdr:from>
    <xdr:to>
      <xdr:col>111</xdr:col>
      <xdr:colOff>177800</xdr:colOff>
      <xdr:row>106</xdr:row>
      <xdr:rowOff>49530</xdr:rowOff>
    </xdr:to>
    <xdr:cxnSp macro="">
      <xdr:nvCxnSpPr>
        <xdr:cNvPr id="716" name="直線コネクタ 715"/>
        <xdr:cNvCxnSpPr/>
      </xdr:nvCxnSpPr>
      <xdr:spPr>
        <a:xfrm flipV="1">
          <a:off x="20434300" y="1797938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1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18" name="n_2ave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44466</xdr:rowOff>
    </xdr:from>
    <xdr:ext cx="469744" cy="259045"/>
    <xdr:sp macro="" textlink="">
      <xdr:nvSpPr>
        <xdr:cNvPr id="719" name="n_1mainValue【庁舎】&#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116857</xdr:rowOff>
    </xdr:from>
    <xdr:ext cx="469744" cy="259045"/>
    <xdr:sp macro="" textlink="">
      <xdr:nvSpPr>
        <xdr:cNvPr id="720" name="n_2mainValue【庁舎】&#10;一人当たり面積"/>
        <xdr:cNvSpPr txBox="1"/>
      </xdr:nvSpPr>
      <xdr:spPr>
        <a:xfrm>
          <a:off x="20199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類似団体平均と比較すると、図書館、市民会館、保健センター・保健所は有形固定資産減価償却率が高くなっている。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上記の施設はいずれも改築または大規模改修等の老朽化対策を検討している。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そのため、策定中の公共施設等総合管理計画の個別計画により適切に更新していく必要がある。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また、庁舎については、有形固定資産減価償却率は低いものの、一人当たりの面積は類似団体平均より大きくなっているため、面積の妥当性も検討していかなければいけない。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個人住民税所得割や固定資産税等の増による歳入増により、単年度で１．０５、３ヶ年平均で１．０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歳入の根幹である市税全体については前年度より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、今後の市税収入の大幅な増加は期待できず、財政運営は厳しい状況にある。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今後も歳入面では厳しい状況が続くことが考えられるが、税収等確保に努めるとともに、歳出面においては、財政力に見合った効率的な事業執行ができるよう、投資的経費を含めた事業の見直しを行っていく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67733</xdr:rowOff>
    </xdr:to>
    <xdr:cxnSp macro="">
      <xdr:nvCxnSpPr>
        <xdr:cNvPr id="72" name="直線コネクタ 71"/>
        <xdr:cNvCxnSpPr/>
      </xdr:nvCxnSpPr>
      <xdr:spPr>
        <a:xfrm flipV="1">
          <a:off x="3225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xdr:cNvCxnSpPr/>
      </xdr:nvCxnSpPr>
      <xdr:spPr>
        <a:xfrm flipV="1">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128058</xdr:rowOff>
    </xdr:to>
    <xdr:cxnSp macro="">
      <xdr:nvCxnSpPr>
        <xdr:cNvPr id="78" name="直線コネクタ 77"/>
        <xdr:cNvCxnSpPr/>
      </xdr:nvCxnSpPr>
      <xdr:spPr>
        <a:xfrm flipV="1">
          <a:off x="1447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ほぼ同程度の比率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これは、支出面では人件費、維持補修費及び公債費等が増となった一方、収入面でも地方消費税交付金等の増となったことによる。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経常収支比率は低いものの、扶助費をはじめとする義務的経費は依然として年々増加していること、世界経済の不透明さからなる市税収入低下のリスクを考慮すると、今後もこの水準を維持することは難しい。</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そのため、行政改革への取組み等によ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や、事業の選択と集中による歳出削減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推進していくことが重要となる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64135</xdr:rowOff>
    </xdr:from>
    <xdr:to>
      <xdr:col>23</xdr:col>
      <xdr:colOff>133350</xdr:colOff>
      <xdr:row>59</xdr:row>
      <xdr:rowOff>68156</xdr:rowOff>
    </xdr:to>
    <xdr:cxnSp macro="">
      <xdr:nvCxnSpPr>
        <xdr:cNvPr id="132" name="直線コネクタ 131"/>
        <xdr:cNvCxnSpPr/>
      </xdr:nvCxnSpPr>
      <xdr:spPr>
        <a:xfrm>
          <a:off x="4114800" y="101796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23919</xdr:rowOff>
    </xdr:from>
    <xdr:to>
      <xdr:col>19</xdr:col>
      <xdr:colOff>133350</xdr:colOff>
      <xdr:row>59</xdr:row>
      <xdr:rowOff>64135</xdr:rowOff>
    </xdr:to>
    <xdr:cxnSp macro="">
      <xdr:nvCxnSpPr>
        <xdr:cNvPr id="135" name="直線コネクタ 134"/>
        <xdr:cNvCxnSpPr/>
      </xdr:nvCxnSpPr>
      <xdr:spPr>
        <a:xfrm>
          <a:off x="3225800" y="1013946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23919</xdr:rowOff>
    </xdr:from>
    <xdr:to>
      <xdr:col>15</xdr:col>
      <xdr:colOff>82550</xdr:colOff>
      <xdr:row>59</xdr:row>
      <xdr:rowOff>68156</xdr:rowOff>
    </xdr:to>
    <xdr:cxnSp macro="">
      <xdr:nvCxnSpPr>
        <xdr:cNvPr id="138" name="直線コネクタ 137"/>
        <xdr:cNvCxnSpPr/>
      </xdr:nvCxnSpPr>
      <xdr:spPr>
        <a:xfrm flipV="1">
          <a:off x="2336800" y="101394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68156</xdr:rowOff>
    </xdr:to>
    <xdr:cxnSp macro="">
      <xdr:nvCxnSpPr>
        <xdr:cNvPr id="141" name="直線コネクタ 140"/>
        <xdr:cNvCxnSpPr/>
      </xdr:nvCxnSpPr>
      <xdr:spPr>
        <a:xfrm>
          <a:off x="1447800" y="101595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17356</xdr:rowOff>
    </xdr:from>
    <xdr:to>
      <xdr:col>23</xdr:col>
      <xdr:colOff>184150</xdr:colOff>
      <xdr:row>59</xdr:row>
      <xdr:rowOff>118956</xdr:rowOff>
    </xdr:to>
    <xdr:sp macro="" textlink="">
      <xdr:nvSpPr>
        <xdr:cNvPr id="151" name="楕円 150"/>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33883</xdr:rowOff>
    </xdr:from>
    <xdr:ext cx="762000" cy="259045"/>
    <xdr:sp macro="" textlink="">
      <xdr:nvSpPr>
        <xdr:cNvPr id="152" name="財政構造の弾力性該当値テキスト"/>
        <xdr:cNvSpPr txBox="1"/>
      </xdr:nvSpPr>
      <xdr:spPr>
        <a:xfrm>
          <a:off x="5041900" y="99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13335</xdr:rowOff>
    </xdr:from>
    <xdr:to>
      <xdr:col>19</xdr:col>
      <xdr:colOff>184150</xdr:colOff>
      <xdr:row>59</xdr:row>
      <xdr:rowOff>114935</xdr:rowOff>
    </xdr:to>
    <xdr:sp macro="" textlink="">
      <xdr:nvSpPr>
        <xdr:cNvPr id="153" name="楕円 152"/>
        <xdr:cNvSpPr/>
      </xdr:nvSpPr>
      <xdr:spPr>
        <a:xfrm>
          <a:off x="4064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125112</xdr:rowOff>
    </xdr:from>
    <xdr:ext cx="736600" cy="259045"/>
    <xdr:sp macro="" textlink="">
      <xdr:nvSpPr>
        <xdr:cNvPr id="154" name="テキスト ボックス 153"/>
        <xdr:cNvSpPr txBox="1"/>
      </xdr:nvSpPr>
      <xdr:spPr>
        <a:xfrm>
          <a:off x="3733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144569</xdr:rowOff>
    </xdr:from>
    <xdr:to>
      <xdr:col>15</xdr:col>
      <xdr:colOff>133350</xdr:colOff>
      <xdr:row>59</xdr:row>
      <xdr:rowOff>74719</xdr:rowOff>
    </xdr:to>
    <xdr:sp macro="" textlink="">
      <xdr:nvSpPr>
        <xdr:cNvPr id="155" name="楕円 154"/>
        <xdr:cNvSpPr/>
      </xdr:nvSpPr>
      <xdr:spPr>
        <a:xfrm>
          <a:off x="3175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84896</xdr:rowOff>
    </xdr:from>
    <xdr:ext cx="762000" cy="259045"/>
    <xdr:sp macro="" textlink="">
      <xdr:nvSpPr>
        <xdr:cNvPr id="156" name="テキスト ボックス 155"/>
        <xdr:cNvSpPr txBox="1"/>
      </xdr:nvSpPr>
      <xdr:spPr>
        <a:xfrm>
          <a:off x="2844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7" name="楕円 156"/>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8" name="テキスト ボックス 157"/>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9" name="楕円 158"/>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60" name="テキスト ボックス 159"/>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人口１人当たりの決算額としては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て若干の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類似団体平均よりも高い数値となった。</a:t>
          </a:r>
          <a:endParaRPr lang="ja-JP" altLang="ja-JP" sz="11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人件費は、退職手当等の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物件費については、庁舎建設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等の大規模事業が落ち着いたこと等によ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。人件費・物件費の総計では、増額となったことにより、人口１人当たりの決算額も増となった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今後、人件費については、引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続き給与制度や職員定数の見直しなど、人件費関係経費全体について抑制していく必要がある。物件費については、効率的な事業の実施により削減を図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156066</xdr:rowOff>
    </xdr:from>
    <xdr:to>
      <xdr:col>23</xdr:col>
      <xdr:colOff>133350</xdr:colOff>
      <xdr:row>84</xdr:row>
      <xdr:rowOff>156924</xdr:rowOff>
    </xdr:to>
    <xdr:cxnSp macro="">
      <xdr:nvCxnSpPr>
        <xdr:cNvPr id="195" name="直線コネクタ 194"/>
        <xdr:cNvCxnSpPr/>
      </xdr:nvCxnSpPr>
      <xdr:spPr>
        <a:xfrm>
          <a:off x="4114800" y="14557866"/>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72121</xdr:rowOff>
    </xdr:from>
    <xdr:to>
      <xdr:col>19</xdr:col>
      <xdr:colOff>133350</xdr:colOff>
      <xdr:row>84</xdr:row>
      <xdr:rowOff>156066</xdr:rowOff>
    </xdr:to>
    <xdr:cxnSp macro="">
      <xdr:nvCxnSpPr>
        <xdr:cNvPr id="198" name="直線コネクタ 197"/>
        <xdr:cNvCxnSpPr/>
      </xdr:nvCxnSpPr>
      <xdr:spPr>
        <a:xfrm>
          <a:off x="3225800" y="14473921"/>
          <a:ext cx="889000" cy="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45484</xdr:rowOff>
    </xdr:from>
    <xdr:to>
      <xdr:col>15</xdr:col>
      <xdr:colOff>82550</xdr:colOff>
      <xdr:row>84</xdr:row>
      <xdr:rowOff>72121</xdr:rowOff>
    </xdr:to>
    <xdr:cxnSp macro="">
      <xdr:nvCxnSpPr>
        <xdr:cNvPr id="201" name="直線コネクタ 200"/>
        <xdr:cNvCxnSpPr/>
      </xdr:nvCxnSpPr>
      <xdr:spPr>
        <a:xfrm>
          <a:off x="2336800" y="14447284"/>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47514</xdr:rowOff>
    </xdr:from>
    <xdr:ext cx="762000" cy="259045"/>
    <xdr:sp macro="" textlink="">
      <xdr:nvSpPr>
        <xdr:cNvPr id="203" name="テキスト ボックス 202"/>
        <xdr:cNvSpPr txBox="1"/>
      </xdr:nvSpPr>
      <xdr:spPr>
        <a:xfrm>
          <a:off x="2844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169290</xdr:rowOff>
    </xdr:from>
    <xdr:to>
      <xdr:col>11</xdr:col>
      <xdr:colOff>31750</xdr:colOff>
      <xdr:row>84</xdr:row>
      <xdr:rowOff>45484</xdr:rowOff>
    </xdr:to>
    <xdr:cxnSp macro="">
      <xdr:nvCxnSpPr>
        <xdr:cNvPr id="204" name="直線コネクタ 203"/>
        <xdr:cNvCxnSpPr/>
      </xdr:nvCxnSpPr>
      <xdr:spPr>
        <a:xfrm>
          <a:off x="1447800" y="14399640"/>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106124</xdr:rowOff>
    </xdr:from>
    <xdr:to>
      <xdr:col>23</xdr:col>
      <xdr:colOff>184150</xdr:colOff>
      <xdr:row>85</xdr:row>
      <xdr:rowOff>36274</xdr:rowOff>
    </xdr:to>
    <xdr:sp macro="" textlink="">
      <xdr:nvSpPr>
        <xdr:cNvPr id="214" name="楕円 213"/>
        <xdr:cNvSpPr/>
      </xdr:nvSpPr>
      <xdr:spPr>
        <a:xfrm>
          <a:off x="4902200" y="145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78201</xdr:rowOff>
    </xdr:from>
    <xdr:ext cx="762000" cy="259045"/>
    <xdr:sp macro="" textlink="">
      <xdr:nvSpPr>
        <xdr:cNvPr id="215" name="人件費・物件費等の状況該当値テキスト"/>
        <xdr:cNvSpPr txBox="1"/>
      </xdr:nvSpPr>
      <xdr:spPr>
        <a:xfrm>
          <a:off x="5041900" y="1448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105266</xdr:rowOff>
    </xdr:from>
    <xdr:to>
      <xdr:col>19</xdr:col>
      <xdr:colOff>184150</xdr:colOff>
      <xdr:row>85</xdr:row>
      <xdr:rowOff>35416</xdr:rowOff>
    </xdr:to>
    <xdr:sp macro="" textlink="">
      <xdr:nvSpPr>
        <xdr:cNvPr id="216" name="楕円 215"/>
        <xdr:cNvSpPr/>
      </xdr:nvSpPr>
      <xdr:spPr>
        <a:xfrm>
          <a:off x="4064000" y="145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20193</xdr:rowOff>
    </xdr:from>
    <xdr:ext cx="736600" cy="259045"/>
    <xdr:sp macro="" textlink="">
      <xdr:nvSpPr>
        <xdr:cNvPr id="217" name="テキスト ボックス 216"/>
        <xdr:cNvSpPr txBox="1"/>
      </xdr:nvSpPr>
      <xdr:spPr>
        <a:xfrm>
          <a:off x="3733800" y="14593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21321</xdr:rowOff>
    </xdr:from>
    <xdr:to>
      <xdr:col>15</xdr:col>
      <xdr:colOff>133350</xdr:colOff>
      <xdr:row>84</xdr:row>
      <xdr:rowOff>122921</xdr:rowOff>
    </xdr:to>
    <xdr:sp macro="" textlink="">
      <xdr:nvSpPr>
        <xdr:cNvPr id="218" name="楕円 217"/>
        <xdr:cNvSpPr/>
      </xdr:nvSpPr>
      <xdr:spPr>
        <a:xfrm>
          <a:off x="3175000" y="144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133098</xdr:rowOff>
    </xdr:from>
    <xdr:ext cx="762000" cy="259045"/>
    <xdr:sp macro="" textlink="">
      <xdr:nvSpPr>
        <xdr:cNvPr id="219" name="テキスト ボックス 218"/>
        <xdr:cNvSpPr txBox="1"/>
      </xdr:nvSpPr>
      <xdr:spPr>
        <a:xfrm>
          <a:off x="2844800" y="1419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166134</xdr:rowOff>
    </xdr:from>
    <xdr:to>
      <xdr:col>11</xdr:col>
      <xdr:colOff>82550</xdr:colOff>
      <xdr:row>84</xdr:row>
      <xdr:rowOff>96284</xdr:rowOff>
    </xdr:to>
    <xdr:sp macro="" textlink="">
      <xdr:nvSpPr>
        <xdr:cNvPr id="220" name="楕円 219"/>
        <xdr:cNvSpPr/>
      </xdr:nvSpPr>
      <xdr:spPr>
        <a:xfrm>
          <a:off x="2286000" y="14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106461</xdr:rowOff>
    </xdr:from>
    <xdr:ext cx="762000" cy="259045"/>
    <xdr:sp macro="" textlink="">
      <xdr:nvSpPr>
        <xdr:cNvPr id="221" name="テキスト ボックス 220"/>
        <xdr:cNvSpPr txBox="1"/>
      </xdr:nvSpPr>
      <xdr:spPr>
        <a:xfrm>
          <a:off x="1955800" y="1416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118490</xdr:rowOff>
    </xdr:from>
    <xdr:to>
      <xdr:col>7</xdr:col>
      <xdr:colOff>31750</xdr:colOff>
      <xdr:row>84</xdr:row>
      <xdr:rowOff>48640</xdr:rowOff>
    </xdr:to>
    <xdr:sp macro="" textlink="">
      <xdr:nvSpPr>
        <xdr:cNvPr id="222" name="楕円 221"/>
        <xdr:cNvSpPr/>
      </xdr:nvSpPr>
      <xdr:spPr>
        <a:xfrm>
          <a:off x="1397000" y="143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58817</xdr:rowOff>
    </xdr:from>
    <xdr:ext cx="762000" cy="259045"/>
    <xdr:sp macro="" textlink="">
      <xdr:nvSpPr>
        <xdr:cNvPr id="223" name="テキスト ボックス 222"/>
        <xdr:cNvSpPr txBox="1"/>
      </xdr:nvSpPr>
      <xdr:spPr>
        <a:xfrm>
          <a:off x="1066800" y="141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平成２９年度のラスパイレス指数は、未公表のため、前年度数値を引用したものとなっている。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例年、人事院勧告に準拠した給与適正化に努めて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おり、ラスパイレス指数が高い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状態にある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この状況を踏まえ、平成３０年度から管理職の給料の引下げと管理職手当の定額化、若年層の給料の引上げ等による給与構造の適正化に取り組む。</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人事院勧告及び地域の民間給与に準拠した給与適正化に努め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158045</xdr:rowOff>
    </xdr:to>
    <xdr:cxnSp macro="">
      <xdr:nvCxnSpPr>
        <xdr:cNvPr id="252" name="直線コネクタ 251"/>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53"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4" name="直線コネクタ 253"/>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7" name="直線コネクタ 256"/>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88</xdr:row>
      <xdr:rowOff>67028</xdr:rowOff>
    </xdr:to>
    <xdr:cxnSp macro="">
      <xdr:nvCxnSpPr>
        <xdr:cNvPr id="260" name="直線コネクタ 259"/>
        <xdr:cNvCxnSpPr/>
      </xdr:nvCxnSpPr>
      <xdr:spPr>
        <a:xfrm flipV="1">
          <a:off x="15290800" y="150339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67028</xdr:rowOff>
    </xdr:to>
    <xdr:cxnSp macro="">
      <xdr:nvCxnSpPr>
        <xdr:cNvPr id="263" name="直線コネクタ 262"/>
        <xdr:cNvCxnSpPr/>
      </xdr:nvCxnSpPr>
      <xdr:spPr>
        <a:xfrm>
          <a:off x="14401800" y="150205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131234</xdr:rowOff>
    </xdr:to>
    <xdr:cxnSp macro="">
      <xdr:nvCxnSpPr>
        <xdr:cNvPr id="266" name="直線コネクタ 265"/>
        <xdr:cNvCxnSpPr/>
      </xdr:nvCxnSpPr>
      <xdr:spPr>
        <a:xfrm flipV="1">
          <a:off x="13512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6" name="楕円 275"/>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134355</xdr:rowOff>
    </xdr:from>
    <xdr:ext cx="762000" cy="259045"/>
    <xdr:sp macro="" textlink="">
      <xdr:nvSpPr>
        <xdr:cNvPr id="277" name="給与水準   （国との比較）該当値テキスト"/>
        <xdr:cNvSpPr txBox="1"/>
      </xdr:nvSpPr>
      <xdr:spPr>
        <a:xfrm>
          <a:off x="17106900" y="1487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8" name="楕円 277"/>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9" name="テキスト ボックス 278"/>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0" name="楕円 279"/>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1" name="テキスト ボックス 280"/>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2" name="楕円 281"/>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3" name="テキスト ボックス 282"/>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本市の特徴として、旧町村の地域振興及び財産区事務並びに住民に密接な窓口事務を行う支所（６支所）があること、東富士演習場に係る事務を行う専門部署があること、保育</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及びこども園（９園）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幼稚園（８園）を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で管理運営していること、農地や山林が多いこと等が挙げられる。</a:t>
          </a:r>
          <a:endParaRPr lang="ja-JP" altLang="ja-JP" sz="1100">
            <a:effectLst/>
            <a:latin typeface="ＭＳ Ｐゴシック" panose="020B0600070205080204" pitchFamily="50" charset="-128"/>
            <a:ea typeface="ＭＳ Ｐゴシック" panose="020B0600070205080204" pitchFamily="50" charset="-128"/>
          </a:endParaRPr>
        </a:p>
        <a:p>
          <a:pPr fontAlgn="base"/>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現在、パスポート交付窓口業務等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民間委託を実施して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限られた経営資源の中で効率的な行政運営を行っていくためには、民間活力の活用の拡大等も視野に入れて検討してかなければならない。</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上記のことを踏まえながら、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5" name="直線コネクタ 314"/>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6"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7" name="直線コネクタ 316"/>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18"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19" name="直線コネクタ 318"/>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77153</xdr:rowOff>
    </xdr:to>
    <xdr:cxnSp macro="">
      <xdr:nvCxnSpPr>
        <xdr:cNvPr id="320" name="直線コネクタ 319"/>
        <xdr:cNvCxnSpPr/>
      </xdr:nvCxnSpPr>
      <xdr:spPr>
        <a:xfrm>
          <a:off x="16179800" y="105356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1"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2" name="フローチャート: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77153</xdr:rowOff>
    </xdr:to>
    <xdr:cxnSp macro="">
      <xdr:nvCxnSpPr>
        <xdr:cNvPr id="323" name="直線コネクタ 322"/>
        <xdr:cNvCxnSpPr/>
      </xdr:nvCxnSpPr>
      <xdr:spPr>
        <a:xfrm>
          <a:off x="15290800" y="105255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4" name="フローチャート: 判断 323"/>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5" name="テキスト ボックス 324"/>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67098</xdr:rowOff>
    </xdr:from>
    <xdr:to>
      <xdr:col>72</xdr:col>
      <xdr:colOff>203200</xdr:colOff>
      <xdr:row>61</xdr:row>
      <xdr:rowOff>71120</xdr:rowOff>
    </xdr:to>
    <xdr:cxnSp macro="">
      <xdr:nvCxnSpPr>
        <xdr:cNvPr id="326" name="直線コネクタ 325"/>
        <xdr:cNvCxnSpPr/>
      </xdr:nvCxnSpPr>
      <xdr:spPr>
        <a:xfrm flipV="1">
          <a:off x="14401800" y="105255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71120</xdr:rowOff>
    </xdr:to>
    <xdr:cxnSp macro="">
      <xdr:nvCxnSpPr>
        <xdr:cNvPr id="329" name="直線コネクタ 328"/>
        <xdr:cNvCxnSpPr/>
      </xdr:nvCxnSpPr>
      <xdr:spPr>
        <a:xfrm>
          <a:off x="13512800" y="105094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9" name="楕円 338"/>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169880</xdr:rowOff>
    </xdr:from>
    <xdr:ext cx="762000" cy="259045"/>
    <xdr:sp macro="" textlink="">
      <xdr:nvSpPr>
        <xdr:cNvPr id="340" name="定員管理の状況該当値テキスト"/>
        <xdr:cNvSpPr txBox="1"/>
      </xdr:nvSpPr>
      <xdr:spPr>
        <a:xfrm>
          <a:off x="17106900" y="104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41" name="楕円 340"/>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112730</xdr:rowOff>
    </xdr:from>
    <xdr:ext cx="736600" cy="259045"/>
    <xdr:sp macro="" textlink="">
      <xdr:nvSpPr>
        <xdr:cNvPr id="342" name="テキスト ボックス 341"/>
        <xdr:cNvSpPr txBox="1"/>
      </xdr:nvSpPr>
      <xdr:spPr>
        <a:xfrm>
          <a:off x="15798800" y="1057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16298</xdr:rowOff>
    </xdr:from>
    <xdr:to>
      <xdr:col>73</xdr:col>
      <xdr:colOff>44450</xdr:colOff>
      <xdr:row>61</xdr:row>
      <xdr:rowOff>117898</xdr:rowOff>
    </xdr:to>
    <xdr:sp macro="" textlink="">
      <xdr:nvSpPr>
        <xdr:cNvPr id="343" name="楕円 342"/>
        <xdr:cNvSpPr/>
      </xdr:nvSpPr>
      <xdr:spPr>
        <a:xfrm>
          <a:off x="15240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44" name="テキスト ボックス 343"/>
        <xdr:cNvSpPr txBox="1"/>
      </xdr:nvSpPr>
      <xdr:spPr>
        <a:xfrm>
          <a:off x="14909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5" name="楕円 344"/>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6" name="テキスト ボックス 345"/>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212</xdr:rowOff>
    </xdr:from>
    <xdr:to>
      <xdr:col>64</xdr:col>
      <xdr:colOff>152400</xdr:colOff>
      <xdr:row>61</xdr:row>
      <xdr:rowOff>101812</xdr:rowOff>
    </xdr:to>
    <xdr:sp macro="" textlink="">
      <xdr:nvSpPr>
        <xdr:cNvPr id="347" name="楕円 346"/>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111989</xdr:rowOff>
    </xdr:from>
    <xdr:ext cx="762000" cy="259045"/>
    <xdr:sp macro="" textlink="">
      <xdr:nvSpPr>
        <xdr:cNvPr id="348" name="テキスト ボックス 347"/>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を算出するための算式の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、分母ともに大きな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ったことから、単年度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３ヶ年平均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ともに同程度の水準となった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将来負担比率の分析欄でも挙げた本市の特徴と同じように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実質公債費比率も他団体に比べ高くなる傾向がある。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償還額は大規模借入れにより増加を、基準財政需要額算入額は臨時財政対策債等の元金償還算入等により増加を見込むため、比率が大きく増減することはないと思われる。引続き、歳出面における事業の見直し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3" name="直線コネクタ 372"/>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4"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5" name="直線コネクタ 374"/>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6"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7" name="直線コネクタ 376"/>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139065</xdr:rowOff>
    </xdr:from>
    <xdr:to>
      <xdr:col>81</xdr:col>
      <xdr:colOff>44450</xdr:colOff>
      <xdr:row>40</xdr:row>
      <xdr:rowOff>139065</xdr:rowOff>
    </xdr:to>
    <xdr:cxnSp macro="">
      <xdr:nvCxnSpPr>
        <xdr:cNvPr id="378" name="直線コネクタ 377"/>
        <xdr:cNvCxnSpPr/>
      </xdr:nvCxnSpPr>
      <xdr:spPr>
        <a:xfrm>
          <a:off x="16179800" y="6997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79"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0" name="フローチャート: 判断 379"/>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139065</xdr:rowOff>
    </xdr:from>
    <xdr:to>
      <xdr:col>77</xdr:col>
      <xdr:colOff>44450</xdr:colOff>
      <xdr:row>41</xdr:row>
      <xdr:rowOff>3810</xdr:rowOff>
    </xdr:to>
    <xdr:cxnSp macro="">
      <xdr:nvCxnSpPr>
        <xdr:cNvPr id="381" name="直線コネクタ 380"/>
        <xdr:cNvCxnSpPr/>
      </xdr:nvCxnSpPr>
      <xdr:spPr>
        <a:xfrm flipV="1">
          <a:off x="15290800" y="699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2" name="フローチャート: 判断 381"/>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3" name="テキスト ボックス 382"/>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46038</xdr:rowOff>
    </xdr:to>
    <xdr:cxnSp macro="">
      <xdr:nvCxnSpPr>
        <xdr:cNvPr id="384" name="直線コネクタ 383"/>
        <xdr:cNvCxnSpPr/>
      </xdr:nvCxnSpPr>
      <xdr:spPr>
        <a:xfrm flipV="1">
          <a:off x="14401800" y="703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5" name="フローチャート: 判断 384"/>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6" name="テキスト ボックス 385"/>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100330</xdr:rowOff>
    </xdr:to>
    <xdr:cxnSp macro="">
      <xdr:nvCxnSpPr>
        <xdr:cNvPr id="387" name="直線コネクタ 386"/>
        <xdr:cNvCxnSpPr/>
      </xdr:nvCxnSpPr>
      <xdr:spPr>
        <a:xfrm flipV="1">
          <a:off x="13512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88" name="フローチャート: 判断 387"/>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89" name="テキスト ボックス 388"/>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0" name="フローチャート: 判断 389"/>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1" name="テキスト ボックス 39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88265</xdr:rowOff>
    </xdr:from>
    <xdr:to>
      <xdr:col>81</xdr:col>
      <xdr:colOff>95250</xdr:colOff>
      <xdr:row>41</xdr:row>
      <xdr:rowOff>18415</xdr:rowOff>
    </xdr:to>
    <xdr:sp macro="" textlink="">
      <xdr:nvSpPr>
        <xdr:cNvPr id="397" name="楕円 396"/>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60342</xdr:rowOff>
    </xdr:from>
    <xdr:ext cx="762000" cy="259045"/>
    <xdr:sp macro="" textlink="">
      <xdr:nvSpPr>
        <xdr:cNvPr id="398"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88265</xdr:rowOff>
    </xdr:from>
    <xdr:to>
      <xdr:col>77</xdr:col>
      <xdr:colOff>95250</xdr:colOff>
      <xdr:row>41</xdr:row>
      <xdr:rowOff>18415</xdr:rowOff>
    </xdr:to>
    <xdr:sp macro="" textlink="">
      <xdr:nvSpPr>
        <xdr:cNvPr id="399" name="楕円 398"/>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3192</xdr:rowOff>
    </xdr:from>
    <xdr:ext cx="736600" cy="259045"/>
    <xdr:sp macro="" textlink="">
      <xdr:nvSpPr>
        <xdr:cNvPr id="400" name="テキスト ボックス 399"/>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1" name="楕円 400"/>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2" name="テキスト ボックス 401"/>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03" name="楕円 402"/>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04" name="テキスト ボックス 403"/>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5" name="楕円 404"/>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6" name="テキスト ボックス 40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前年度と比べ、比率はやや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当該比率の算出に使用する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充当可能財源等が減になったことが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依然として比率が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特徴として、防衛関係補助金を財源とした事業が多いことや非合併団体であること等の理由により基準財政需要額に算入されない地方債の割合が高く、同程度の地方債元利償還金がある自治体と比べ、比率が高くなる傾向が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今後は、大規模事業が続き、比率は増加する見込みだが、その後は起債計画に沿った借入れにより地方債残高の増加を抑え、債務負担行為についても水準を抑えることにより、財政の健全化に努める。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また、事業の選択と集中を進め、確実に基金を積み立てていく必要がある。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5" name="直線コネクタ 434"/>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6"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7" name="直線コネクタ 436"/>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62484</xdr:rowOff>
    </xdr:from>
    <xdr:to>
      <xdr:col>81</xdr:col>
      <xdr:colOff>44450</xdr:colOff>
      <xdr:row>17</xdr:row>
      <xdr:rowOff>72940</xdr:rowOff>
    </xdr:to>
    <xdr:cxnSp macro="">
      <xdr:nvCxnSpPr>
        <xdr:cNvPr id="440" name="直線コネクタ 439"/>
        <xdr:cNvCxnSpPr/>
      </xdr:nvCxnSpPr>
      <xdr:spPr>
        <a:xfrm>
          <a:off x="16179800" y="297713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1"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2" name="フローチャート: 判断 441"/>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62484</xdr:rowOff>
    </xdr:from>
    <xdr:to>
      <xdr:col>77</xdr:col>
      <xdr:colOff>44450</xdr:colOff>
      <xdr:row>17</xdr:row>
      <xdr:rowOff>76962</xdr:rowOff>
    </xdr:to>
    <xdr:cxnSp macro="">
      <xdr:nvCxnSpPr>
        <xdr:cNvPr id="443" name="直線コネクタ 442"/>
        <xdr:cNvCxnSpPr/>
      </xdr:nvCxnSpPr>
      <xdr:spPr>
        <a:xfrm flipV="1">
          <a:off x="15290800" y="29771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76962</xdr:rowOff>
    </xdr:from>
    <xdr:to>
      <xdr:col>72</xdr:col>
      <xdr:colOff>203200</xdr:colOff>
      <xdr:row>17</xdr:row>
      <xdr:rowOff>142917</xdr:rowOff>
    </xdr:to>
    <xdr:cxnSp macro="">
      <xdr:nvCxnSpPr>
        <xdr:cNvPr id="446" name="直線コネクタ 445"/>
        <xdr:cNvCxnSpPr/>
      </xdr:nvCxnSpPr>
      <xdr:spPr>
        <a:xfrm flipV="1">
          <a:off x="14401800" y="299161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142917</xdr:rowOff>
    </xdr:from>
    <xdr:to>
      <xdr:col>68</xdr:col>
      <xdr:colOff>152400</xdr:colOff>
      <xdr:row>17</xdr:row>
      <xdr:rowOff>145330</xdr:rowOff>
    </xdr:to>
    <xdr:cxnSp macro="">
      <xdr:nvCxnSpPr>
        <xdr:cNvPr id="449" name="直線コネクタ 448"/>
        <xdr:cNvCxnSpPr/>
      </xdr:nvCxnSpPr>
      <xdr:spPr>
        <a:xfrm flipV="1">
          <a:off x="13512800" y="30575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22140</xdr:rowOff>
    </xdr:from>
    <xdr:to>
      <xdr:col>81</xdr:col>
      <xdr:colOff>95250</xdr:colOff>
      <xdr:row>17</xdr:row>
      <xdr:rowOff>123740</xdr:rowOff>
    </xdr:to>
    <xdr:sp macro="" textlink="">
      <xdr:nvSpPr>
        <xdr:cNvPr id="459" name="楕円 458"/>
        <xdr:cNvSpPr/>
      </xdr:nvSpPr>
      <xdr:spPr>
        <a:xfrm>
          <a:off x="16967200" y="29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165667</xdr:rowOff>
    </xdr:from>
    <xdr:ext cx="762000" cy="259045"/>
    <xdr:sp macro="" textlink="">
      <xdr:nvSpPr>
        <xdr:cNvPr id="460" name="将来負担の状況該当値テキスト"/>
        <xdr:cNvSpPr txBox="1"/>
      </xdr:nvSpPr>
      <xdr:spPr>
        <a:xfrm>
          <a:off x="17106900" y="29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11684</xdr:rowOff>
    </xdr:from>
    <xdr:to>
      <xdr:col>77</xdr:col>
      <xdr:colOff>95250</xdr:colOff>
      <xdr:row>17</xdr:row>
      <xdr:rowOff>113284</xdr:rowOff>
    </xdr:to>
    <xdr:sp macro="" textlink="">
      <xdr:nvSpPr>
        <xdr:cNvPr id="461" name="楕円 460"/>
        <xdr:cNvSpPr/>
      </xdr:nvSpPr>
      <xdr:spPr>
        <a:xfrm>
          <a:off x="16129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98061</xdr:rowOff>
    </xdr:from>
    <xdr:ext cx="736600" cy="259045"/>
    <xdr:sp macro="" textlink="">
      <xdr:nvSpPr>
        <xdr:cNvPr id="462" name="テキスト ボックス 461"/>
        <xdr:cNvSpPr txBox="1"/>
      </xdr:nvSpPr>
      <xdr:spPr>
        <a:xfrm>
          <a:off x="15798800" y="301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26162</xdr:rowOff>
    </xdr:from>
    <xdr:to>
      <xdr:col>73</xdr:col>
      <xdr:colOff>44450</xdr:colOff>
      <xdr:row>17</xdr:row>
      <xdr:rowOff>127762</xdr:rowOff>
    </xdr:to>
    <xdr:sp macro="" textlink="">
      <xdr:nvSpPr>
        <xdr:cNvPr id="463" name="楕円 462"/>
        <xdr:cNvSpPr/>
      </xdr:nvSpPr>
      <xdr:spPr>
        <a:xfrm>
          <a:off x="15240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112539</xdr:rowOff>
    </xdr:from>
    <xdr:ext cx="762000" cy="259045"/>
    <xdr:sp macro="" textlink="">
      <xdr:nvSpPr>
        <xdr:cNvPr id="464" name="テキスト ボックス 463"/>
        <xdr:cNvSpPr txBox="1"/>
      </xdr:nvSpPr>
      <xdr:spPr>
        <a:xfrm>
          <a:off x="14909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92117</xdr:rowOff>
    </xdr:from>
    <xdr:to>
      <xdr:col>68</xdr:col>
      <xdr:colOff>203200</xdr:colOff>
      <xdr:row>18</xdr:row>
      <xdr:rowOff>22267</xdr:rowOff>
    </xdr:to>
    <xdr:sp macro="" textlink="">
      <xdr:nvSpPr>
        <xdr:cNvPr id="465" name="楕円 464"/>
        <xdr:cNvSpPr/>
      </xdr:nvSpPr>
      <xdr:spPr>
        <a:xfrm>
          <a:off x="14351000" y="3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7044</xdr:rowOff>
    </xdr:from>
    <xdr:ext cx="762000" cy="259045"/>
    <xdr:sp macro="" textlink="">
      <xdr:nvSpPr>
        <xdr:cNvPr id="466" name="テキスト ボックス 465"/>
        <xdr:cNvSpPr txBox="1"/>
      </xdr:nvSpPr>
      <xdr:spPr>
        <a:xfrm>
          <a:off x="14020800" y="30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94530</xdr:rowOff>
    </xdr:from>
    <xdr:to>
      <xdr:col>64</xdr:col>
      <xdr:colOff>152400</xdr:colOff>
      <xdr:row>18</xdr:row>
      <xdr:rowOff>24680</xdr:rowOff>
    </xdr:to>
    <xdr:sp macro="" textlink="">
      <xdr:nvSpPr>
        <xdr:cNvPr id="467" name="楕円 466"/>
        <xdr:cNvSpPr/>
      </xdr:nvSpPr>
      <xdr:spPr>
        <a:xfrm>
          <a:off x="13462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9457</xdr:rowOff>
    </xdr:from>
    <xdr:ext cx="762000" cy="259045"/>
    <xdr:sp macro="" textlink="">
      <xdr:nvSpPr>
        <xdr:cNvPr id="468" name="テキスト ボックス 467"/>
        <xdr:cNvSpPr txBox="1"/>
      </xdr:nvSpPr>
      <xdr:spPr>
        <a:xfrm>
          <a:off x="13131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平成２９年度決算は、採用計画に基づく職員数の増、退職者の増等により、前年度より０．６％の増となった。</a:t>
          </a:r>
        </a:p>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市民サービスの拡充等により、業務量が増加傾向にある中、事務事業の効率化を図るとともに、国の動向等も視野に入れ、給与制度や職員定数の適正化を検討する。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146050</xdr:rowOff>
    </xdr:to>
    <xdr:cxnSp macro="">
      <xdr:nvCxnSpPr>
        <xdr:cNvPr id="66" name="直線コネクタ 65"/>
        <xdr:cNvCxnSpPr/>
      </xdr:nvCxnSpPr>
      <xdr:spPr>
        <a:xfrm>
          <a:off x="3987800" y="610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161290</xdr:rowOff>
    </xdr:to>
    <xdr:cxnSp macro="">
      <xdr:nvCxnSpPr>
        <xdr:cNvPr id="69" name="直線コネクタ 68"/>
        <xdr:cNvCxnSpPr/>
      </xdr:nvCxnSpPr>
      <xdr:spPr>
        <a:xfrm flipV="1">
          <a:off x="3098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5080</xdr:rowOff>
    </xdr:to>
    <xdr:cxnSp macro="">
      <xdr:nvCxnSpPr>
        <xdr:cNvPr id="72" name="直線コネクタ 71"/>
        <xdr:cNvCxnSpPr/>
      </xdr:nvCxnSpPr>
      <xdr:spPr>
        <a:xfrm flipV="1">
          <a:off x="2209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5080</xdr:rowOff>
    </xdr:to>
    <xdr:cxnSp macro="">
      <xdr:nvCxnSpPr>
        <xdr:cNvPr id="75" name="直線コネクタ 74"/>
        <xdr:cNvCxnSpPr/>
      </xdr:nvCxnSpPr>
      <xdr:spPr>
        <a:xfrm>
          <a:off x="1320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a:latin typeface="ＭＳ Ｐゴシック" panose="020B0600070205080204" pitchFamily="50" charset="-128"/>
              <a:ea typeface="ＭＳ Ｐゴシック" panose="020B0600070205080204" pitchFamily="50" charset="-128"/>
            </a:rPr>
            <a:t>　平成２９年度決算は、前年度から０．２％の減となったが、この主な要因は、庁舎東館建設事業に係る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備品購入</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等の臨時的経費の減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lang="ja-JP" altLang="ja-JP" sz="11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経常的経費を抑制するため、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実施方法等の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見直し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や、必要に応じて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廃止も検討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経費削減に努めていく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110998</xdr:rowOff>
    </xdr:to>
    <xdr:cxnSp macro="">
      <xdr:nvCxnSpPr>
        <xdr:cNvPr id="125" name="直線コネクタ 124"/>
        <xdr:cNvCxnSpPr/>
      </xdr:nvCxnSpPr>
      <xdr:spPr>
        <a:xfrm flipV="1">
          <a:off x="15671800" y="2664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110998</xdr:rowOff>
    </xdr:to>
    <xdr:cxnSp macro="">
      <xdr:nvCxnSpPr>
        <xdr:cNvPr id="128" name="直線コネクタ 127"/>
        <xdr:cNvCxnSpPr/>
      </xdr:nvCxnSpPr>
      <xdr:spPr>
        <a:xfrm>
          <a:off x="14782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101854</xdr:rowOff>
    </xdr:to>
    <xdr:cxnSp macro="">
      <xdr:nvCxnSpPr>
        <xdr:cNvPr id="131" name="直線コネクタ 130"/>
        <xdr:cNvCxnSpPr/>
      </xdr:nvCxnSpPr>
      <xdr:spPr>
        <a:xfrm>
          <a:off x="13893800" y="2609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15</xdr:row>
      <xdr:rowOff>37846</xdr:rowOff>
    </xdr:to>
    <xdr:cxnSp macro="">
      <xdr:nvCxnSpPr>
        <xdr:cNvPr id="134" name="直線コネクタ 133"/>
        <xdr:cNvCxnSpPr/>
      </xdr:nvCxnSpPr>
      <xdr:spPr>
        <a:xfrm>
          <a:off x="13004800" y="2490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平成２９年度決算は、年金生活者等支援臨時福祉給付金給付費等が減となった一方で、自立支援給付費や児童発達支援事業等の増により、全体では前年度と同水準で推移した。</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類似団体平均よりも低い数値となっているが、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扶助費は年々増加の傾向にあり、今後も増加していくことが見込まれる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単独事業の見直しや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適切な給付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など、より適正な財政運営を図っていく必要がある。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97065</xdr:rowOff>
    </xdr:to>
    <xdr:cxnSp macro="">
      <xdr:nvCxnSpPr>
        <xdr:cNvPr id="188" name="直線コネクタ 187"/>
        <xdr:cNvCxnSpPr/>
      </xdr:nvCxnSpPr>
      <xdr:spPr>
        <a:xfrm>
          <a:off x="3987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97065</xdr:rowOff>
    </xdr:to>
    <xdr:cxnSp macro="">
      <xdr:nvCxnSpPr>
        <xdr:cNvPr id="191" name="直線コネクタ 190"/>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4" name="直線コネクタ 193"/>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6" name="テキスト ボックス 19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159657</xdr:rowOff>
    </xdr:to>
    <xdr:cxnSp macro="">
      <xdr:nvCxnSpPr>
        <xdr:cNvPr id="197" name="直線コネクタ 196"/>
        <xdr:cNvCxnSpPr/>
      </xdr:nvCxnSpPr>
      <xdr:spPr>
        <a:xfrm flipV="1">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2" name="テキスト ボックス 211"/>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その他に係る経常比率は類似団体平均よりも低い水準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なっている。これは、多額の繰出金を要する病院事業がないことが一因と考えられる。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財政負担の大きいものとしては、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に多額の経費を要する下水道事業特別会計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のほか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介護保険特別会計への繰出金が挙げられる。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また、維持補修費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は、決算額、比率ともに増加しており、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今後も増加していくことが見込まれる。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62230</xdr:rowOff>
    </xdr:to>
    <xdr:cxnSp macro="">
      <xdr:nvCxnSpPr>
        <xdr:cNvPr id="249" name="直線コネクタ 248"/>
        <xdr:cNvCxnSpPr/>
      </xdr:nvCxnSpPr>
      <xdr:spPr>
        <a:xfrm>
          <a:off x="15671800" y="944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16510</xdr:rowOff>
    </xdr:to>
    <xdr:cxnSp macro="">
      <xdr:nvCxnSpPr>
        <xdr:cNvPr id="252" name="直線コネクタ 251"/>
        <xdr:cNvCxnSpPr/>
      </xdr:nvCxnSpPr>
      <xdr:spPr>
        <a:xfrm>
          <a:off x="14782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54</xdr:row>
      <xdr:rowOff>165100</xdr:rowOff>
    </xdr:to>
    <xdr:cxnSp macro="">
      <xdr:nvCxnSpPr>
        <xdr:cNvPr id="255" name="直線コネクタ 254"/>
        <xdr:cNvCxnSpPr/>
      </xdr:nvCxnSpPr>
      <xdr:spPr>
        <a:xfrm>
          <a:off x="13893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157480</xdr:rowOff>
    </xdr:to>
    <xdr:cxnSp macro="">
      <xdr:nvCxnSpPr>
        <xdr:cNvPr id="258" name="直線コネクタ 257"/>
        <xdr:cNvCxnSpPr/>
      </xdr:nvCxnSpPr>
      <xdr:spPr>
        <a:xfrm>
          <a:off x="13004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8" name="楕円 267"/>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9"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0" name="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5" name="テキスト ボックス 274"/>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年度決算は、御殿場市小山町広域行政組合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が所管するごみ再資源化施設の建設やＲＤＦセンター解体に係る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負担金等が増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となった一方で、地区集会施設整備事業が大幅減となったこと等により、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１．１％低く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しかしながら、依然として類似団体平均よりも高い水準で推移しており、今後は、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既存の団体等への補助金・交付金の見直しや廃止を行うなど、経費を抑制していく必要がある。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1270</xdr:rowOff>
    </xdr:to>
    <xdr:cxnSp macro="">
      <xdr:nvCxnSpPr>
        <xdr:cNvPr id="307" name="直線コネクタ 306"/>
        <xdr:cNvCxnSpPr/>
      </xdr:nvCxnSpPr>
      <xdr:spPr>
        <a:xfrm flipV="1">
          <a:off x="15671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1270</xdr:rowOff>
    </xdr:to>
    <xdr:cxnSp macro="">
      <xdr:nvCxnSpPr>
        <xdr:cNvPr id="310" name="直線コネクタ 309"/>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24130</xdr:rowOff>
    </xdr:to>
    <xdr:cxnSp macro="">
      <xdr:nvCxnSpPr>
        <xdr:cNvPr id="313" name="直線コネクタ 312"/>
        <xdr:cNvCxnSpPr/>
      </xdr:nvCxnSpPr>
      <xdr:spPr>
        <a:xfrm flipV="1">
          <a:off x="13893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37846</xdr:rowOff>
    </xdr:to>
    <xdr:cxnSp macro="">
      <xdr:nvCxnSpPr>
        <xdr:cNvPr id="316" name="直線コネクタ 315"/>
        <xdr:cNvCxnSpPr/>
      </xdr:nvCxnSpPr>
      <xdr:spPr>
        <a:xfrm flipV="1">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7"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9" name="テキスト ボックス 328"/>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1" name="テキスト ボックス 33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2" name="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3" name="テキスト ボックス 33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4" name="楕円 333"/>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5" name="テキスト ボックス 334"/>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平成２９年度決算は、平成２５年度に借入れを行った小学校校舎改築等に係る元金償還の開始等により、前年度より０．２％の増となった。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全体の借入額としてはピークを過ぎつつあるものの、庁舎建設等の大規模事業の元金償還が始まると比率は高くなることが予測される。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今後の借入れに当たっては、世代間の公平性の確保という観点を考慮しながら、適正な借入れを行う必要がある。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110998</xdr:rowOff>
    </xdr:to>
    <xdr:cxnSp macro="">
      <xdr:nvCxnSpPr>
        <xdr:cNvPr id="365" name="直線コネクタ 364"/>
        <xdr:cNvCxnSpPr/>
      </xdr:nvCxnSpPr>
      <xdr:spPr>
        <a:xfrm>
          <a:off x="3987800" y="13303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101854</xdr:rowOff>
    </xdr:to>
    <xdr:cxnSp macro="">
      <xdr:nvCxnSpPr>
        <xdr:cNvPr id="368" name="直線コネクタ 367"/>
        <xdr:cNvCxnSpPr/>
      </xdr:nvCxnSpPr>
      <xdr:spPr>
        <a:xfrm>
          <a:off x="3098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147574</xdr:rowOff>
    </xdr:to>
    <xdr:cxnSp macro="">
      <xdr:nvCxnSpPr>
        <xdr:cNvPr id="371" name="直線コネクタ 370"/>
        <xdr:cNvCxnSpPr/>
      </xdr:nvCxnSpPr>
      <xdr:spPr>
        <a:xfrm flipV="1">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3" name="テキスト ボックス 372"/>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44704</xdr:rowOff>
    </xdr:to>
    <xdr:cxnSp macro="">
      <xdr:nvCxnSpPr>
        <xdr:cNvPr id="374" name="直線コネクタ 373"/>
        <xdr:cNvCxnSpPr/>
      </xdr:nvCxnSpPr>
      <xdr:spPr>
        <a:xfrm flipV="1">
          <a:off x="1320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4" name="楕円 383"/>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5"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6" name="楕円 385"/>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7" name="テキスト ボックス 386"/>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8" name="楕円 387"/>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9" name="テキスト ボックス 38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0" name="楕円 389"/>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37101</xdr:rowOff>
    </xdr:from>
    <xdr:ext cx="762000" cy="259045"/>
    <xdr:sp macro="" textlink="">
      <xdr:nvSpPr>
        <xdr:cNvPr id="391" name="テキスト ボックス 390"/>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2" name="楕円 391"/>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3" name="テキスト ボックス 392"/>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公債費以外の経常収支比率は、類似団体平均を下回って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平成２９年度決算では、前年度から０．１％の減となったものの、過去の推移をみると、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年々比率が高くなって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いることがわかる。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物件費や補助費等をいかに縮減するかが課題となっており、経常的経費のみならず、人件費や扶助費等の義務的経費についても見直しによる歳出削減に取組む</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161290</xdr:rowOff>
    </xdr:from>
    <xdr:to>
      <xdr:col>82</xdr:col>
      <xdr:colOff>107950</xdr:colOff>
      <xdr:row>74</xdr:row>
      <xdr:rowOff>165100</xdr:rowOff>
    </xdr:to>
    <xdr:cxnSp macro="">
      <xdr:nvCxnSpPr>
        <xdr:cNvPr id="426" name="直線コネクタ 425"/>
        <xdr:cNvCxnSpPr/>
      </xdr:nvCxnSpPr>
      <xdr:spPr>
        <a:xfrm flipV="1">
          <a:off x="15671800" y="12848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130810</xdr:rowOff>
    </xdr:from>
    <xdr:to>
      <xdr:col>78</xdr:col>
      <xdr:colOff>69850</xdr:colOff>
      <xdr:row>74</xdr:row>
      <xdr:rowOff>165100</xdr:rowOff>
    </xdr:to>
    <xdr:cxnSp macro="">
      <xdr:nvCxnSpPr>
        <xdr:cNvPr id="429" name="直線コネクタ 428"/>
        <xdr:cNvCxnSpPr/>
      </xdr:nvCxnSpPr>
      <xdr:spPr>
        <a:xfrm>
          <a:off x="14782800" y="12818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130810</xdr:rowOff>
    </xdr:from>
    <xdr:to>
      <xdr:col>73</xdr:col>
      <xdr:colOff>180975</xdr:colOff>
      <xdr:row>74</xdr:row>
      <xdr:rowOff>130810</xdr:rowOff>
    </xdr:to>
    <xdr:cxnSp macro="">
      <xdr:nvCxnSpPr>
        <xdr:cNvPr id="432" name="直線コネクタ 431"/>
        <xdr:cNvCxnSpPr/>
      </xdr:nvCxnSpPr>
      <xdr:spPr>
        <a:xfrm>
          <a:off x="13893800" y="12818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74</xdr:row>
      <xdr:rowOff>130810</xdr:rowOff>
    </xdr:to>
    <xdr:cxnSp macro="">
      <xdr:nvCxnSpPr>
        <xdr:cNvPr id="435" name="直線コネクタ 434"/>
        <xdr:cNvCxnSpPr/>
      </xdr:nvCxnSpPr>
      <xdr:spPr>
        <a:xfrm>
          <a:off x="13004800" y="127381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110490</xdr:rowOff>
    </xdr:from>
    <xdr:to>
      <xdr:col>82</xdr:col>
      <xdr:colOff>158750</xdr:colOff>
      <xdr:row>75</xdr:row>
      <xdr:rowOff>40640</xdr:rowOff>
    </xdr:to>
    <xdr:sp macro="" textlink="">
      <xdr:nvSpPr>
        <xdr:cNvPr id="445" name="楕円 444"/>
        <xdr:cNvSpPr/>
      </xdr:nvSpPr>
      <xdr:spPr>
        <a:xfrm>
          <a:off x="16459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19067</xdr:rowOff>
    </xdr:from>
    <xdr:ext cx="762000" cy="259045"/>
    <xdr:sp macro="" textlink="">
      <xdr:nvSpPr>
        <xdr:cNvPr id="446" name="公債費以外該当値テキスト"/>
        <xdr:cNvSpPr txBox="1"/>
      </xdr:nvSpPr>
      <xdr:spPr>
        <a:xfrm>
          <a:off x="16598900" y="127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7" name="楕円 446"/>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8" name="テキスト ボックス 447"/>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80010</xdr:rowOff>
    </xdr:from>
    <xdr:to>
      <xdr:col>74</xdr:col>
      <xdr:colOff>31750</xdr:colOff>
      <xdr:row>75</xdr:row>
      <xdr:rowOff>10160</xdr:rowOff>
    </xdr:to>
    <xdr:sp macro="" textlink="">
      <xdr:nvSpPr>
        <xdr:cNvPr id="449" name="楕円 448"/>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20337</xdr:rowOff>
    </xdr:from>
    <xdr:ext cx="762000" cy="259045"/>
    <xdr:sp macro="" textlink="">
      <xdr:nvSpPr>
        <xdr:cNvPr id="450" name="テキスト ボックス 449"/>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80010</xdr:rowOff>
    </xdr:from>
    <xdr:to>
      <xdr:col>69</xdr:col>
      <xdr:colOff>142875</xdr:colOff>
      <xdr:row>75</xdr:row>
      <xdr:rowOff>10160</xdr:rowOff>
    </xdr:to>
    <xdr:sp macro="" textlink="">
      <xdr:nvSpPr>
        <xdr:cNvPr id="451" name="楕円 450"/>
        <xdr:cNvSpPr/>
      </xdr:nvSpPr>
      <xdr:spPr>
        <a:xfrm>
          <a:off x="13843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20337</xdr:rowOff>
    </xdr:from>
    <xdr:ext cx="762000" cy="259045"/>
    <xdr:sp macro="" textlink="">
      <xdr:nvSpPr>
        <xdr:cNvPr id="452" name="テキスト ボックス 451"/>
        <xdr:cNvSpPr txBox="1"/>
      </xdr:nvSpPr>
      <xdr:spPr>
        <a:xfrm>
          <a:off x="13512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53" name="楕円 452"/>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54" name="テキスト ボックス 453"/>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64440</xdr:rowOff>
    </xdr:from>
    <xdr:to>
      <xdr:col>29</xdr:col>
      <xdr:colOff>127000</xdr:colOff>
      <xdr:row>16</xdr:row>
      <xdr:rowOff>85909</xdr:rowOff>
    </xdr:to>
    <xdr:cxnSp macro="">
      <xdr:nvCxnSpPr>
        <xdr:cNvPr id="50" name="直線コネクタ 49"/>
        <xdr:cNvCxnSpPr/>
      </xdr:nvCxnSpPr>
      <xdr:spPr bwMode="auto">
        <a:xfrm flipV="1">
          <a:off x="5003800" y="2855265"/>
          <a:ext cx="6477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85909</xdr:rowOff>
    </xdr:from>
    <xdr:to>
      <xdr:col>26</xdr:col>
      <xdr:colOff>50800</xdr:colOff>
      <xdr:row>16</xdr:row>
      <xdr:rowOff>97682</xdr:rowOff>
    </xdr:to>
    <xdr:cxnSp macro="">
      <xdr:nvCxnSpPr>
        <xdr:cNvPr id="53" name="直線コネクタ 52"/>
        <xdr:cNvCxnSpPr/>
      </xdr:nvCxnSpPr>
      <xdr:spPr bwMode="auto">
        <a:xfrm flipV="1">
          <a:off x="4305300" y="2876734"/>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75794</xdr:rowOff>
    </xdr:from>
    <xdr:to>
      <xdr:col>22</xdr:col>
      <xdr:colOff>114300</xdr:colOff>
      <xdr:row>16</xdr:row>
      <xdr:rowOff>97682</xdr:rowOff>
    </xdr:to>
    <xdr:cxnSp macro="">
      <xdr:nvCxnSpPr>
        <xdr:cNvPr id="56" name="直線コネクタ 55"/>
        <xdr:cNvCxnSpPr/>
      </xdr:nvCxnSpPr>
      <xdr:spPr bwMode="auto">
        <a:xfrm>
          <a:off x="3606800" y="2866619"/>
          <a:ext cx="6985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75794</xdr:rowOff>
    </xdr:from>
    <xdr:to>
      <xdr:col>18</xdr:col>
      <xdr:colOff>177800</xdr:colOff>
      <xdr:row>16</xdr:row>
      <xdr:rowOff>119037</xdr:rowOff>
    </xdr:to>
    <xdr:cxnSp macro="">
      <xdr:nvCxnSpPr>
        <xdr:cNvPr id="59" name="直線コネクタ 58"/>
        <xdr:cNvCxnSpPr/>
      </xdr:nvCxnSpPr>
      <xdr:spPr bwMode="auto">
        <a:xfrm flipV="1">
          <a:off x="2908300" y="2866619"/>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13640</xdr:rowOff>
    </xdr:from>
    <xdr:to>
      <xdr:col>29</xdr:col>
      <xdr:colOff>177800</xdr:colOff>
      <xdr:row>16</xdr:row>
      <xdr:rowOff>115240</xdr:rowOff>
    </xdr:to>
    <xdr:sp macro="" textlink="">
      <xdr:nvSpPr>
        <xdr:cNvPr id="69" name="楕円 68"/>
        <xdr:cNvSpPr/>
      </xdr:nvSpPr>
      <xdr:spPr bwMode="auto">
        <a:xfrm>
          <a:off x="5600700" y="28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30167</xdr:rowOff>
    </xdr:from>
    <xdr:ext cx="762000" cy="259045"/>
    <xdr:sp macro="" textlink="">
      <xdr:nvSpPr>
        <xdr:cNvPr id="70" name="人口1人当たり決算額の推移該当値テキスト130"/>
        <xdr:cNvSpPr txBox="1"/>
      </xdr:nvSpPr>
      <xdr:spPr>
        <a:xfrm>
          <a:off x="5740400" y="264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35109</xdr:rowOff>
    </xdr:from>
    <xdr:to>
      <xdr:col>26</xdr:col>
      <xdr:colOff>101600</xdr:colOff>
      <xdr:row>16</xdr:row>
      <xdr:rowOff>136709</xdr:rowOff>
    </xdr:to>
    <xdr:sp macro="" textlink="">
      <xdr:nvSpPr>
        <xdr:cNvPr id="71" name="楕円 70"/>
        <xdr:cNvSpPr/>
      </xdr:nvSpPr>
      <xdr:spPr bwMode="auto">
        <a:xfrm>
          <a:off x="4953000" y="28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146886</xdr:rowOff>
    </xdr:from>
    <xdr:ext cx="736600" cy="259045"/>
    <xdr:sp macro="" textlink="">
      <xdr:nvSpPr>
        <xdr:cNvPr id="72" name="テキスト ボックス 71"/>
        <xdr:cNvSpPr txBox="1"/>
      </xdr:nvSpPr>
      <xdr:spPr>
        <a:xfrm>
          <a:off x="4622800" y="259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46882</xdr:rowOff>
    </xdr:from>
    <xdr:to>
      <xdr:col>22</xdr:col>
      <xdr:colOff>165100</xdr:colOff>
      <xdr:row>16</xdr:row>
      <xdr:rowOff>148482</xdr:rowOff>
    </xdr:to>
    <xdr:sp macro="" textlink="">
      <xdr:nvSpPr>
        <xdr:cNvPr id="73" name="楕円 72"/>
        <xdr:cNvSpPr/>
      </xdr:nvSpPr>
      <xdr:spPr bwMode="auto">
        <a:xfrm>
          <a:off x="4254500" y="283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158659</xdr:rowOff>
    </xdr:from>
    <xdr:ext cx="762000" cy="259045"/>
    <xdr:sp macro="" textlink="">
      <xdr:nvSpPr>
        <xdr:cNvPr id="74" name="テキスト ボックス 73"/>
        <xdr:cNvSpPr txBox="1"/>
      </xdr:nvSpPr>
      <xdr:spPr>
        <a:xfrm>
          <a:off x="3924300" y="260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24994</xdr:rowOff>
    </xdr:from>
    <xdr:to>
      <xdr:col>19</xdr:col>
      <xdr:colOff>38100</xdr:colOff>
      <xdr:row>16</xdr:row>
      <xdr:rowOff>126594</xdr:rowOff>
    </xdr:to>
    <xdr:sp macro="" textlink="">
      <xdr:nvSpPr>
        <xdr:cNvPr id="75" name="楕円 74"/>
        <xdr:cNvSpPr/>
      </xdr:nvSpPr>
      <xdr:spPr bwMode="auto">
        <a:xfrm>
          <a:off x="3556000" y="281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136771</xdr:rowOff>
    </xdr:from>
    <xdr:ext cx="762000" cy="259045"/>
    <xdr:sp macro="" textlink="">
      <xdr:nvSpPr>
        <xdr:cNvPr id="76" name="テキスト ボックス 75"/>
        <xdr:cNvSpPr txBox="1"/>
      </xdr:nvSpPr>
      <xdr:spPr>
        <a:xfrm>
          <a:off x="3225800" y="258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68237</xdr:rowOff>
    </xdr:from>
    <xdr:to>
      <xdr:col>15</xdr:col>
      <xdr:colOff>101600</xdr:colOff>
      <xdr:row>16</xdr:row>
      <xdr:rowOff>169837</xdr:rowOff>
    </xdr:to>
    <xdr:sp macro="" textlink="">
      <xdr:nvSpPr>
        <xdr:cNvPr id="77" name="楕円 76"/>
        <xdr:cNvSpPr/>
      </xdr:nvSpPr>
      <xdr:spPr bwMode="auto">
        <a:xfrm>
          <a:off x="2857500" y="285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8564</xdr:rowOff>
    </xdr:from>
    <xdr:ext cx="762000" cy="259045"/>
    <xdr:sp macro="" textlink="">
      <xdr:nvSpPr>
        <xdr:cNvPr id="78" name="テキスト ボックス 77"/>
        <xdr:cNvSpPr txBox="1"/>
      </xdr:nvSpPr>
      <xdr:spPr>
        <a:xfrm>
          <a:off x="2527300" y="26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50191</xdr:rowOff>
    </xdr:from>
    <xdr:to>
      <xdr:col>29</xdr:col>
      <xdr:colOff>127000</xdr:colOff>
      <xdr:row>35</xdr:row>
      <xdr:rowOff>54174</xdr:rowOff>
    </xdr:to>
    <xdr:cxnSp macro="">
      <xdr:nvCxnSpPr>
        <xdr:cNvPr id="113" name="直線コネクタ 112"/>
        <xdr:cNvCxnSpPr/>
      </xdr:nvCxnSpPr>
      <xdr:spPr bwMode="auto">
        <a:xfrm flipV="1">
          <a:off x="5003800" y="6660541"/>
          <a:ext cx="64770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54174</xdr:rowOff>
    </xdr:from>
    <xdr:to>
      <xdr:col>26</xdr:col>
      <xdr:colOff>50800</xdr:colOff>
      <xdr:row>35</xdr:row>
      <xdr:rowOff>62764</xdr:rowOff>
    </xdr:to>
    <xdr:cxnSp macro="">
      <xdr:nvCxnSpPr>
        <xdr:cNvPr id="116" name="直線コネクタ 115"/>
        <xdr:cNvCxnSpPr/>
      </xdr:nvCxnSpPr>
      <xdr:spPr bwMode="auto">
        <a:xfrm flipV="1">
          <a:off x="4305300" y="6664524"/>
          <a:ext cx="698500" cy="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62764</xdr:rowOff>
    </xdr:from>
    <xdr:to>
      <xdr:col>22</xdr:col>
      <xdr:colOff>114300</xdr:colOff>
      <xdr:row>35</xdr:row>
      <xdr:rowOff>94376</xdr:rowOff>
    </xdr:to>
    <xdr:cxnSp macro="">
      <xdr:nvCxnSpPr>
        <xdr:cNvPr id="119" name="直線コネクタ 118"/>
        <xdr:cNvCxnSpPr/>
      </xdr:nvCxnSpPr>
      <xdr:spPr bwMode="auto">
        <a:xfrm flipV="1">
          <a:off x="3606800" y="6673114"/>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334536</xdr:rowOff>
    </xdr:from>
    <xdr:to>
      <xdr:col>18</xdr:col>
      <xdr:colOff>177800</xdr:colOff>
      <xdr:row>35</xdr:row>
      <xdr:rowOff>94376</xdr:rowOff>
    </xdr:to>
    <xdr:cxnSp macro="">
      <xdr:nvCxnSpPr>
        <xdr:cNvPr id="122" name="直線コネクタ 121"/>
        <xdr:cNvCxnSpPr/>
      </xdr:nvCxnSpPr>
      <xdr:spPr bwMode="auto">
        <a:xfrm>
          <a:off x="2908300" y="6601986"/>
          <a:ext cx="698500" cy="10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342291</xdr:rowOff>
    </xdr:from>
    <xdr:to>
      <xdr:col>29</xdr:col>
      <xdr:colOff>177800</xdr:colOff>
      <xdr:row>35</xdr:row>
      <xdr:rowOff>100991</xdr:rowOff>
    </xdr:to>
    <xdr:sp macro="" textlink="">
      <xdr:nvSpPr>
        <xdr:cNvPr id="132" name="楕円 131"/>
        <xdr:cNvSpPr/>
      </xdr:nvSpPr>
      <xdr:spPr bwMode="auto">
        <a:xfrm>
          <a:off x="56007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187368</xdr:rowOff>
    </xdr:from>
    <xdr:ext cx="762000" cy="259045"/>
    <xdr:sp macro="" textlink="">
      <xdr:nvSpPr>
        <xdr:cNvPr id="133" name="人口1人当たり決算額の推移該当値テキスト445"/>
        <xdr:cNvSpPr txBox="1"/>
      </xdr:nvSpPr>
      <xdr:spPr>
        <a:xfrm>
          <a:off x="5740400" y="645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3374</xdr:rowOff>
    </xdr:from>
    <xdr:to>
      <xdr:col>26</xdr:col>
      <xdr:colOff>101600</xdr:colOff>
      <xdr:row>35</xdr:row>
      <xdr:rowOff>104974</xdr:rowOff>
    </xdr:to>
    <xdr:sp macro="" textlink="">
      <xdr:nvSpPr>
        <xdr:cNvPr id="134" name="楕円 133"/>
        <xdr:cNvSpPr/>
      </xdr:nvSpPr>
      <xdr:spPr bwMode="auto">
        <a:xfrm>
          <a:off x="4953000" y="661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115152</xdr:rowOff>
    </xdr:from>
    <xdr:ext cx="736600" cy="259045"/>
    <xdr:sp macro="" textlink="">
      <xdr:nvSpPr>
        <xdr:cNvPr id="135" name="テキスト ボックス 134"/>
        <xdr:cNvSpPr txBox="1"/>
      </xdr:nvSpPr>
      <xdr:spPr>
        <a:xfrm>
          <a:off x="4622800" y="6382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11964</xdr:rowOff>
    </xdr:from>
    <xdr:to>
      <xdr:col>22</xdr:col>
      <xdr:colOff>165100</xdr:colOff>
      <xdr:row>35</xdr:row>
      <xdr:rowOff>113564</xdr:rowOff>
    </xdr:to>
    <xdr:sp macro="" textlink="">
      <xdr:nvSpPr>
        <xdr:cNvPr id="136" name="楕円 135"/>
        <xdr:cNvSpPr/>
      </xdr:nvSpPr>
      <xdr:spPr bwMode="auto">
        <a:xfrm>
          <a:off x="4254500" y="662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123740</xdr:rowOff>
    </xdr:from>
    <xdr:ext cx="762000" cy="259045"/>
    <xdr:sp macro="" textlink="">
      <xdr:nvSpPr>
        <xdr:cNvPr id="137" name="テキスト ボックス 136"/>
        <xdr:cNvSpPr txBox="1"/>
      </xdr:nvSpPr>
      <xdr:spPr>
        <a:xfrm>
          <a:off x="3924300" y="63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43576</xdr:rowOff>
    </xdr:from>
    <xdr:to>
      <xdr:col>19</xdr:col>
      <xdr:colOff>38100</xdr:colOff>
      <xdr:row>35</xdr:row>
      <xdr:rowOff>145176</xdr:rowOff>
    </xdr:to>
    <xdr:sp macro="" textlink="">
      <xdr:nvSpPr>
        <xdr:cNvPr id="138" name="楕円 137"/>
        <xdr:cNvSpPr/>
      </xdr:nvSpPr>
      <xdr:spPr bwMode="auto">
        <a:xfrm>
          <a:off x="3556000" y="665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155353</xdr:rowOff>
    </xdr:from>
    <xdr:ext cx="762000" cy="259045"/>
    <xdr:sp macro="" textlink="">
      <xdr:nvSpPr>
        <xdr:cNvPr id="139" name="テキスト ボックス 138"/>
        <xdr:cNvSpPr txBox="1"/>
      </xdr:nvSpPr>
      <xdr:spPr>
        <a:xfrm>
          <a:off x="3225800" y="642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283736</xdr:rowOff>
    </xdr:from>
    <xdr:to>
      <xdr:col>15</xdr:col>
      <xdr:colOff>101600</xdr:colOff>
      <xdr:row>35</xdr:row>
      <xdr:rowOff>42436</xdr:rowOff>
    </xdr:to>
    <xdr:sp macro="" textlink="">
      <xdr:nvSpPr>
        <xdr:cNvPr id="140" name="楕円 139"/>
        <xdr:cNvSpPr/>
      </xdr:nvSpPr>
      <xdr:spPr bwMode="auto">
        <a:xfrm>
          <a:off x="2857500" y="655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52613</xdr:rowOff>
    </xdr:from>
    <xdr:ext cx="762000" cy="259045"/>
    <xdr:sp macro="" textlink="">
      <xdr:nvSpPr>
        <xdr:cNvPr id="141" name="テキスト ボックス 140"/>
        <xdr:cNvSpPr txBox="1"/>
      </xdr:nvSpPr>
      <xdr:spPr>
        <a:xfrm>
          <a:off x="2527300" y="632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139395</xdr:rowOff>
    </xdr:from>
    <xdr:to>
      <xdr:col>24</xdr:col>
      <xdr:colOff>63500</xdr:colOff>
      <xdr:row>38</xdr:row>
      <xdr:rowOff>14542</xdr:rowOff>
    </xdr:to>
    <xdr:cxnSp macro="">
      <xdr:nvCxnSpPr>
        <xdr:cNvPr id="61" name="直線コネクタ 60"/>
        <xdr:cNvCxnSpPr/>
      </xdr:nvCxnSpPr>
      <xdr:spPr>
        <a:xfrm flipV="1">
          <a:off x="3797300" y="6483045"/>
          <a:ext cx="8382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153283</xdr:rowOff>
    </xdr:from>
    <xdr:to>
      <xdr:col>19</xdr:col>
      <xdr:colOff>177800</xdr:colOff>
      <xdr:row>38</xdr:row>
      <xdr:rowOff>14542</xdr:rowOff>
    </xdr:to>
    <xdr:cxnSp macro="">
      <xdr:nvCxnSpPr>
        <xdr:cNvPr id="64" name="直線コネクタ 63"/>
        <xdr:cNvCxnSpPr/>
      </xdr:nvCxnSpPr>
      <xdr:spPr>
        <a:xfrm>
          <a:off x="2908300" y="6496933"/>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142443</xdr:rowOff>
    </xdr:from>
    <xdr:to>
      <xdr:col>15</xdr:col>
      <xdr:colOff>50800</xdr:colOff>
      <xdr:row>37</xdr:row>
      <xdr:rowOff>153283</xdr:rowOff>
    </xdr:to>
    <xdr:cxnSp macro="">
      <xdr:nvCxnSpPr>
        <xdr:cNvPr id="67" name="直線コネクタ 66"/>
        <xdr:cNvCxnSpPr/>
      </xdr:nvCxnSpPr>
      <xdr:spPr>
        <a:xfrm>
          <a:off x="2019300" y="6486093"/>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27652</xdr:rowOff>
    </xdr:from>
    <xdr:ext cx="534377" cy="259045"/>
    <xdr:sp macro="" textlink="">
      <xdr:nvSpPr>
        <xdr:cNvPr id="69" name="テキスト ボックス 68"/>
        <xdr:cNvSpPr txBox="1"/>
      </xdr:nvSpPr>
      <xdr:spPr>
        <a:xfrm>
          <a:off x="2641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142443</xdr:rowOff>
    </xdr:from>
    <xdr:to>
      <xdr:col>10</xdr:col>
      <xdr:colOff>114300</xdr:colOff>
      <xdr:row>37</xdr:row>
      <xdr:rowOff>143262</xdr:rowOff>
    </xdr:to>
    <xdr:cxnSp macro="">
      <xdr:nvCxnSpPr>
        <xdr:cNvPr id="70" name="直線コネクタ 69"/>
        <xdr:cNvCxnSpPr/>
      </xdr:nvCxnSpPr>
      <xdr:spPr>
        <a:xfrm flipV="1">
          <a:off x="1130300" y="6486093"/>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88595</xdr:rowOff>
    </xdr:from>
    <xdr:to>
      <xdr:col>24</xdr:col>
      <xdr:colOff>114300</xdr:colOff>
      <xdr:row>38</xdr:row>
      <xdr:rowOff>18745</xdr:rowOff>
    </xdr:to>
    <xdr:sp macro="" textlink="">
      <xdr:nvSpPr>
        <xdr:cNvPr id="80" name="楕円 79"/>
        <xdr:cNvSpPr/>
      </xdr:nvSpPr>
      <xdr:spPr>
        <a:xfrm>
          <a:off x="4584700" y="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67022</xdr:rowOff>
    </xdr:from>
    <xdr:ext cx="534377" cy="259045"/>
    <xdr:sp macro="" textlink="">
      <xdr:nvSpPr>
        <xdr:cNvPr id="81" name="人件費該当値テキスト"/>
        <xdr:cNvSpPr txBox="1"/>
      </xdr:nvSpPr>
      <xdr:spPr>
        <a:xfrm>
          <a:off x="4686300" y="64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135191</xdr:rowOff>
    </xdr:from>
    <xdr:to>
      <xdr:col>20</xdr:col>
      <xdr:colOff>38100</xdr:colOff>
      <xdr:row>38</xdr:row>
      <xdr:rowOff>65342</xdr:rowOff>
    </xdr:to>
    <xdr:sp macro="" textlink="">
      <xdr:nvSpPr>
        <xdr:cNvPr id="82" name="楕円 81"/>
        <xdr:cNvSpPr/>
      </xdr:nvSpPr>
      <xdr:spPr>
        <a:xfrm>
          <a:off x="3746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83" name="テキスト ボックス 82"/>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102483</xdr:rowOff>
    </xdr:from>
    <xdr:to>
      <xdr:col>15</xdr:col>
      <xdr:colOff>101600</xdr:colOff>
      <xdr:row>38</xdr:row>
      <xdr:rowOff>32632</xdr:rowOff>
    </xdr:to>
    <xdr:sp macro="" textlink="">
      <xdr:nvSpPr>
        <xdr:cNvPr id="84" name="楕円 83"/>
        <xdr:cNvSpPr/>
      </xdr:nvSpPr>
      <xdr:spPr>
        <a:xfrm>
          <a:off x="2857500" y="6446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23760</xdr:rowOff>
    </xdr:from>
    <xdr:ext cx="534377" cy="259045"/>
    <xdr:sp macro="" textlink="">
      <xdr:nvSpPr>
        <xdr:cNvPr id="85" name="テキスト ボックス 84"/>
        <xdr:cNvSpPr txBox="1"/>
      </xdr:nvSpPr>
      <xdr:spPr>
        <a:xfrm>
          <a:off x="2641111" y="65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91643</xdr:rowOff>
    </xdr:from>
    <xdr:to>
      <xdr:col>10</xdr:col>
      <xdr:colOff>165100</xdr:colOff>
      <xdr:row>38</xdr:row>
      <xdr:rowOff>21793</xdr:rowOff>
    </xdr:to>
    <xdr:sp macro="" textlink="">
      <xdr:nvSpPr>
        <xdr:cNvPr id="86" name="楕円 85"/>
        <xdr:cNvSpPr/>
      </xdr:nvSpPr>
      <xdr:spPr>
        <a:xfrm>
          <a:off x="1968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12920</xdr:rowOff>
    </xdr:from>
    <xdr:ext cx="534377" cy="259045"/>
    <xdr:sp macro="" textlink="">
      <xdr:nvSpPr>
        <xdr:cNvPr id="87" name="テキスト ボックス 86"/>
        <xdr:cNvSpPr txBox="1"/>
      </xdr:nvSpPr>
      <xdr:spPr>
        <a:xfrm>
          <a:off x="1752111" y="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92462</xdr:rowOff>
    </xdr:from>
    <xdr:to>
      <xdr:col>6</xdr:col>
      <xdr:colOff>38100</xdr:colOff>
      <xdr:row>38</xdr:row>
      <xdr:rowOff>22613</xdr:rowOff>
    </xdr:to>
    <xdr:sp macro="" textlink="">
      <xdr:nvSpPr>
        <xdr:cNvPr id="88" name="楕円 87"/>
        <xdr:cNvSpPr/>
      </xdr:nvSpPr>
      <xdr:spPr>
        <a:xfrm>
          <a:off x="1079500" y="6436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13740</xdr:rowOff>
    </xdr:from>
    <xdr:ext cx="534377" cy="259045"/>
    <xdr:sp macro="" textlink="">
      <xdr:nvSpPr>
        <xdr:cNvPr id="89" name="テキスト ボックス 88"/>
        <xdr:cNvSpPr txBox="1"/>
      </xdr:nvSpPr>
      <xdr:spPr>
        <a:xfrm>
          <a:off x="863111" y="65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7831</xdr:rowOff>
    </xdr:from>
    <xdr:to>
      <xdr:col>24</xdr:col>
      <xdr:colOff>63500</xdr:colOff>
      <xdr:row>53</xdr:row>
      <xdr:rowOff>58613</xdr:rowOff>
    </xdr:to>
    <xdr:cxnSp macro="">
      <xdr:nvCxnSpPr>
        <xdr:cNvPr id="121" name="直線コネクタ 120"/>
        <xdr:cNvCxnSpPr/>
      </xdr:nvCxnSpPr>
      <xdr:spPr>
        <a:xfrm>
          <a:off x="3797300" y="9094681"/>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7831</xdr:rowOff>
    </xdr:from>
    <xdr:to>
      <xdr:col>19</xdr:col>
      <xdr:colOff>177800</xdr:colOff>
      <xdr:row>54</xdr:row>
      <xdr:rowOff>21220</xdr:rowOff>
    </xdr:to>
    <xdr:cxnSp macro="">
      <xdr:nvCxnSpPr>
        <xdr:cNvPr id="124" name="直線コネクタ 123"/>
        <xdr:cNvCxnSpPr/>
      </xdr:nvCxnSpPr>
      <xdr:spPr>
        <a:xfrm flipV="1">
          <a:off x="2908300" y="9094681"/>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21220</xdr:rowOff>
    </xdr:from>
    <xdr:to>
      <xdr:col>15</xdr:col>
      <xdr:colOff>50800</xdr:colOff>
      <xdr:row>54</xdr:row>
      <xdr:rowOff>68050</xdr:rowOff>
    </xdr:to>
    <xdr:cxnSp macro="">
      <xdr:nvCxnSpPr>
        <xdr:cNvPr id="127" name="直線コネクタ 126"/>
        <xdr:cNvCxnSpPr/>
      </xdr:nvCxnSpPr>
      <xdr:spPr>
        <a:xfrm flipV="1">
          <a:off x="2019300" y="9279520"/>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68050</xdr:rowOff>
    </xdr:from>
    <xdr:to>
      <xdr:col>10</xdr:col>
      <xdr:colOff>114300</xdr:colOff>
      <xdr:row>54</xdr:row>
      <xdr:rowOff>136042</xdr:rowOff>
    </xdr:to>
    <xdr:cxnSp macro="">
      <xdr:nvCxnSpPr>
        <xdr:cNvPr id="130" name="直線コネクタ 129"/>
        <xdr:cNvCxnSpPr/>
      </xdr:nvCxnSpPr>
      <xdr:spPr>
        <a:xfrm flipV="1">
          <a:off x="1130300" y="9326350"/>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7813</xdr:rowOff>
    </xdr:from>
    <xdr:to>
      <xdr:col>24</xdr:col>
      <xdr:colOff>114300</xdr:colOff>
      <xdr:row>53</xdr:row>
      <xdr:rowOff>109413</xdr:rowOff>
    </xdr:to>
    <xdr:sp macro="" textlink="">
      <xdr:nvSpPr>
        <xdr:cNvPr id="140" name="楕円 139"/>
        <xdr:cNvSpPr/>
      </xdr:nvSpPr>
      <xdr:spPr>
        <a:xfrm>
          <a:off x="4584700" y="90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30690</xdr:rowOff>
    </xdr:from>
    <xdr:ext cx="534377" cy="259045"/>
    <xdr:sp macro="" textlink="">
      <xdr:nvSpPr>
        <xdr:cNvPr id="141" name="物件費該当値テキスト"/>
        <xdr:cNvSpPr txBox="1"/>
      </xdr:nvSpPr>
      <xdr:spPr>
        <a:xfrm>
          <a:off x="4686300" y="89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128481</xdr:rowOff>
    </xdr:from>
    <xdr:to>
      <xdr:col>20</xdr:col>
      <xdr:colOff>38100</xdr:colOff>
      <xdr:row>53</xdr:row>
      <xdr:rowOff>58631</xdr:rowOff>
    </xdr:to>
    <xdr:sp macro="" textlink="">
      <xdr:nvSpPr>
        <xdr:cNvPr id="142" name="楕円 141"/>
        <xdr:cNvSpPr/>
      </xdr:nvSpPr>
      <xdr:spPr>
        <a:xfrm>
          <a:off x="3746500" y="904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75158</xdr:rowOff>
    </xdr:from>
    <xdr:ext cx="534377" cy="259045"/>
    <xdr:sp macro="" textlink="">
      <xdr:nvSpPr>
        <xdr:cNvPr id="143" name="テキスト ボックス 142"/>
        <xdr:cNvSpPr txBox="1"/>
      </xdr:nvSpPr>
      <xdr:spPr>
        <a:xfrm>
          <a:off x="3530111" y="881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141870</xdr:rowOff>
    </xdr:from>
    <xdr:to>
      <xdr:col>15</xdr:col>
      <xdr:colOff>101600</xdr:colOff>
      <xdr:row>54</xdr:row>
      <xdr:rowOff>72020</xdr:rowOff>
    </xdr:to>
    <xdr:sp macro="" textlink="">
      <xdr:nvSpPr>
        <xdr:cNvPr id="144" name="楕円 143"/>
        <xdr:cNvSpPr/>
      </xdr:nvSpPr>
      <xdr:spPr>
        <a:xfrm>
          <a:off x="2857500" y="92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88547</xdr:rowOff>
    </xdr:from>
    <xdr:ext cx="534377" cy="259045"/>
    <xdr:sp macro="" textlink="">
      <xdr:nvSpPr>
        <xdr:cNvPr id="145" name="テキスト ボックス 144"/>
        <xdr:cNvSpPr txBox="1"/>
      </xdr:nvSpPr>
      <xdr:spPr>
        <a:xfrm>
          <a:off x="2641111" y="9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17250</xdr:rowOff>
    </xdr:from>
    <xdr:to>
      <xdr:col>10</xdr:col>
      <xdr:colOff>165100</xdr:colOff>
      <xdr:row>54</xdr:row>
      <xdr:rowOff>118850</xdr:rowOff>
    </xdr:to>
    <xdr:sp macro="" textlink="">
      <xdr:nvSpPr>
        <xdr:cNvPr id="146" name="楕円 145"/>
        <xdr:cNvSpPr/>
      </xdr:nvSpPr>
      <xdr:spPr>
        <a:xfrm>
          <a:off x="1968500" y="92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135377</xdr:rowOff>
    </xdr:from>
    <xdr:ext cx="534377" cy="259045"/>
    <xdr:sp macro="" textlink="">
      <xdr:nvSpPr>
        <xdr:cNvPr id="147" name="テキスト ボックス 146"/>
        <xdr:cNvSpPr txBox="1"/>
      </xdr:nvSpPr>
      <xdr:spPr>
        <a:xfrm>
          <a:off x="1752111" y="90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85242</xdr:rowOff>
    </xdr:from>
    <xdr:to>
      <xdr:col>6</xdr:col>
      <xdr:colOff>38100</xdr:colOff>
      <xdr:row>55</xdr:row>
      <xdr:rowOff>15392</xdr:rowOff>
    </xdr:to>
    <xdr:sp macro="" textlink="">
      <xdr:nvSpPr>
        <xdr:cNvPr id="148" name="楕円 147"/>
        <xdr:cNvSpPr/>
      </xdr:nvSpPr>
      <xdr:spPr>
        <a:xfrm>
          <a:off x="1079500" y="93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6519</xdr:rowOff>
    </xdr:from>
    <xdr:ext cx="534377" cy="259045"/>
    <xdr:sp macro="" textlink="">
      <xdr:nvSpPr>
        <xdr:cNvPr id="149" name="テキスト ボックス 148"/>
        <xdr:cNvSpPr txBox="1"/>
      </xdr:nvSpPr>
      <xdr:spPr>
        <a:xfrm>
          <a:off x="863111" y="94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171338</xdr:rowOff>
    </xdr:from>
    <xdr:to>
      <xdr:col>24</xdr:col>
      <xdr:colOff>63500</xdr:colOff>
      <xdr:row>78</xdr:row>
      <xdr:rowOff>14518</xdr:rowOff>
    </xdr:to>
    <xdr:cxnSp macro="">
      <xdr:nvCxnSpPr>
        <xdr:cNvPr id="176" name="直線コネクタ 175"/>
        <xdr:cNvCxnSpPr/>
      </xdr:nvCxnSpPr>
      <xdr:spPr>
        <a:xfrm flipV="1">
          <a:off x="3797300" y="1337298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14518</xdr:rowOff>
    </xdr:from>
    <xdr:to>
      <xdr:col>19</xdr:col>
      <xdr:colOff>177800</xdr:colOff>
      <xdr:row>78</xdr:row>
      <xdr:rowOff>72171</xdr:rowOff>
    </xdr:to>
    <xdr:cxnSp macro="">
      <xdr:nvCxnSpPr>
        <xdr:cNvPr id="179" name="直線コネクタ 178"/>
        <xdr:cNvCxnSpPr/>
      </xdr:nvCxnSpPr>
      <xdr:spPr>
        <a:xfrm flipV="1">
          <a:off x="2908300" y="13387618"/>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72171</xdr:rowOff>
    </xdr:from>
    <xdr:to>
      <xdr:col>15</xdr:col>
      <xdr:colOff>50800</xdr:colOff>
      <xdr:row>78</xdr:row>
      <xdr:rowOff>73726</xdr:rowOff>
    </xdr:to>
    <xdr:cxnSp macro="">
      <xdr:nvCxnSpPr>
        <xdr:cNvPr id="182" name="直線コネクタ 181"/>
        <xdr:cNvCxnSpPr/>
      </xdr:nvCxnSpPr>
      <xdr:spPr>
        <a:xfrm flipV="1">
          <a:off x="2019300" y="1344527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4" name="テキスト ボックス 183"/>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69383</xdr:rowOff>
    </xdr:from>
    <xdr:to>
      <xdr:col>10</xdr:col>
      <xdr:colOff>114300</xdr:colOff>
      <xdr:row>78</xdr:row>
      <xdr:rowOff>73726</xdr:rowOff>
    </xdr:to>
    <xdr:cxnSp macro="">
      <xdr:nvCxnSpPr>
        <xdr:cNvPr id="185" name="直線コネクタ 184"/>
        <xdr:cNvCxnSpPr/>
      </xdr:nvCxnSpPr>
      <xdr:spPr>
        <a:xfrm>
          <a:off x="1130300" y="1344248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120538</xdr:rowOff>
    </xdr:from>
    <xdr:to>
      <xdr:col>24</xdr:col>
      <xdr:colOff>114300</xdr:colOff>
      <xdr:row>78</xdr:row>
      <xdr:rowOff>50688</xdr:rowOff>
    </xdr:to>
    <xdr:sp macro="" textlink="">
      <xdr:nvSpPr>
        <xdr:cNvPr id="195" name="楕円 194"/>
        <xdr:cNvSpPr/>
      </xdr:nvSpPr>
      <xdr:spPr>
        <a:xfrm>
          <a:off x="45847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62160</xdr:rowOff>
    </xdr:from>
    <xdr:ext cx="469744" cy="259045"/>
    <xdr:sp macro="" textlink="">
      <xdr:nvSpPr>
        <xdr:cNvPr id="196" name="維持補修費該当値テキスト"/>
        <xdr:cNvSpPr txBox="1"/>
      </xdr:nvSpPr>
      <xdr:spPr>
        <a:xfrm>
          <a:off x="4686300" y="132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135168</xdr:rowOff>
    </xdr:from>
    <xdr:to>
      <xdr:col>20</xdr:col>
      <xdr:colOff>38100</xdr:colOff>
      <xdr:row>78</xdr:row>
      <xdr:rowOff>65318</xdr:rowOff>
    </xdr:to>
    <xdr:sp macro="" textlink="">
      <xdr:nvSpPr>
        <xdr:cNvPr id="197" name="楕円 196"/>
        <xdr:cNvSpPr/>
      </xdr:nvSpPr>
      <xdr:spPr>
        <a:xfrm>
          <a:off x="3746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56445</xdr:rowOff>
    </xdr:from>
    <xdr:ext cx="469744" cy="259045"/>
    <xdr:sp macro="" textlink="">
      <xdr:nvSpPr>
        <xdr:cNvPr id="198" name="テキスト ボックス 197"/>
        <xdr:cNvSpPr txBox="1"/>
      </xdr:nvSpPr>
      <xdr:spPr>
        <a:xfrm>
          <a:off x="3562428"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21371</xdr:rowOff>
    </xdr:from>
    <xdr:to>
      <xdr:col>15</xdr:col>
      <xdr:colOff>101600</xdr:colOff>
      <xdr:row>78</xdr:row>
      <xdr:rowOff>122971</xdr:rowOff>
    </xdr:to>
    <xdr:sp macro="" textlink="">
      <xdr:nvSpPr>
        <xdr:cNvPr id="199" name="楕円 198"/>
        <xdr:cNvSpPr/>
      </xdr:nvSpPr>
      <xdr:spPr>
        <a:xfrm>
          <a:off x="2857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114098</xdr:rowOff>
    </xdr:from>
    <xdr:ext cx="469744" cy="259045"/>
    <xdr:sp macro="" textlink="">
      <xdr:nvSpPr>
        <xdr:cNvPr id="200" name="テキスト ボックス 199"/>
        <xdr:cNvSpPr txBox="1"/>
      </xdr:nvSpPr>
      <xdr:spPr>
        <a:xfrm>
          <a:off x="2673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22926</xdr:rowOff>
    </xdr:from>
    <xdr:to>
      <xdr:col>10</xdr:col>
      <xdr:colOff>165100</xdr:colOff>
      <xdr:row>78</xdr:row>
      <xdr:rowOff>124526</xdr:rowOff>
    </xdr:to>
    <xdr:sp macro="" textlink="">
      <xdr:nvSpPr>
        <xdr:cNvPr id="201" name="楕円 200"/>
        <xdr:cNvSpPr/>
      </xdr:nvSpPr>
      <xdr:spPr>
        <a:xfrm>
          <a:off x="1968500" y="133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115653</xdr:rowOff>
    </xdr:from>
    <xdr:ext cx="469744" cy="259045"/>
    <xdr:sp macro="" textlink="">
      <xdr:nvSpPr>
        <xdr:cNvPr id="202" name="テキスト ボックス 201"/>
        <xdr:cNvSpPr txBox="1"/>
      </xdr:nvSpPr>
      <xdr:spPr>
        <a:xfrm>
          <a:off x="1784428" y="134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18583</xdr:rowOff>
    </xdr:from>
    <xdr:to>
      <xdr:col>6</xdr:col>
      <xdr:colOff>38100</xdr:colOff>
      <xdr:row>78</xdr:row>
      <xdr:rowOff>120183</xdr:rowOff>
    </xdr:to>
    <xdr:sp macro="" textlink="">
      <xdr:nvSpPr>
        <xdr:cNvPr id="203" name="楕円 202"/>
        <xdr:cNvSpPr/>
      </xdr:nvSpPr>
      <xdr:spPr>
        <a:xfrm>
          <a:off x="10795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111310</xdr:rowOff>
    </xdr:from>
    <xdr:ext cx="469744" cy="259045"/>
    <xdr:sp macro="" textlink="">
      <xdr:nvSpPr>
        <xdr:cNvPr id="204" name="テキスト ボックス 203"/>
        <xdr:cNvSpPr txBox="1"/>
      </xdr:nvSpPr>
      <xdr:spPr>
        <a:xfrm>
          <a:off x="895428" y="134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2814</xdr:rowOff>
    </xdr:from>
    <xdr:to>
      <xdr:col>24</xdr:col>
      <xdr:colOff>63500</xdr:colOff>
      <xdr:row>98</xdr:row>
      <xdr:rowOff>18816</xdr:rowOff>
    </xdr:to>
    <xdr:cxnSp macro="">
      <xdr:nvCxnSpPr>
        <xdr:cNvPr id="232" name="直線コネクタ 231"/>
        <xdr:cNvCxnSpPr/>
      </xdr:nvCxnSpPr>
      <xdr:spPr>
        <a:xfrm flipV="1">
          <a:off x="3797300" y="1680491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18816</xdr:rowOff>
    </xdr:from>
    <xdr:to>
      <xdr:col>19</xdr:col>
      <xdr:colOff>177800</xdr:colOff>
      <xdr:row>98</xdr:row>
      <xdr:rowOff>47391</xdr:rowOff>
    </xdr:to>
    <xdr:cxnSp macro="">
      <xdr:nvCxnSpPr>
        <xdr:cNvPr id="235" name="直線コネクタ 234"/>
        <xdr:cNvCxnSpPr/>
      </xdr:nvCxnSpPr>
      <xdr:spPr>
        <a:xfrm flipV="1">
          <a:off x="2908300" y="1682091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47391</xdr:rowOff>
    </xdr:from>
    <xdr:to>
      <xdr:col>15</xdr:col>
      <xdr:colOff>50800</xdr:colOff>
      <xdr:row>98</xdr:row>
      <xdr:rowOff>77947</xdr:rowOff>
    </xdr:to>
    <xdr:cxnSp macro="">
      <xdr:nvCxnSpPr>
        <xdr:cNvPr id="238" name="直線コネクタ 237"/>
        <xdr:cNvCxnSpPr/>
      </xdr:nvCxnSpPr>
      <xdr:spPr>
        <a:xfrm flipV="1">
          <a:off x="2019300" y="16849491"/>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161337</xdr:rowOff>
    </xdr:from>
    <xdr:ext cx="534377" cy="259045"/>
    <xdr:sp macro="" textlink="">
      <xdr:nvSpPr>
        <xdr:cNvPr id="240" name="テキスト ボックス 239"/>
        <xdr:cNvSpPr txBox="1"/>
      </xdr:nvSpPr>
      <xdr:spPr>
        <a:xfrm>
          <a:off x="2641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77947</xdr:rowOff>
    </xdr:from>
    <xdr:to>
      <xdr:col>10</xdr:col>
      <xdr:colOff>114300</xdr:colOff>
      <xdr:row>98</xdr:row>
      <xdr:rowOff>148371</xdr:rowOff>
    </xdr:to>
    <xdr:cxnSp macro="">
      <xdr:nvCxnSpPr>
        <xdr:cNvPr id="241" name="直線コネクタ 240"/>
        <xdr:cNvCxnSpPr/>
      </xdr:nvCxnSpPr>
      <xdr:spPr>
        <a:xfrm flipV="1">
          <a:off x="1130300" y="16880047"/>
          <a:ext cx="889000" cy="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123464</xdr:rowOff>
    </xdr:from>
    <xdr:to>
      <xdr:col>24</xdr:col>
      <xdr:colOff>114300</xdr:colOff>
      <xdr:row>98</xdr:row>
      <xdr:rowOff>53614</xdr:rowOff>
    </xdr:to>
    <xdr:sp macro="" textlink="">
      <xdr:nvSpPr>
        <xdr:cNvPr id="251" name="楕円 250"/>
        <xdr:cNvSpPr/>
      </xdr:nvSpPr>
      <xdr:spPr>
        <a:xfrm>
          <a:off x="4584700" y="167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101891</xdr:rowOff>
    </xdr:from>
    <xdr:ext cx="534377" cy="259045"/>
    <xdr:sp macro="" textlink="">
      <xdr:nvSpPr>
        <xdr:cNvPr id="252" name="扶助費該当値テキスト"/>
        <xdr:cNvSpPr txBox="1"/>
      </xdr:nvSpPr>
      <xdr:spPr>
        <a:xfrm>
          <a:off x="4686300" y="167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139466</xdr:rowOff>
    </xdr:from>
    <xdr:to>
      <xdr:col>20</xdr:col>
      <xdr:colOff>38100</xdr:colOff>
      <xdr:row>98</xdr:row>
      <xdr:rowOff>69616</xdr:rowOff>
    </xdr:to>
    <xdr:sp macro="" textlink="">
      <xdr:nvSpPr>
        <xdr:cNvPr id="253" name="楕円 252"/>
        <xdr:cNvSpPr/>
      </xdr:nvSpPr>
      <xdr:spPr>
        <a:xfrm>
          <a:off x="3746500" y="1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60743</xdr:rowOff>
    </xdr:from>
    <xdr:ext cx="534377" cy="259045"/>
    <xdr:sp macro="" textlink="">
      <xdr:nvSpPr>
        <xdr:cNvPr id="254" name="テキスト ボックス 253"/>
        <xdr:cNvSpPr txBox="1"/>
      </xdr:nvSpPr>
      <xdr:spPr>
        <a:xfrm>
          <a:off x="3530111" y="168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168041</xdr:rowOff>
    </xdr:from>
    <xdr:to>
      <xdr:col>15</xdr:col>
      <xdr:colOff>101600</xdr:colOff>
      <xdr:row>98</xdr:row>
      <xdr:rowOff>98191</xdr:rowOff>
    </xdr:to>
    <xdr:sp macro="" textlink="">
      <xdr:nvSpPr>
        <xdr:cNvPr id="255" name="楕円 254"/>
        <xdr:cNvSpPr/>
      </xdr:nvSpPr>
      <xdr:spPr>
        <a:xfrm>
          <a:off x="2857500" y="16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89318</xdr:rowOff>
    </xdr:from>
    <xdr:ext cx="534377" cy="259045"/>
    <xdr:sp macro="" textlink="">
      <xdr:nvSpPr>
        <xdr:cNvPr id="256" name="テキスト ボックス 255"/>
        <xdr:cNvSpPr txBox="1"/>
      </xdr:nvSpPr>
      <xdr:spPr>
        <a:xfrm>
          <a:off x="2641111" y="168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27147</xdr:rowOff>
    </xdr:from>
    <xdr:to>
      <xdr:col>10</xdr:col>
      <xdr:colOff>165100</xdr:colOff>
      <xdr:row>98</xdr:row>
      <xdr:rowOff>128747</xdr:rowOff>
    </xdr:to>
    <xdr:sp macro="" textlink="">
      <xdr:nvSpPr>
        <xdr:cNvPr id="257" name="楕円 256"/>
        <xdr:cNvSpPr/>
      </xdr:nvSpPr>
      <xdr:spPr>
        <a:xfrm>
          <a:off x="1968500" y="168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119874</xdr:rowOff>
    </xdr:from>
    <xdr:ext cx="534377" cy="259045"/>
    <xdr:sp macro="" textlink="">
      <xdr:nvSpPr>
        <xdr:cNvPr id="258" name="テキスト ボックス 257"/>
        <xdr:cNvSpPr txBox="1"/>
      </xdr:nvSpPr>
      <xdr:spPr>
        <a:xfrm>
          <a:off x="1752111" y="169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97571</xdr:rowOff>
    </xdr:from>
    <xdr:to>
      <xdr:col>6</xdr:col>
      <xdr:colOff>38100</xdr:colOff>
      <xdr:row>99</xdr:row>
      <xdr:rowOff>27721</xdr:rowOff>
    </xdr:to>
    <xdr:sp macro="" textlink="">
      <xdr:nvSpPr>
        <xdr:cNvPr id="259" name="楕円 258"/>
        <xdr:cNvSpPr/>
      </xdr:nvSpPr>
      <xdr:spPr>
        <a:xfrm>
          <a:off x="1079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18848</xdr:rowOff>
    </xdr:from>
    <xdr:ext cx="534377" cy="259045"/>
    <xdr:sp macro="" textlink="">
      <xdr:nvSpPr>
        <xdr:cNvPr id="260" name="テキスト ボックス 259"/>
        <xdr:cNvSpPr txBox="1"/>
      </xdr:nvSpPr>
      <xdr:spPr>
        <a:xfrm>
          <a:off x="863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164389</xdr:rowOff>
    </xdr:from>
    <xdr:to>
      <xdr:col>55</xdr:col>
      <xdr:colOff>0</xdr:colOff>
      <xdr:row>34</xdr:row>
      <xdr:rowOff>169024</xdr:rowOff>
    </xdr:to>
    <xdr:cxnSp macro="">
      <xdr:nvCxnSpPr>
        <xdr:cNvPr id="289" name="直線コネクタ 288"/>
        <xdr:cNvCxnSpPr/>
      </xdr:nvCxnSpPr>
      <xdr:spPr>
        <a:xfrm>
          <a:off x="9639300" y="5993689"/>
          <a:ext cx="8382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164389</xdr:rowOff>
    </xdr:from>
    <xdr:to>
      <xdr:col>50</xdr:col>
      <xdr:colOff>114300</xdr:colOff>
      <xdr:row>35</xdr:row>
      <xdr:rowOff>96634</xdr:rowOff>
    </xdr:to>
    <xdr:cxnSp macro="">
      <xdr:nvCxnSpPr>
        <xdr:cNvPr id="292" name="直線コネクタ 291"/>
        <xdr:cNvCxnSpPr/>
      </xdr:nvCxnSpPr>
      <xdr:spPr>
        <a:xfrm flipV="1">
          <a:off x="8750300" y="5993689"/>
          <a:ext cx="889000" cy="1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63741</xdr:rowOff>
    </xdr:from>
    <xdr:to>
      <xdr:col>45</xdr:col>
      <xdr:colOff>177800</xdr:colOff>
      <xdr:row>35</xdr:row>
      <xdr:rowOff>96634</xdr:rowOff>
    </xdr:to>
    <xdr:cxnSp macro="">
      <xdr:nvCxnSpPr>
        <xdr:cNvPr id="295" name="直線コネクタ 294"/>
        <xdr:cNvCxnSpPr/>
      </xdr:nvCxnSpPr>
      <xdr:spPr>
        <a:xfrm>
          <a:off x="7861300" y="606449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7" name="テキスト ボックス 296"/>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1524</xdr:rowOff>
    </xdr:from>
    <xdr:to>
      <xdr:col>41</xdr:col>
      <xdr:colOff>50800</xdr:colOff>
      <xdr:row>35</xdr:row>
      <xdr:rowOff>63741</xdr:rowOff>
    </xdr:to>
    <xdr:cxnSp macro="">
      <xdr:nvCxnSpPr>
        <xdr:cNvPr id="298" name="直線コネクタ 297"/>
        <xdr:cNvCxnSpPr/>
      </xdr:nvCxnSpPr>
      <xdr:spPr>
        <a:xfrm>
          <a:off x="6972300" y="6002274"/>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118224</xdr:rowOff>
    </xdr:from>
    <xdr:to>
      <xdr:col>55</xdr:col>
      <xdr:colOff>50800</xdr:colOff>
      <xdr:row>35</xdr:row>
      <xdr:rowOff>48374</xdr:rowOff>
    </xdr:to>
    <xdr:sp macro="" textlink="">
      <xdr:nvSpPr>
        <xdr:cNvPr id="308" name="楕円 307"/>
        <xdr:cNvSpPr/>
      </xdr:nvSpPr>
      <xdr:spPr>
        <a:xfrm>
          <a:off x="10426700" y="59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141101</xdr:rowOff>
    </xdr:from>
    <xdr:ext cx="534377" cy="259045"/>
    <xdr:sp macro="" textlink="">
      <xdr:nvSpPr>
        <xdr:cNvPr id="309" name="補助費等該当値テキスト"/>
        <xdr:cNvSpPr txBox="1"/>
      </xdr:nvSpPr>
      <xdr:spPr>
        <a:xfrm>
          <a:off x="10528300" y="57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113589</xdr:rowOff>
    </xdr:from>
    <xdr:to>
      <xdr:col>50</xdr:col>
      <xdr:colOff>165100</xdr:colOff>
      <xdr:row>35</xdr:row>
      <xdr:rowOff>43739</xdr:rowOff>
    </xdr:to>
    <xdr:sp macro="" textlink="">
      <xdr:nvSpPr>
        <xdr:cNvPr id="310" name="楕円 309"/>
        <xdr:cNvSpPr/>
      </xdr:nvSpPr>
      <xdr:spPr>
        <a:xfrm>
          <a:off x="958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60266</xdr:rowOff>
    </xdr:from>
    <xdr:ext cx="534377" cy="259045"/>
    <xdr:sp macro="" textlink="">
      <xdr:nvSpPr>
        <xdr:cNvPr id="311" name="テキスト ボックス 310"/>
        <xdr:cNvSpPr txBox="1"/>
      </xdr:nvSpPr>
      <xdr:spPr>
        <a:xfrm>
          <a:off x="9372111" y="57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45834</xdr:rowOff>
    </xdr:from>
    <xdr:to>
      <xdr:col>46</xdr:col>
      <xdr:colOff>38100</xdr:colOff>
      <xdr:row>35</xdr:row>
      <xdr:rowOff>147434</xdr:rowOff>
    </xdr:to>
    <xdr:sp macro="" textlink="">
      <xdr:nvSpPr>
        <xdr:cNvPr id="312" name="楕円 311"/>
        <xdr:cNvSpPr/>
      </xdr:nvSpPr>
      <xdr:spPr>
        <a:xfrm>
          <a:off x="8699500" y="6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163961</xdr:rowOff>
    </xdr:from>
    <xdr:ext cx="534377" cy="259045"/>
    <xdr:sp macro="" textlink="">
      <xdr:nvSpPr>
        <xdr:cNvPr id="313" name="テキスト ボックス 312"/>
        <xdr:cNvSpPr txBox="1"/>
      </xdr:nvSpPr>
      <xdr:spPr>
        <a:xfrm>
          <a:off x="8483111" y="58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12941</xdr:rowOff>
    </xdr:from>
    <xdr:to>
      <xdr:col>41</xdr:col>
      <xdr:colOff>101600</xdr:colOff>
      <xdr:row>35</xdr:row>
      <xdr:rowOff>114541</xdr:rowOff>
    </xdr:to>
    <xdr:sp macro="" textlink="">
      <xdr:nvSpPr>
        <xdr:cNvPr id="314" name="楕円 313"/>
        <xdr:cNvSpPr/>
      </xdr:nvSpPr>
      <xdr:spPr>
        <a:xfrm>
          <a:off x="7810500" y="60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131068</xdr:rowOff>
    </xdr:from>
    <xdr:ext cx="534377" cy="259045"/>
    <xdr:sp macro="" textlink="">
      <xdr:nvSpPr>
        <xdr:cNvPr id="315" name="テキスト ボックス 314"/>
        <xdr:cNvSpPr txBox="1"/>
      </xdr:nvSpPr>
      <xdr:spPr>
        <a:xfrm>
          <a:off x="7594111" y="5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122174</xdr:rowOff>
    </xdr:from>
    <xdr:to>
      <xdr:col>36</xdr:col>
      <xdr:colOff>165100</xdr:colOff>
      <xdr:row>35</xdr:row>
      <xdr:rowOff>52324</xdr:rowOff>
    </xdr:to>
    <xdr:sp macro="" textlink="">
      <xdr:nvSpPr>
        <xdr:cNvPr id="316" name="楕円 315"/>
        <xdr:cNvSpPr/>
      </xdr:nvSpPr>
      <xdr:spPr>
        <a:xfrm>
          <a:off x="6921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68851</xdr:rowOff>
    </xdr:from>
    <xdr:ext cx="534377" cy="259045"/>
    <xdr:sp macro="" textlink="">
      <xdr:nvSpPr>
        <xdr:cNvPr id="317" name="テキスト ボックス 316"/>
        <xdr:cNvSpPr txBox="1"/>
      </xdr:nvSpPr>
      <xdr:spPr>
        <a:xfrm>
          <a:off x="6705111" y="57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15977</xdr:rowOff>
    </xdr:from>
    <xdr:to>
      <xdr:col>55</xdr:col>
      <xdr:colOff>0</xdr:colOff>
      <xdr:row>56</xdr:row>
      <xdr:rowOff>121531</xdr:rowOff>
    </xdr:to>
    <xdr:cxnSp macro="">
      <xdr:nvCxnSpPr>
        <xdr:cNvPr id="344" name="直線コネクタ 343"/>
        <xdr:cNvCxnSpPr/>
      </xdr:nvCxnSpPr>
      <xdr:spPr>
        <a:xfrm>
          <a:off x="9639300" y="9617177"/>
          <a:ext cx="838200" cy="10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15977</xdr:rowOff>
    </xdr:from>
    <xdr:to>
      <xdr:col>50</xdr:col>
      <xdr:colOff>114300</xdr:colOff>
      <xdr:row>56</xdr:row>
      <xdr:rowOff>71655</xdr:rowOff>
    </xdr:to>
    <xdr:cxnSp macro="">
      <xdr:nvCxnSpPr>
        <xdr:cNvPr id="347" name="直線コネクタ 346"/>
        <xdr:cNvCxnSpPr/>
      </xdr:nvCxnSpPr>
      <xdr:spPr>
        <a:xfrm flipV="1">
          <a:off x="8750300" y="9617177"/>
          <a:ext cx="889000" cy="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71655</xdr:rowOff>
    </xdr:from>
    <xdr:to>
      <xdr:col>45</xdr:col>
      <xdr:colOff>177800</xdr:colOff>
      <xdr:row>56</xdr:row>
      <xdr:rowOff>86203</xdr:rowOff>
    </xdr:to>
    <xdr:cxnSp macro="">
      <xdr:nvCxnSpPr>
        <xdr:cNvPr id="350" name="直線コネクタ 349"/>
        <xdr:cNvCxnSpPr/>
      </xdr:nvCxnSpPr>
      <xdr:spPr>
        <a:xfrm flipV="1">
          <a:off x="7861300" y="9672855"/>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86203</xdr:rowOff>
    </xdr:from>
    <xdr:to>
      <xdr:col>41</xdr:col>
      <xdr:colOff>50800</xdr:colOff>
      <xdr:row>56</xdr:row>
      <xdr:rowOff>142201</xdr:rowOff>
    </xdr:to>
    <xdr:cxnSp macro="">
      <xdr:nvCxnSpPr>
        <xdr:cNvPr id="353" name="直線コネクタ 352"/>
        <xdr:cNvCxnSpPr/>
      </xdr:nvCxnSpPr>
      <xdr:spPr>
        <a:xfrm flipV="1">
          <a:off x="6972300" y="9687403"/>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70731</xdr:rowOff>
    </xdr:from>
    <xdr:to>
      <xdr:col>55</xdr:col>
      <xdr:colOff>50800</xdr:colOff>
      <xdr:row>57</xdr:row>
      <xdr:rowOff>881</xdr:rowOff>
    </xdr:to>
    <xdr:sp macro="" textlink="">
      <xdr:nvSpPr>
        <xdr:cNvPr id="363" name="楕円 362"/>
        <xdr:cNvSpPr/>
      </xdr:nvSpPr>
      <xdr:spPr>
        <a:xfrm>
          <a:off x="104267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93608</xdr:rowOff>
    </xdr:from>
    <xdr:ext cx="534377" cy="259045"/>
    <xdr:sp macro="" textlink="">
      <xdr:nvSpPr>
        <xdr:cNvPr id="364" name="普通建設事業費該当値テキスト"/>
        <xdr:cNvSpPr txBox="1"/>
      </xdr:nvSpPr>
      <xdr:spPr>
        <a:xfrm>
          <a:off x="10528300" y="952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136627</xdr:rowOff>
    </xdr:from>
    <xdr:to>
      <xdr:col>50</xdr:col>
      <xdr:colOff>165100</xdr:colOff>
      <xdr:row>56</xdr:row>
      <xdr:rowOff>66777</xdr:rowOff>
    </xdr:to>
    <xdr:sp macro="" textlink="">
      <xdr:nvSpPr>
        <xdr:cNvPr id="365" name="楕円 364"/>
        <xdr:cNvSpPr/>
      </xdr:nvSpPr>
      <xdr:spPr>
        <a:xfrm>
          <a:off x="9588500" y="95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83304</xdr:rowOff>
    </xdr:from>
    <xdr:ext cx="599010" cy="259045"/>
    <xdr:sp macro="" textlink="">
      <xdr:nvSpPr>
        <xdr:cNvPr id="366" name="テキスト ボックス 365"/>
        <xdr:cNvSpPr txBox="1"/>
      </xdr:nvSpPr>
      <xdr:spPr>
        <a:xfrm>
          <a:off x="9339795" y="934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20855</xdr:rowOff>
    </xdr:from>
    <xdr:to>
      <xdr:col>46</xdr:col>
      <xdr:colOff>38100</xdr:colOff>
      <xdr:row>56</xdr:row>
      <xdr:rowOff>122455</xdr:rowOff>
    </xdr:to>
    <xdr:sp macro="" textlink="">
      <xdr:nvSpPr>
        <xdr:cNvPr id="367" name="楕円 366"/>
        <xdr:cNvSpPr/>
      </xdr:nvSpPr>
      <xdr:spPr>
        <a:xfrm>
          <a:off x="8699500" y="9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138982</xdr:rowOff>
    </xdr:from>
    <xdr:ext cx="534377" cy="259045"/>
    <xdr:sp macro="" textlink="">
      <xdr:nvSpPr>
        <xdr:cNvPr id="368" name="テキスト ボックス 367"/>
        <xdr:cNvSpPr txBox="1"/>
      </xdr:nvSpPr>
      <xdr:spPr>
        <a:xfrm>
          <a:off x="8483111" y="93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35403</xdr:rowOff>
    </xdr:from>
    <xdr:to>
      <xdr:col>41</xdr:col>
      <xdr:colOff>101600</xdr:colOff>
      <xdr:row>56</xdr:row>
      <xdr:rowOff>137003</xdr:rowOff>
    </xdr:to>
    <xdr:sp macro="" textlink="">
      <xdr:nvSpPr>
        <xdr:cNvPr id="369" name="楕円 368"/>
        <xdr:cNvSpPr/>
      </xdr:nvSpPr>
      <xdr:spPr>
        <a:xfrm>
          <a:off x="7810500" y="96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153530</xdr:rowOff>
    </xdr:from>
    <xdr:ext cx="534377" cy="259045"/>
    <xdr:sp macro="" textlink="">
      <xdr:nvSpPr>
        <xdr:cNvPr id="370" name="テキスト ボックス 369"/>
        <xdr:cNvSpPr txBox="1"/>
      </xdr:nvSpPr>
      <xdr:spPr>
        <a:xfrm>
          <a:off x="7594111" y="9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91401</xdr:rowOff>
    </xdr:from>
    <xdr:to>
      <xdr:col>36</xdr:col>
      <xdr:colOff>165100</xdr:colOff>
      <xdr:row>57</xdr:row>
      <xdr:rowOff>21551</xdr:rowOff>
    </xdr:to>
    <xdr:sp macro="" textlink="">
      <xdr:nvSpPr>
        <xdr:cNvPr id="371" name="楕円 370"/>
        <xdr:cNvSpPr/>
      </xdr:nvSpPr>
      <xdr:spPr>
        <a:xfrm>
          <a:off x="6921500" y="96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38078</xdr:rowOff>
    </xdr:from>
    <xdr:ext cx="534377" cy="259045"/>
    <xdr:sp macro="" textlink="">
      <xdr:nvSpPr>
        <xdr:cNvPr id="372" name="テキスト ボックス 371"/>
        <xdr:cNvSpPr txBox="1"/>
      </xdr:nvSpPr>
      <xdr:spPr>
        <a:xfrm>
          <a:off x="6705111" y="94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145055</xdr:rowOff>
    </xdr:from>
    <xdr:to>
      <xdr:col>55</xdr:col>
      <xdr:colOff>0</xdr:colOff>
      <xdr:row>77</xdr:row>
      <xdr:rowOff>46791</xdr:rowOff>
    </xdr:to>
    <xdr:cxnSp macro="">
      <xdr:nvCxnSpPr>
        <xdr:cNvPr id="397" name="直線コネクタ 396"/>
        <xdr:cNvCxnSpPr/>
      </xdr:nvCxnSpPr>
      <xdr:spPr>
        <a:xfrm>
          <a:off x="9639300" y="13175255"/>
          <a:ext cx="838200" cy="7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145055</xdr:rowOff>
    </xdr:from>
    <xdr:to>
      <xdr:col>50</xdr:col>
      <xdr:colOff>114300</xdr:colOff>
      <xdr:row>77</xdr:row>
      <xdr:rowOff>50901</xdr:rowOff>
    </xdr:to>
    <xdr:cxnSp macro="">
      <xdr:nvCxnSpPr>
        <xdr:cNvPr id="400" name="直線コネクタ 399"/>
        <xdr:cNvCxnSpPr/>
      </xdr:nvCxnSpPr>
      <xdr:spPr>
        <a:xfrm flipV="1">
          <a:off x="8750300" y="13175255"/>
          <a:ext cx="8890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21222</xdr:rowOff>
    </xdr:from>
    <xdr:to>
      <xdr:col>45</xdr:col>
      <xdr:colOff>177800</xdr:colOff>
      <xdr:row>77</xdr:row>
      <xdr:rowOff>50901</xdr:rowOff>
    </xdr:to>
    <xdr:cxnSp macro="">
      <xdr:nvCxnSpPr>
        <xdr:cNvPr id="403" name="直線コネクタ 402"/>
        <xdr:cNvCxnSpPr/>
      </xdr:nvCxnSpPr>
      <xdr:spPr>
        <a:xfrm>
          <a:off x="7861300" y="13222872"/>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118448</xdr:rowOff>
    </xdr:from>
    <xdr:ext cx="534377" cy="259045"/>
    <xdr:sp macro="" textlink="">
      <xdr:nvSpPr>
        <xdr:cNvPr id="405" name="テキスト ボックス 404"/>
        <xdr:cNvSpPr txBox="1"/>
      </xdr:nvSpPr>
      <xdr:spPr>
        <a:xfrm>
          <a:off x="8483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167441</xdr:rowOff>
    </xdr:from>
    <xdr:to>
      <xdr:col>55</xdr:col>
      <xdr:colOff>50800</xdr:colOff>
      <xdr:row>77</xdr:row>
      <xdr:rowOff>97591</xdr:rowOff>
    </xdr:to>
    <xdr:sp macro="" textlink="">
      <xdr:nvSpPr>
        <xdr:cNvPr id="413" name="楕円 412"/>
        <xdr:cNvSpPr/>
      </xdr:nvSpPr>
      <xdr:spPr>
        <a:xfrm>
          <a:off x="10426700" y="131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18868</xdr:rowOff>
    </xdr:from>
    <xdr:ext cx="534377" cy="259045"/>
    <xdr:sp macro="" textlink="">
      <xdr:nvSpPr>
        <xdr:cNvPr id="414" name="普通建設事業費 （ うち新規整備　）該当値テキスト"/>
        <xdr:cNvSpPr txBox="1"/>
      </xdr:nvSpPr>
      <xdr:spPr>
        <a:xfrm>
          <a:off x="10528300" y="130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94255</xdr:rowOff>
    </xdr:from>
    <xdr:to>
      <xdr:col>50</xdr:col>
      <xdr:colOff>165100</xdr:colOff>
      <xdr:row>77</xdr:row>
      <xdr:rowOff>24405</xdr:rowOff>
    </xdr:to>
    <xdr:sp macro="" textlink="">
      <xdr:nvSpPr>
        <xdr:cNvPr id="415" name="楕円 414"/>
        <xdr:cNvSpPr/>
      </xdr:nvSpPr>
      <xdr:spPr>
        <a:xfrm>
          <a:off x="9588500" y="131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40932</xdr:rowOff>
    </xdr:from>
    <xdr:ext cx="534377" cy="259045"/>
    <xdr:sp macro="" textlink="">
      <xdr:nvSpPr>
        <xdr:cNvPr id="416" name="テキスト ボックス 415"/>
        <xdr:cNvSpPr txBox="1"/>
      </xdr:nvSpPr>
      <xdr:spPr>
        <a:xfrm>
          <a:off x="9372111" y="128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xdr:rowOff>
    </xdr:from>
    <xdr:to>
      <xdr:col>46</xdr:col>
      <xdr:colOff>38100</xdr:colOff>
      <xdr:row>77</xdr:row>
      <xdr:rowOff>101701</xdr:rowOff>
    </xdr:to>
    <xdr:sp macro="" textlink="">
      <xdr:nvSpPr>
        <xdr:cNvPr id="417" name="楕円 416"/>
        <xdr:cNvSpPr/>
      </xdr:nvSpPr>
      <xdr:spPr>
        <a:xfrm>
          <a:off x="8699500" y="132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118228</xdr:rowOff>
    </xdr:from>
    <xdr:ext cx="534377" cy="259045"/>
    <xdr:sp macro="" textlink="">
      <xdr:nvSpPr>
        <xdr:cNvPr id="418" name="テキスト ボックス 417"/>
        <xdr:cNvSpPr txBox="1"/>
      </xdr:nvSpPr>
      <xdr:spPr>
        <a:xfrm>
          <a:off x="8483111" y="129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141872</xdr:rowOff>
    </xdr:from>
    <xdr:to>
      <xdr:col>41</xdr:col>
      <xdr:colOff>101600</xdr:colOff>
      <xdr:row>77</xdr:row>
      <xdr:rowOff>72022</xdr:rowOff>
    </xdr:to>
    <xdr:sp macro="" textlink="">
      <xdr:nvSpPr>
        <xdr:cNvPr id="419" name="楕円 418"/>
        <xdr:cNvSpPr/>
      </xdr:nvSpPr>
      <xdr:spPr>
        <a:xfrm>
          <a:off x="7810500" y="131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88549</xdr:rowOff>
    </xdr:from>
    <xdr:ext cx="534377" cy="259045"/>
    <xdr:sp macro="" textlink="">
      <xdr:nvSpPr>
        <xdr:cNvPr id="420" name="テキスト ボックス 419"/>
        <xdr:cNvSpPr txBox="1"/>
      </xdr:nvSpPr>
      <xdr:spPr>
        <a:xfrm>
          <a:off x="7594111" y="129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102619</xdr:rowOff>
    </xdr:from>
    <xdr:to>
      <xdr:col>55</xdr:col>
      <xdr:colOff>0</xdr:colOff>
      <xdr:row>96</xdr:row>
      <xdr:rowOff>78828</xdr:rowOff>
    </xdr:to>
    <xdr:cxnSp macro="">
      <xdr:nvCxnSpPr>
        <xdr:cNvPr id="451" name="直線コネクタ 450"/>
        <xdr:cNvCxnSpPr/>
      </xdr:nvCxnSpPr>
      <xdr:spPr>
        <a:xfrm>
          <a:off x="9639300" y="16390369"/>
          <a:ext cx="8382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102619</xdr:rowOff>
    </xdr:from>
    <xdr:to>
      <xdr:col>50</xdr:col>
      <xdr:colOff>114300</xdr:colOff>
      <xdr:row>95</xdr:row>
      <xdr:rowOff>135046</xdr:rowOff>
    </xdr:to>
    <xdr:cxnSp macro="">
      <xdr:nvCxnSpPr>
        <xdr:cNvPr id="454" name="直線コネクタ 453"/>
        <xdr:cNvCxnSpPr/>
      </xdr:nvCxnSpPr>
      <xdr:spPr>
        <a:xfrm flipV="1">
          <a:off x="8750300" y="16390369"/>
          <a:ext cx="8890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135046</xdr:rowOff>
    </xdr:from>
    <xdr:to>
      <xdr:col>45</xdr:col>
      <xdr:colOff>177800</xdr:colOff>
      <xdr:row>96</xdr:row>
      <xdr:rowOff>73896</xdr:rowOff>
    </xdr:to>
    <xdr:cxnSp macro="">
      <xdr:nvCxnSpPr>
        <xdr:cNvPr id="457" name="直線コネクタ 456"/>
        <xdr:cNvCxnSpPr/>
      </xdr:nvCxnSpPr>
      <xdr:spPr>
        <a:xfrm flipV="1">
          <a:off x="7861300" y="16422796"/>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92653</xdr:rowOff>
    </xdr:from>
    <xdr:ext cx="534377" cy="259045"/>
    <xdr:sp macro="" textlink="">
      <xdr:nvSpPr>
        <xdr:cNvPr id="459" name="テキスト ボックス 458"/>
        <xdr:cNvSpPr txBox="1"/>
      </xdr:nvSpPr>
      <xdr:spPr>
        <a:xfrm>
          <a:off x="8483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28028</xdr:rowOff>
    </xdr:from>
    <xdr:to>
      <xdr:col>55</xdr:col>
      <xdr:colOff>50800</xdr:colOff>
      <xdr:row>96</xdr:row>
      <xdr:rowOff>129628</xdr:rowOff>
    </xdr:to>
    <xdr:sp macro="" textlink="">
      <xdr:nvSpPr>
        <xdr:cNvPr id="467" name="楕円 466"/>
        <xdr:cNvSpPr/>
      </xdr:nvSpPr>
      <xdr:spPr>
        <a:xfrm>
          <a:off x="10426700" y="164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50905</xdr:rowOff>
    </xdr:from>
    <xdr:ext cx="534377" cy="259045"/>
    <xdr:sp macro="" textlink="">
      <xdr:nvSpPr>
        <xdr:cNvPr id="468" name="普通建設事業費 （ うち更新整備　）該当値テキスト"/>
        <xdr:cNvSpPr txBox="1"/>
      </xdr:nvSpPr>
      <xdr:spPr>
        <a:xfrm>
          <a:off x="10528300" y="1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51819</xdr:rowOff>
    </xdr:from>
    <xdr:to>
      <xdr:col>50</xdr:col>
      <xdr:colOff>165100</xdr:colOff>
      <xdr:row>95</xdr:row>
      <xdr:rowOff>153419</xdr:rowOff>
    </xdr:to>
    <xdr:sp macro="" textlink="">
      <xdr:nvSpPr>
        <xdr:cNvPr id="469" name="楕円 468"/>
        <xdr:cNvSpPr/>
      </xdr:nvSpPr>
      <xdr:spPr>
        <a:xfrm>
          <a:off x="9588500" y="163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169946</xdr:rowOff>
    </xdr:from>
    <xdr:ext cx="534377" cy="259045"/>
    <xdr:sp macro="" textlink="">
      <xdr:nvSpPr>
        <xdr:cNvPr id="470" name="テキスト ボックス 469"/>
        <xdr:cNvSpPr txBox="1"/>
      </xdr:nvSpPr>
      <xdr:spPr>
        <a:xfrm>
          <a:off x="9372111" y="161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84246</xdr:rowOff>
    </xdr:from>
    <xdr:to>
      <xdr:col>46</xdr:col>
      <xdr:colOff>38100</xdr:colOff>
      <xdr:row>96</xdr:row>
      <xdr:rowOff>14396</xdr:rowOff>
    </xdr:to>
    <xdr:sp macro="" textlink="">
      <xdr:nvSpPr>
        <xdr:cNvPr id="471" name="楕円 470"/>
        <xdr:cNvSpPr/>
      </xdr:nvSpPr>
      <xdr:spPr>
        <a:xfrm>
          <a:off x="8699500" y="16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30923</xdr:rowOff>
    </xdr:from>
    <xdr:ext cx="534377" cy="259045"/>
    <xdr:sp macro="" textlink="">
      <xdr:nvSpPr>
        <xdr:cNvPr id="472" name="テキスト ボックス 471"/>
        <xdr:cNvSpPr txBox="1"/>
      </xdr:nvSpPr>
      <xdr:spPr>
        <a:xfrm>
          <a:off x="8483111" y="161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23096</xdr:rowOff>
    </xdr:from>
    <xdr:to>
      <xdr:col>41</xdr:col>
      <xdr:colOff>101600</xdr:colOff>
      <xdr:row>96</xdr:row>
      <xdr:rowOff>124696</xdr:rowOff>
    </xdr:to>
    <xdr:sp macro="" textlink="">
      <xdr:nvSpPr>
        <xdr:cNvPr id="473" name="楕円 472"/>
        <xdr:cNvSpPr/>
      </xdr:nvSpPr>
      <xdr:spPr>
        <a:xfrm>
          <a:off x="7810500" y="164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141223</xdr:rowOff>
    </xdr:from>
    <xdr:ext cx="534377" cy="259045"/>
    <xdr:sp macro="" textlink="">
      <xdr:nvSpPr>
        <xdr:cNvPr id="474" name="テキスト ボックス 473"/>
        <xdr:cNvSpPr txBox="1"/>
      </xdr:nvSpPr>
      <xdr:spPr>
        <a:xfrm>
          <a:off x="7594111" y="162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98813</xdr:rowOff>
    </xdr:from>
    <xdr:to>
      <xdr:col>85</xdr:col>
      <xdr:colOff>127000</xdr:colOff>
      <xdr:row>39</xdr:row>
      <xdr:rowOff>98846</xdr:rowOff>
    </xdr:to>
    <xdr:cxnSp macro="">
      <xdr:nvCxnSpPr>
        <xdr:cNvPr id="505" name="直線コネクタ 504"/>
        <xdr:cNvCxnSpPr/>
      </xdr:nvCxnSpPr>
      <xdr:spPr>
        <a:xfrm>
          <a:off x="15481300" y="678536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79415</xdr:rowOff>
    </xdr:from>
    <xdr:to>
      <xdr:col>81</xdr:col>
      <xdr:colOff>50800</xdr:colOff>
      <xdr:row>39</xdr:row>
      <xdr:rowOff>98813</xdr:rowOff>
    </xdr:to>
    <xdr:cxnSp macro="">
      <xdr:nvCxnSpPr>
        <xdr:cNvPr id="508" name="直線コネクタ 507"/>
        <xdr:cNvCxnSpPr/>
      </xdr:nvCxnSpPr>
      <xdr:spPr>
        <a:xfrm>
          <a:off x="14592300" y="6765965"/>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60571</xdr:rowOff>
    </xdr:from>
    <xdr:to>
      <xdr:col>76</xdr:col>
      <xdr:colOff>114300</xdr:colOff>
      <xdr:row>39</xdr:row>
      <xdr:rowOff>79415</xdr:rowOff>
    </xdr:to>
    <xdr:cxnSp macro="">
      <xdr:nvCxnSpPr>
        <xdr:cNvPr id="511" name="直線コネクタ 510"/>
        <xdr:cNvCxnSpPr/>
      </xdr:nvCxnSpPr>
      <xdr:spPr>
        <a:xfrm>
          <a:off x="13703300" y="6747121"/>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13" name="テキスト ボックス 512"/>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60571</xdr:rowOff>
    </xdr:from>
    <xdr:to>
      <xdr:col>71</xdr:col>
      <xdr:colOff>177800</xdr:colOff>
      <xdr:row>39</xdr:row>
      <xdr:rowOff>96724</xdr:rowOff>
    </xdr:to>
    <xdr:cxnSp macro="">
      <xdr:nvCxnSpPr>
        <xdr:cNvPr id="514" name="直線コネクタ 513"/>
        <xdr:cNvCxnSpPr/>
      </xdr:nvCxnSpPr>
      <xdr:spPr>
        <a:xfrm flipV="1">
          <a:off x="12814300" y="6747121"/>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24" name="楕円 523"/>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249299" cy="259045"/>
    <xdr:sp macro="" textlink="">
      <xdr:nvSpPr>
        <xdr:cNvPr id="525" name="災害復旧事業費該当値テキスト"/>
        <xdr:cNvSpPr txBox="1"/>
      </xdr:nvSpPr>
      <xdr:spPr>
        <a:xfrm>
          <a:off x="16370300" y="6693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48013</xdr:rowOff>
    </xdr:from>
    <xdr:to>
      <xdr:col>81</xdr:col>
      <xdr:colOff>101600</xdr:colOff>
      <xdr:row>39</xdr:row>
      <xdr:rowOff>149613</xdr:rowOff>
    </xdr:to>
    <xdr:sp macro="" textlink="">
      <xdr:nvSpPr>
        <xdr:cNvPr id="526" name="楕円 525"/>
        <xdr:cNvSpPr/>
      </xdr:nvSpPr>
      <xdr:spPr>
        <a:xfrm>
          <a:off x="15430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140740</xdr:rowOff>
    </xdr:from>
    <xdr:ext cx="249299" cy="259045"/>
    <xdr:sp macro="" textlink="">
      <xdr:nvSpPr>
        <xdr:cNvPr id="527" name="テキスト ボックス 526"/>
        <xdr:cNvSpPr txBox="1"/>
      </xdr:nvSpPr>
      <xdr:spPr>
        <a:xfrm>
          <a:off x="15356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28615</xdr:rowOff>
    </xdr:from>
    <xdr:to>
      <xdr:col>76</xdr:col>
      <xdr:colOff>165100</xdr:colOff>
      <xdr:row>39</xdr:row>
      <xdr:rowOff>130215</xdr:rowOff>
    </xdr:to>
    <xdr:sp macro="" textlink="">
      <xdr:nvSpPr>
        <xdr:cNvPr id="528" name="楕円 527"/>
        <xdr:cNvSpPr/>
      </xdr:nvSpPr>
      <xdr:spPr>
        <a:xfrm>
          <a:off x="14541500" y="67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121342</xdr:rowOff>
    </xdr:from>
    <xdr:ext cx="378565" cy="259045"/>
    <xdr:sp macro="" textlink="">
      <xdr:nvSpPr>
        <xdr:cNvPr id="529" name="テキスト ボックス 528"/>
        <xdr:cNvSpPr txBox="1"/>
      </xdr:nvSpPr>
      <xdr:spPr>
        <a:xfrm>
          <a:off x="14403017" y="680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9771</xdr:rowOff>
    </xdr:from>
    <xdr:to>
      <xdr:col>72</xdr:col>
      <xdr:colOff>38100</xdr:colOff>
      <xdr:row>39</xdr:row>
      <xdr:rowOff>111371</xdr:rowOff>
    </xdr:to>
    <xdr:sp macro="" textlink="">
      <xdr:nvSpPr>
        <xdr:cNvPr id="530" name="楕円 529"/>
        <xdr:cNvSpPr/>
      </xdr:nvSpPr>
      <xdr:spPr>
        <a:xfrm>
          <a:off x="13652500" y="669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102498</xdr:rowOff>
    </xdr:from>
    <xdr:ext cx="469744" cy="259045"/>
    <xdr:sp macro="" textlink="">
      <xdr:nvSpPr>
        <xdr:cNvPr id="531" name="テキスト ボックス 530"/>
        <xdr:cNvSpPr txBox="1"/>
      </xdr:nvSpPr>
      <xdr:spPr>
        <a:xfrm>
          <a:off x="13468428" y="678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45924</xdr:rowOff>
    </xdr:from>
    <xdr:to>
      <xdr:col>67</xdr:col>
      <xdr:colOff>101600</xdr:colOff>
      <xdr:row>39</xdr:row>
      <xdr:rowOff>147524</xdr:rowOff>
    </xdr:to>
    <xdr:sp macro="" textlink="">
      <xdr:nvSpPr>
        <xdr:cNvPr id="532" name="楕円 531"/>
        <xdr:cNvSpPr/>
      </xdr:nvSpPr>
      <xdr:spPr>
        <a:xfrm>
          <a:off x="12763500" y="67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138651</xdr:rowOff>
    </xdr:from>
    <xdr:ext cx="313932" cy="259045"/>
    <xdr:sp macro="" textlink="">
      <xdr:nvSpPr>
        <xdr:cNvPr id="533" name="テキスト ボックス 532"/>
        <xdr:cNvSpPr txBox="1"/>
      </xdr:nvSpPr>
      <xdr:spPr>
        <a:xfrm>
          <a:off x="12657333" y="68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137427</xdr:rowOff>
    </xdr:from>
    <xdr:to>
      <xdr:col>85</xdr:col>
      <xdr:colOff>127000</xdr:colOff>
      <xdr:row>76</xdr:row>
      <xdr:rowOff>144895</xdr:rowOff>
    </xdr:to>
    <xdr:cxnSp macro="">
      <xdr:nvCxnSpPr>
        <xdr:cNvPr id="611" name="直線コネクタ 610"/>
        <xdr:cNvCxnSpPr/>
      </xdr:nvCxnSpPr>
      <xdr:spPr>
        <a:xfrm flipV="1">
          <a:off x="15481300" y="13167627"/>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138773</xdr:rowOff>
    </xdr:from>
    <xdr:to>
      <xdr:col>81</xdr:col>
      <xdr:colOff>50800</xdr:colOff>
      <xdr:row>76</xdr:row>
      <xdr:rowOff>144895</xdr:rowOff>
    </xdr:to>
    <xdr:cxnSp macro="">
      <xdr:nvCxnSpPr>
        <xdr:cNvPr id="614" name="直線コネクタ 613"/>
        <xdr:cNvCxnSpPr/>
      </xdr:nvCxnSpPr>
      <xdr:spPr>
        <a:xfrm>
          <a:off x="14592300" y="131689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108038</xdr:rowOff>
    </xdr:from>
    <xdr:to>
      <xdr:col>76</xdr:col>
      <xdr:colOff>114300</xdr:colOff>
      <xdr:row>76</xdr:row>
      <xdr:rowOff>138773</xdr:rowOff>
    </xdr:to>
    <xdr:cxnSp macro="">
      <xdr:nvCxnSpPr>
        <xdr:cNvPr id="617" name="直線コネクタ 616"/>
        <xdr:cNvCxnSpPr/>
      </xdr:nvCxnSpPr>
      <xdr:spPr>
        <a:xfrm>
          <a:off x="13703300" y="13138238"/>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9" name="テキスト ボックス 618"/>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85471</xdr:rowOff>
    </xdr:from>
    <xdr:to>
      <xdr:col>71</xdr:col>
      <xdr:colOff>177800</xdr:colOff>
      <xdr:row>76</xdr:row>
      <xdr:rowOff>108038</xdr:rowOff>
    </xdr:to>
    <xdr:cxnSp macro="">
      <xdr:nvCxnSpPr>
        <xdr:cNvPr id="620" name="直線コネクタ 619"/>
        <xdr:cNvCxnSpPr/>
      </xdr:nvCxnSpPr>
      <xdr:spPr>
        <a:xfrm>
          <a:off x="12814300" y="13115671"/>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86627</xdr:rowOff>
    </xdr:from>
    <xdr:to>
      <xdr:col>85</xdr:col>
      <xdr:colOff>177800</xdr:colOff>
      <xdr:row>77</xdr:row>
      <xdr:rowOff>16777</xdr:rowOff>
    </xdr:to>
    <xdr:sp macro="" textlink="">
      <xdr:nvSpPr>
        <xdr:cNvPr id="630" name="楕円 629"/>
        <xdr:cNvSpPr/>
      </xdr:nvSpPr>
      <xdr:spPr>
        <a:xfrm>
          <a:off x="16268700" y="131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65054</xdr:rowOff>
    </xdr:from>
    <xdr:ext cx="534377" cy="259045"/>
    <xdr:sp macro="" textlink="">
      <xdr:nvSpPr>
        <xdr:cNvPr id="631" name="公債費該当値テキスト"/>
        <xdr:cNvSpPr txBox="1"/>
      </xdr:nvSpPr>
      <xdr:spPr>
        <a:xfrm>
          <a:off x="16370300" y="130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94095</xdr:rowOff>
    </xdr:from>
    <xdr:to>
      <xdr:col>81</xdr:col>
      <xdr:colOff>101600</xdr:colOff>
      <xdr:row>77</xdr:row>
      <xdr:rowOff>24245</xdr:rowOff>
    </xdr:to>
    <xdr:sp macro="" textlink="">
      <xdr:nvSpPr>
        <xdr:cNvPr id="632" name="楕円 631"/>
        <xdr:cNvSpPr/>
      </xdr:nvSpPr>
      <xdr:spPr>
        <a:xfrm>
          <a:off x="15430500" y="131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15372</xdr:rowOff>
    </xdr:from>
    <xdr:ext cx="534377" cy="259045"/>
    <xdr:sp macro="" textlink="">
      <xdr:nvSpPr>
        <xdr:cNvPr id="633" name="テキスト ボックス 632"/>
        <xdr:cNvSpPr txBox="1"/>
      </xdr:nvSpPr>
      <xdr:spPr>
        <a:xfrm>
          <a:off x="15214111" y="132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87973</xdr:rowOff>
    </xdr:from>
    <xdr:to>
      <xdr:col>76</xdr:col>
      <xdr:colOff>165100</xdr:colOff>
      <xdr:row>77</xdr:row>
      <xdr:rowOff>18123</xdr:rowOff>
    </xdr:to>
    <xdr:sp macro="" textlink="">
      <xdr:nvSpPr>
        <xdr:cNvPr id="634" name="楕円 633"/>
        <xdr:cNvSpPr/>
      </xdr:nvSpPr>
      <xdr:spPr>
        <a:xfrm>
          <a:off x="14541500" y="131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9250</xdr:rowOff>
    </xdr:from>
    <xdr:ext cx="534377" cy="259045"/>
    <xdr:sp macro="" textlink="">
      <xdr:nvSpPr>
        <xdr:cNvPr id="635" name="テキスト ボックス 634"/>
        <xdr:cNvSpPr txBox="1"/>
      </xdr:nvSpPr>
      <xdr:spPr>
        <a:xfrm>
          <a:off x="14325111" y="132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57238</xdr:rowOff>
    </xdr:from>
    <xdr:to>
      <xdr:col>72</xdr:col>
      <xdr:colOff>38100</xdr:colOff>
      <xdr:row>76</xdr:row>
      <xdr:rowOff>158838</xdr:rowOff>
    </xdr:to>
    <xdr:sp macro="" textlink="">
      <xdr:nvSpPr>
        <xdr:cNvPr id="636" name="楕円 635"/>
        <xdr:cNvSpPr/>
      </xdr:nvSpPr>
      <xdr:spPr>
        <a:xfrm>
          <a:off x="13652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7" name="テキスト ボックス 636"/>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34671</xdr:rowOff>
    </xdr:from>
    <xdr:to>
      <xdr:col>67</xdr:col>
      <xdr:colOff>101600</xdr:colOff>
      <xdr:row>76</xdr:row>
      <xdr:rowOff>136271</xdr:rowOff>
    </xdr:to>
    <xdr:sp macro="" textlink="">
      <xdr:nvSpPr>
        <xdr:cNvPr id="638" name="楕円 637"/>
        <xdr:cNvSpPr/>
      </xdr:nvSpPr>
      <xdr:spPr>
        <a:xfrm>
          <a:off x="12763500" y="130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127398</xdr:rowOff>
    </xdr:from>
    <xdr:ext cx="534377" cy="259045"/>
    <xdr:sp macro="" textlink="">
      <xdr:nvSpPr>
        <xdr:cNvPr id="639" name="テキスト ボックス 638"/>
        <xdr:cNvSpPr txBox="1"/>
      </xdr:nvSpPr>
      <xdr:spPr>
        <a:xfrm>
          <a:off x="12547111" y="131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147456</xdr:rowOff>
    </xdr:from>
    <xdr:to>
      <xdr:col>85</xdr:col>
      <xdr:colOff>127000</xdr:colOff>
      <xdr:row>98</xdr:row>
      <xdr:rowOff>82322</xdr:rowOff>
    </xdr:to>
    <xdr:cxnSp macro="">
      <xdr:nvCxnSpPr>
        <xdr:cNvPr id="670" name="直線コネクタ 669"/>
        <xdr:cNvCxnSpPr/>
      </xdr:nvCxnSpPr>
      <xdr:spPr>
        <a:xfrm flipV="1">
          <a:off x="15481300" y="16778106"/>
          <a:ext cx="838200" cy="10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82322</xdr:rowOff>
    </xdr:from>
    <xdr:to>
      <xdr:col>81</xdr:col>
      <xdr:colOff>50800</xdr:colOff>
      <xdr:row>98</xdr:row>
      <xdr:rowOff>82322</xdr:rowOff>
    </xdr:to>
    <xdr:cxnSp macro="">
      <xdr:nvCxnSpPr>
        <xdr:cNvPr id="673" name="直線コネクタ 672"/>
        <xdr:cNvCxnSpPr/>
      </xdr:nvCxnSpPr>
      <xdr:spPr>
        <a:xfrm>
          <a:off x="14592300" y="16884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61404</xdr:rowOff>
    </xdr:from>
    <xdr:to>
      <xdr:col>76</xdr:col>
      <xdr:colOff>114300</xdr:colOff>
      <xdr:row>98</xdr:row>
      <xdr:rowOff>82322</xdr:rowOff>
    </xdr:to>
    <xdr:cxnSp macro="">
      <xdr:nvCxnSpPr>
        <xdr:cNvPr id="676" name="直線コネクタ 675"/>
        <xdr:cNvCxnSpPr/>
      </xdr:nvCxnSpPr>
      <xdr:spPr>
        <a:xfrm>
          <a:off x="13703300" y="1686350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123686</xdr:rowOff>
    </xdr:from>
    <xdr:ext cx="534377" cy="259045"/>
    <xdr:sp macro="" textlink="">
      <xdr:nvSpPr>
        <xdr:cNvPr id="678" name="テキスト ボックス 677"/>
        <xdr:cNvSpPr txBox="1"/>
      </xdr:nvSpPr>
      <xdr:spPr>
        <a:xfrm>
          <a:off x="14325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48718</xdr:rowOff>
    </xdr:from>
    <xdr:to>
      <xdr:col>71</xdr:col>
      <xdr:colOff>177800</xdr:colOff>
      <xdr:row>98</xdr:row>
      <xdr:rowOff>61404</xdr:rowOff>
    </xdr:to>
    <xdr:cxnSp macro="">
      <xdr:nvCxnSpPr>
        <xdr:cNvPr id="679" name="直線コネクタ 678"/>
        <xdr:cNvCxnSpPr/>
      </xdr:nvCxnSpPr>
      <xdr:spPr>
        <a:xfrm>
          <a:off x="12814300" y="16679368"/>
          <a:ext cx="889000" cy="18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96656</xdr:rowOff>
    </xdr:from>
    <xdr:to>
      <xdr:col>85</xdr:col>
      <xdr:colOff>177800</xdr:colOff>
      <xdr:row>98</xdr:row>
      <xdr:rowOff>26806</xdr:rowOff>
    </xdr:to>
    <xdr:sp macro="" textlink="">
      <xdr:nvSpPr>
        <xdr:cNvPr id="689" name="楕円 688"/>
        <xdr:cNvSpPr/>
      </xdr:nvSpPr>
      <xdr:spPr>
        <a:xfrm>
          <a:off x="16268700" y="167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119533</xdr:rowOff>
    </xdr:from>
    <xdr:ext cx="534377" cy="259045"/>
    <xdr:sp macro="" textlink="">
      <xdr:nvSpPr>
        <xdr:cNvPr id="690" name="積立金該当値テキスト"/>
        <xdr:cNvSpPr txBox="1"/>
      </xdr:nvSpPr>
      <xdr:spPr>
        <a:xfrm>
          <a:off x="16370300" y="165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31522</xdr:rowOff>
    </xdr:from>
    <xdr:to>
      <xdr:col>81</xdr:col>
      <xdr:colOff>101600</xdr:colOff>
      <xdr:row>98</xdr:row>
      <xdr:rowOff>133122</xdr:rowOff>
    </xdr:to>
    <xdr:sp macro="" textlink="">
      <xdr:nvSpPr>
        <xdr:cNvPr id="691" name="楕円 690"/>
        <xdr:cNvSpPr/>
      </xdr:nvSpPr>
      <xdr:spPr>
        <a:xfrm>
          <a:off x="15430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149649</xdr:rowOff>
    </xdr:from>
    <xdr:ext cx="534377" cy="259045"/>
    <xdr:sp macro="" textlink="">
      <xdr:nvSpPr>
        <xdr:cNvPr id="692" name="テキスト ボックス 691"/>
        <xdr:cNvSpPr txBox="1"/>
      </xdr:nvSpPr>
      <xdr:spPr>
        <a:xfrm>
          <a:off x="15214111" y="166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31522</xdr:rowOff>
    </xdr:from>
    <xdr:to>
      <xdr:col>76</xdr:col>
      <xdr:colOff>165100</xdr:colOff>
      <xdr:row>98</xdr:row>
      <xdr:rowOff>133122</xdr:rowOff>
    </xdr:to>
    <xdr:sp macro="" textlink="">
      <xdr:nvSpPr>
        <xdr:cNvPr id="693" name="楕円 692"/>
        <xdr:cNvSpPr/>
      </xdr:nvSpPr>
      <xdr:spPr>
        <a:xfrm>
          <a:off x="14541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124249</xdr:rowOff>
    </xdr:from>
    <xdr:ext cx="534377" cy="259045"/>
    <xdr:sp macro="" textlink="">
      <xdr:nvSpPr>
        <xdr:cNvPr id="694" name="テキスト ボックス 693"/>
        <xdr:cNvSpPr txBox="1"/>
      </xdr:nvSpPr>
      <xdr:spPr>
        <a:xfrm>
          <a:off x="14325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10604</xdr:rowOff>
    </xdr:from>
    <xdr:to>
      <xdr:col>72</xdr:col>
      <xdr:colOff>38100</xdr:colOff>
      <xdr:row>98</xdr:row>
      <xdr:rowOff>112204</xdr:rowOff>
    </xdr:to>
    <xdr:sp macro="" textlink="">
      <xdr:nvSpPr>
        <xdr:cNvPr id="695" name="楕円 694"/>
        <xdr:cNvSpPr/>
      </xdr:nvSpPr>
      <xdr:spPr>
        <a:xfrm>
          <a:off x="13652500" y="168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103331</xdr:rowOff>
    </xdr:from>
    <xdr:ext cx="534377" cy="259045"/>
    <xdr:sp macro="" textlink="">
      <xdr:nvSpPr>
        <xdr:cNvPr id="696" name="テキスト ボックス 695"/>
        <xdr:cNvSpPr txBox="1"/>
      </xdr:nvSpPr>
      <xdr:spPr>
        <a:xfrm>
          <a:off x="13436111" y="169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169368</xdr:rowOff>
    </xdr:from>
    <xdr:to>
      <xdr:col>67</xdr:col>
      <xdr:colOff>101600</xdr:colOff>
      <xdr:row>97</xdr:row>
      <xdr:rowOff>99518</xdr:rowOff>
    </xdr:to>
    <xdr:sp macro="" textlink="">
      <xdr:nvSpPr>
        <xdr:cNvPr id="697" name="楕円 696"/>
        <xdr:cNvSpPr/>
      </xdr:nvSpPr>
      <xdr:spPr>
        <a:xfrm>
          <a:off x="12763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116045</xdr:rowOff>
    </xdr:from>
    <xdr:ext cx="534377" cy="259045"/>
    <xdr:sp macro="" textlink="">
      <xdr:nvSpPr>
        <xdr:cNvPr id="698" name="テキスト ボックス 697"/>
        <xdr:cNvSpPr txBox="1"/>
      </xdr:nvSpPr>
      <xdr:spPr>
        <a:xfrm>
          <a:off x="12547111" y="164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86687</xdr:rowOff>
    </xdr:from>
    <xdr:to>
      <xdr:col>111</xdr:col>
      <xdr:colOff>177800</xdr:colOff>
      <xdr:row>39</xdr:row>
      <xdr:rowOff>98878</xdr:rowOff>
    </xdr:to>
    <xdr:cxnSp macro="">
      <xdr:nvCxnSpPr>
        <xdr:cNvPr id="732" name="直線コネクタ 731"/>
        <xdr:cNvCxnSpPr/>
      </xdr:nvCxnSpPr>
      <xdr:spPr>
        <a:xfrm>
          <a:off x="20434300" y="677323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86687</xdr:rowOff>
    </xdr:from>
    <xdr:to>
      <xdr:col>107</xdr:col>
      <xdr:colOff>50800</xdr:colOff>
      <xdr:row>39</xdr:row>
      <xdr:rowOff>86687</xdr:rowOff>
    </xdr:to>
    <xdr:cxnSp macro="">
      <xdr:nvCxnSpPr>
        <xdr:cNvPr id="735" name="直線コネクタ 734"/>
        <xdr:cNvCxnSpPr/>
      </xdr:nvCxnSpPr>
      <xdr:spPr>
        <a:xfrm>
          <a:off x="19545300" y="677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86687</xdr:rowOff>
    </xdr:from>
    <xdr:to>
      <xdr:col>102</xdr:col>
      <xdr:colOff>114300</xdr:colOff>
      <xdr:row>39</xdr:row>
      <xdr:rowOff>86687</xdr:rowOff>
    </xdr:to>
    <xdr:cxnSp macro="">
      <xdr:nvCxnSpPr>
        <xdr:cNvPr id="738" name="直線コネクタ 737"/>
        <xdr:cNvCxnSpPr/>
      </xdr:nvCxnSpPr>
      <xdr:spPr>
        <a:xfrm>
          <a:off x="18656300" y="677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35887</xdr:rowOff>
    </xdr:from>
    <xdr:to>
      <xdr:col>107</xdr:col>
      <xdr:colOff>101600</xdr:colOff>
      <xdr:row>39</xdr:row>
      <xdr:rowOff>137487</xdr:rowOff>
    </xdr:to>
    <xdr:sp macro="" textlink="">
      <xdr:nvSpPr>
        <xdr:cNvPr id="752" name="楕円 751"/>
        <xdr:cNvSpPr/>
      </xdr:nvSpPr>
      <xdr:spPr>
        <a:xfrm>
          <a:off x="20383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128614</xdr:rowOff>
    </xdr:from>
    <xdr:ext cx="378565" cy="259045"/>
    <xdr:sp macro="" textlink="">
      <xdr:nvSpPr>
        <xdr:cNvPr id="753" name="テキスト ボックス 752"/>
        <xdr:cNvSpPr txBox="1"/>
      </xdr:nvSpPr>
      <xdr:spPr>
        <a:xfrm>
          <a:off x="20245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35887</xdr:rowOff>
    </xdr:from>
    <xdr:to>
      <xdr:col>102</xdr:col>
      <xdr:colOff>165100</xdr:colOff>
      <xdr:row>39</xdr:row>
      <xdr:rowOff>137487</xdr:rowOff>
    </xdr:to>
    <xdr:sp macro="" textlink="">
      <xdr:nvSpPr>
        <xdr:cNvPr id="754" name="楕円 753"/>
        <xdr:cNvSpPr/>
      </xdr:nvSpPr>
      <xdr:spPr>
        <a:xfrm>
          <a:off x="19494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128614</xdr:rowOff>
    </xdr:from>
    <xdr:ext cx="378565" cy="259045"/>
    <xdr:sp macro="" textlink="">
      <xdr:nvSpPr>
        <xdr:cNvPr id="755" name="テキスト ボックス 754"/>
        <xdr:cNvSpPr txBox="1"/>
      </xdr:nvSpPr>
      <xdr:spPr>
        <a:xfrm>
          <a:off x="19356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35887</xdr:rowOff>
    </xdr:from>
    <xdr:to>
      <xdr:col>98</xdr:col>
      <xdr:colOff>38100</xdr:colOff>
      <xdr:row>39</xdr:row>
      <xdr:rowOff>137487</xdr:rowOff>
    </xdr:to>
    <xdr:sp macro="" textlink="">
      <xdr:nvSpPr>
        <xdr:cNvPr id="756" name="楕円 755"/>
        <xdr:cNvSpPr/>
      </xdr:nvSpPr>
      <xdr:spPr>
        <a:xfrm>
          <a:off x="18605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128614</xdr:rowOff>
    </xdr:from>
    <xdr:ext cx="378565" cy="259045"/>
    <xdr:sp macro="" textlink="">
      <xdr:nvSpPr>
        <xdr:cNvPr id="757" name="テキスト ボックス 756"/>
        <xdr:cNvSpPr txBox="1"/>
      </xdr:nvSpPr>
      <xdr:spPr>
        <a:xfrm>
          <a:off x="18467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160320</xdr:rowOff>
    </xdr:from>
    <xdr:to>
      <xdr:col>116</xdr:col>
      <xdr:colOff>63500</xdr:colOff>
      <xdr:row>58</xdr:row>
      <xdr:rowOff>26954</xdr:rowOff>
    </xdr:to>
    <xdr:cxnSp macro="">
      <xdr:nvCxnSpPr>
        <xdr:cNvPr id="784" name="直線コネクタ 783"/>
        <xdr:cNvCxnSpPr/>
      </xdr:nvCxnSpPr>
      <xdr:spPr>
        <a:xfrm>
          <a:off x="21323300" y="9932970"/>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138100</xdr:rowOff>
    </xdr:from>
    <xdr:to>
      <xdr:col>111</xdr:col>
      <xdr:colOff>177800</xdr:colOff>
      <xdr:row>57</xdr:row>
      <xdr:rowOff>160320</xdr:rowOff>
    </xdr:to>
    <xdr:cxnSp macro="">
      <xdr:nvCxnSpPr>
        <xdr:cNvPr id="787" name="直線コネクタ 786"/>
        <xdr:cNvCxnSpPr/>
      </xdr:nvCxnSpPr>
      <xdr:spPr>
        <a:xfrm>
          <a:off x="20434300" y="991075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92928</xdr:rowOff>
    </xdr:from>
    <xdr:to>
      <xdr:col>107</xdr:col>
      <xdr:colOff>50800</xdr:colOff>
      <xdr:row>57</xdr:row>
      <xdr:rowOff>138100</xdr:rowOff>
    </xdr:to>
    <xdr:cxnSp macro="">
      <xdr:nvCxnSpPr>
        <xdr:cNvPr id="790" name="直線コネクタ 789"/>
        <xdr:cNvCxnSpPr/>
      </xdr:nvCxnSpPr>
      <xdr:spPr>
        <a:xfrm>
          <a:off x="19545300" y="9865578"/>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77594</xdr:rowOff>
    </xdr:from>
    <xdr:ext cx="469744" cy="259045"/>
    <xdr:sp macro="" textlink="">
      <xdr:nvSpPr>
        <xdr:cNvPr id="792" name="テキスト ボックス 791"/>
        <xdr:cNvSpPr txBox="1"/>
      </xdr:nvSpPr>
      <xdr:spPr>
        <a:xfrm>
          <a:off x="20199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26543</xdr:rowOff>
    </xdr:from>
    <xdr:to>
      <xdr:col>102</xdr:col>
      <xdr:colOff>114300</xdr:colOff>
      <xdr:row>57</xdr:row>
      <xdr:rowOff>92928</xdr:rowOff>
    </xdr:to>
    <xdr:cxnSp macro="">
      <xdr:nvCxnSpPr>
        <xdr:cNvPr id="793" name="直線コネクタ 792"/>
        <xdr:cNvCxnSpPr/>
      </xdr:nvCxnSpPr>
      <xdr:spPr>
        <a:xfrm>
          <a:off x="18656300" y="9799193"/>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147604</xdr:rowOff>
    </xdr:from>
    <xdr:to>
      <xdr:col>116</xdr:col>
      <xdr:colOff>114300</xdr:colOff>
      <xdr:row>58</xdr:row>
      <xdr:rowOff>77754</xdr:rowOff>
    </xdr:to>
    <xdr:sp macro="" textlink="">
      <xdr:nvSpPr>
        <xdr:cNvPr id="803" name="楕円 802"/>
        <xdr:cNvSpPr/>
      </xdr:nvSpPr>
      <xdr:spPr>
        <a:xfrm>
          <a:off x="22110700" y="99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106981</xdr:rowOff>
    </xdr:from>
    <xdr:ext cx="469744" cy="259045"/>
    <xdr:sp macro="" textlink="">
      <xdr:nvSpPr>
        <xdr:cNvPr id="804" name="貸付金該当値テキスト"/>
        <xdr:cNvSpPr txBox="1"/>
      </xdr:nvSpPr>
      <xdr:spPr>
        <a:xfrm>
          <a:off x="22212300" y="97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109520</xdr:rowOff>
    </xdr:from>
    <xdr:to>
      <xdr:col>112</xdr:col>
      <xdr:colOff>38100</xdr:colOff>
      <xdr:row>58</xdr:row>
      <xdr:rowOff>39670</xdr:rowOff>
    </xdr:to>
    <xdr:sp macro="" textlink="">
      <xdr:nvSpPr>
        <xdr:cNvPr id="805" name="楕円 804"/>
        <xdr:cNvSpPr/>
      </xdr:nvSpPr>
      <xdr:spPr>
        <a:xfrm>
          <a:off x="21272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56197</xdr:rowOff>
    </xdr:from>
    <xdr:ext cx="469744" cy="259045"/>
    <xdr:sp macro="" textlink="">
      <xdr:nvSpPr>
        <xdr:cNvPr id="806" name="テキスト ボックス 805"/>
        <xdr:cNvSpPr txBox="1"/>
      </xdr:nvSpPr>
      <xdr:spPr>
        <a:xfrm>
          <a:off x="21088428" y="965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87300</xdr:rowOff>
    </xdr:from>
    <xdr:to>
      <xdr:col>107</xdr:col>
      <xdr:colOff>101600</xdr:colOff>
      <xdr:row>58</xdr:row>
      <xdr:rowOff>17450</xdr:rowOff>
    </xdr:to>
    <xdr:sp macro="" textlink="">
      <xdr:nvSpPr>
        <xdr:cNvPr id="807" name="楕円 806"/>
        <xdr:cNvSpPr/>
      </xdr:nvSpPr>
      <xdr:spPr>
        <a:xfrm>
          <a:off x="20383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8577</xdr:rowOff>
    </xdr:from>
    <xdr:ext cx="469744" cy="259045"/>
    <xdr:sp macro="" textlink="">
      <xdr:nvSpPr>
        <xdr:cNvPr id="808" name="テキスト ボックス 807"/>
        <xdr:cNvSpPr txBox="1"/>
      </xdr:nvSpPr>
      <xdr:spPr>
        <a:xfrm>
          <a:off x="20199428" y="99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42128</xdr:rowOff>
    </xdr:from>
    <xdr:to>
      <xdr:col>102</xdr:col>
      <xdr:colOff>165100</xdr:colOff>
      <xdr:row>57</xdr:row>
      <xdr:rowOff>143728</xdr:rowOff>
    </xdr:to>
    <xdr:sp macro="" textlink="">
      <xdr:nvSpPr>
        <xdr:cNvPr id="809" name="楕円 808"/>
        <xdr:cNvSpPr/>
      </xdr:nvSpPr>
      <xdr:spPr>
        <a:xfrm>
          <a:off x="19494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160255</xdr:rowOff>
    </xdr:from>
    <xdr:ext cx="469744" cy="259045"/>
    <xdr:sp macro="" textlink="">
      <xdr:nvSpPr>
        <xdr:cNvPr id="810" name="テキスト ボックス 809"/>
        <xdr:cNvSpPr txBox="1"/>
      </xdr:nvSpPr>
      <xdr:spPr>
        <a:xfrm>
          <a:off x="19310428" y="95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147193</xdr:rowOff>
    </xdr:from>
    <xdr:to>
      <xdr:col>98</xdr:col>
      <xdr:colOff>38100</xdr:colOff>
      <xdr:row>57</xdr:row>
      <xdr:rowOff>77343</xdr:rowOff>
    </xdr:to>
    <xdr:sp macro="" textlink="">
      <xdr:nvSpPr>
        <xdr:cNvPr id="811" name="楕円 810"/>
        <xdr:cNvSpPr/>
      </xdr:nvSpPr>
      <xdr:spPr>
        <a:xfrm>
          <a:off x="186055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68470</xdr:rowOff>
    </xdr:from>
    <xdr:ext cx="469744" cy="259045"/>
    <xdr:sp macro="" textlink="">
      <xdr:nvSpPr>
        <xdr:cNvPr id="812" name="テキスト ボックス 811"/>
        <xdr:cNvSpPr txBox="1"/>
      </xdr:nvSpPr>
      <xdr:spPr>
        <a:xfrm>
          <a:off x="18421428" y="984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9649</xdr:rowOff>
    </xdr:from>
    <xdr:to>
      <xdr:col>116</xdr:col>
      <xdr:colOff>63500</xdr:colOff>
      <xdr:row>78</xdr:row>
      <xdr:rowOff>9719</xdr:rowOff>
    </xdr:to>
    <xdr:cxnSp macro="">
      <xdr:nvCxnSpPr>
        <xdr:cNvPr id="840" name="直線コネクタ 839"/>
        <xdr:cNvCxnSpPr/>
      </xdr:nvCxnSpPr>
      <xdr:spPr>
        <a:xfrm>
          <a:off x="21323300" y="13382749"/>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9649</xdr:rowOff>
    </xdr:from>
    <xdr:to>
      <xdr:col>111</xdr:col>
      <xdr:colOff>177800</xdr:colOff>
      <xdr:row>78</xdr:row>
      <xdr:rowOff>37264</xdr:rowOff>
    </xdr:to>
    <xdr:cxnSp macro="">
      <xdr:nvCxnSpPr>
        <xdr:cNvPr id="843" name="直線コネクタ 842"/>
        <xdr:cNvCxnSpPr/>
      </xdr:nvCxnSpPr>
      <xdr:spPr>
        <a:xfrm flipV="1">
          <a:off x="20434300" y="13382749"/>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37081</xdr:rowOff>
    </xdr:from>
    <xdr:to>
      <xdr:col>107</xdr:col>
      <xdr:colOff>50800</xdr:colOff>
      <xdr:row>78</xdr:row>
      <xdr:rowOff>37264</xdr:rowOff>
    </xdr:to>
    <xdr:cxnSp macro="">
      <xdr:nvCxnSpPr>
        <xdr:cNvPr id="846" name="直線コネクタ 845"/>
        <xdr:cNvCxnSpPr/>
      </xdr:nvCxnSpPr>
      <xdr:spPr>
        <a:xfrm>
          <a:off x="19545300" y="1341018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8" name="テキスト ボックス 847"/>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37081</xdr:rowOff>
    </xdr:from>
    <xdr:to>
      <xdr:col>102</xdr:col>
      <xdr:colOff>114300</xdr:colOff>
      <xdr:row>78</xdr:row>
      <xdr:rowOff>72492</xdr:rowOff>
    </xdr:to>
    <xdr:cxnSp macro="">
      <xdr:nvCxnSpPr>
        <xdr:cNvPr id="849" name="直線コネクタ 848"/>
        <xdr:cNvCxnSpPr/>
      </xdr:nvCxnSpPr>
      <xdr:spPr>
        <a:xfrm flipV="1">
          <a:off x="18656300" y="13410181"/>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130369</xdr:rowOff>
    </xdr:from>
    <xdr:to>
      <xdr:col>116</xdr:col>
      <xdr:colOff>114300</xdr:colOff>
      <xdr:row>78</xdr:row>
      <xdr:rowOff>60519</xdr:rowOff>
    </xdr:to>
    <xdr:sp macro="" textlink="">
      <xdr:nvSpPr>
        <xdr:cNvPr id="859" name="楕円 858"/>
        <xdr:cNvSpPr/>
      </xdr:nvSpPr>
      <xdr:spPr>
        <a:xfrm>
          <a:off x="22110700" y="133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45296</xdr:rowOff>
    </xdr:from>
    <xdr:ext cx="534377" cy="259045"/>
    <xdr:sp macro="" textlink="">
      <xdr:nvSpPr>
        <xdr:cNvPr id="860" name="繰出金該当値テキスト"/>
        <xdr:cNvSpPr txBox="1"/>
      </xdr:nvSpPr>
      <xdr:spPr>
        <a:xfrm>
          <a:off x="22212300" y="132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130299</xdr:rowOff>
    </xdr:from>
    <xdr:to>
      <xdr:col>112</xdr:col>
      <xdr:colOff>38100</xdr:colOff>
      <xdr:row>78</xdr:row>
      <xdr:rowOff>60449</xdr:rowOff>
    </xdr:to>
    <xdr:sp macro="" textlink="">
      <xdr:nvSpPr>
        <xdr:cNvPr id="861" name="楕円 860"/>
        <xdr:cNvSpPr/>
      </xdr:nvSpPr>
      <xdr:spPr>
        <a:xfrm>
          <a:off x="21272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51576</xdr:rowOff>
    </xdr:from>
    <xdr:ext cx="534377" cy="259045"/>
    <xdr:sp macro="" textlink="">
      <xdr:nvSpPr>
        <xdr:cNvPr id="862" name="テキスト ボックス 861"/>
        <xdr:cNvSpPr txBox="1"/>
      </xdr:nvSpPr>
      <xdr:spPr>
        <a:xfrm>
          <a:off x="21056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157914</xdr:rowOff>
    </xdr:from>
    <xdr:to>
      <xdr:col>107</xdr:col>
      <xdr:colOff>101600</xdr:colOff>
      <xdr:row>78</xdr:row>
      <xdr:rowOff>88064</xdr:rowOff>
    </xdr:to>
    <xdr:sp macro="" textlink="">
      <xdr:nvSpPr>
        <xdr:cNvPr id="863" name="楕円 862"/>
        <xdr:cNvSpPr/>
      </xdr:nvSpPr>
      <xdr:spPr>
        <a:xfrm>
          <a:off x="20383500" y="13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79191</xdr:rowOff>
    </xdr:from>
    <xdr:ext cx="534377" cy="259045"/>
    <xdr:sp macro="" textlink="">
      <xdr:nvSpPr>
        <xdr:cNvPr id="864" name="テキスト ボックス 863"/>
        <xdr:cNvSpPr txBox="1"/>
      </xdr:nvSpPr>
      <xdr:spPr>
        <a:xfrm>
          <a:off x="20167111" y="134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157731</xdr:rowOff>
    </xdr:from>
    <xdr:to>
      <xdr:col>102</xdr:col>
      <xdr:colOff>165100</xdr:colOff>
      <xdr:row>78</xdr:row>
      <xdr:rowOff>87881</xdr:rowOff>
    </xdr:to>
    <xdr:sp macro="" textlink="">
      <xdr:nvSpPr>
        <xdr:cNvPr id="865" name="楕円 864"/>
        <xdr:cNvSpPr/>
      </xdr:nvSpPr>
      <xdr:spPr>
        <a:xfrm>
          <a:off x="19494500" y="133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79008</xdr:rowOff>
    </xdr:from>
    <xdr:ext cx="534377" cy="259045"/>
    <xdr:sp macro="" textlink="">
      <xdr:nvSpPr>
        <xdr:cNvPr id="866" name="テキスト ボックス 865"/>
        <xdr:cNvSpPr txBox="1"/>
      </xdr:nvSpPr>
      <xdr:spPr>
        <a:xfrm>
          <a:off x="19278111" y="13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21692</xdr:rowOff>
    </xdr:from>
    <xdr:to>
      <xdr:col>98</xdr:col>
      <xdr:colOff>38100</xdr:colOff>
      <xdr:row>78</xdr:row>
      <xdr:rowOff>123292</xdr:rowOff>
    </xdr:to>
    <xdr:sp macro="" textlink="">
      <xdr:nvSpPr>
        <xdr:cNvPr id="867" name="楕円 866"/>
        <xdr:cNvSpPr/>
      </xdr:nvSpPr>
      <xdr:spPr>
        <a:xfrm>
          <a:off x="18605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114419</xdr:rowOff>
    </xdr:from>
    <xdr:ext cx="534377" cy="259045"/>
    <xdr:sp macro="" textlink="">
      <xdr:nvSpPr>
        <xdr:cNvPr id="868" name="テキスト ボックス 867"/>
        <xdr:cNvSpPr txBox="1"/>
      </xdr:nvSpPr>
      <xdr:spPr>
        <a:xfrm>
          <a:off x="18389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類似団体平均と比較すると、物件費、補助費等及び普通建設事業費については高い水準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、扶助費は低い水準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大規模事業に伴う臨時的な支出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の減により前年度から低下したものの、依然として高い水準にあるため、経常的経費の抑制等によりさらなる歳出削減を行っていく必要がある。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補助費等については財産区繰入金、普通建設事業費については財産区繰入金及び防衛関係補助金が財源となる市特有の事業があることが挙げられる。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、類似団体平均を下回って推移しているものの着実に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社会保障経費が増加していく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ことが見込まれる中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、適切な予算執行をしていかなければ</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ならない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扶助費以外の性質においても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や介護保険特別会計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等への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のほか、公共施設の管理上、増加が見込まれる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維持補修費については、注意していく必要がある。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89,073
87,010
194.90
37,673,278
35,968,652
1,512,797
18,256,217
26,396,066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41402</xdr:rowOff>
    </xdr:from>
    <xdr:to>
      <xdr:col>24</xdr:col>
      <xdr:colOff>63500</xdr:colOff>
      <xdr:row>37</xdr:row>
      <xdr:rowOff>60147</xdr:rowOff>
    </xdr:to>
    <xdr:cxnSp macro="">
      <xdr:nvCxnSpPr>
        <xdr:cNvPr id="59" name="直線コネクタ 58"/>
        <xdr:cNvCxnSpPr/>
      </xdr:nvCxnSpPr>
      <xdr:spPr>
        <a:xfrm flipV="1">
          <a:off x="3797300" y="638505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11227</xdr:rowOff>
    </xdr:from>
    <xdr:to>
      <xdr:col>19</xdr:col>
      <xdr:colOff>177800</xdr:colOff>
      <xdr:row>37</xdr:row>
      <xdr:rowOff>60147</xdr:rowOff>
    </xdr:to>
    <xdr:cxnSp macro="">
      <xdr:nvCxnSpPr>
        <xdr:cNvPr id="62" name="直線コネクタ 61"/>
        <xdr:cNvCxnSpPr/>
      </xdr:nvCxnSpPr>
      <xdr:spPr>
        <a:xfrm>
          <a:off x="2908300" y="6183427"/>
          <a:ext cx="8890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11227</xdr:rowOff>
    </xdr:from>
    <xdr:to>
      <xdr:col>15</xdr:col>
      <xdr:colOff>50800</xdr:colOff>
      <xdr:row>36</xdr:row>
      <xdr:rowOff>62890</xdr:rowOff>
    </xdr:to>
    <xdr:cxnSp macro="">
      <xdr:nvCxnSpPr>
        <xdr:cNvPr id="65" name="直線コネクタ 64"/>
        <xdr:cNvCxnSpPr/>
      </xdr:nvCxnSpPr>
      <xdr:spPr>
        <a:xfrm flipV="1">
          <a:off x="2019300" y="618342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62890</xdr:rowOff>
    </xdr:from>
    <xdr:to>
      <xdr:col>10</xdr:col>
      <xdr:colOff>114300</xdr:colOff>
      <xdr:row>36</xdr:row>
      <xdr:rowOff>92151</xdr:rowOff>
    </xdr:to>
    <xdr:cxnSp macro="">
      <xdr:nvCxnSpPr>
        <xdr:cNvPr id="68" name="直線コネクタ 67"/>
        <xdr:cNvCxnSpPr/>
      </xdr:nvCxnSpPr>
      <xdr:spPr>
        <a:xfrm flipV="1">
          <a:off x="1130300" y="623509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162052</xdr:rowOff>
    </xdr:from>
    <xdr:to>
      <xdr:col>24</xdr:col>
      <xdr:colOff>114300</xdr:colOff>
      <xdr:row>37</xdr:row>
      <xdr:rowOff>92202</xdr:rowOff>
    </xdr:to>
    <xdr:sp macro="" textlink="">
      <xdr:nvSpPr>
        <xdr:cNvPr id="78" name="楕円 77"/>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76979</xdr:rowOff>
    </xdr:from>
    <xdr:ext cx="469744" cy="259045"/>
    <xdr:sp macro="" textlink="">
      <xdr:nvSpPr>
        <xdr:cNvPr id="79" name="議会費該当値テキスト"/>
        <xdr:cNvSpPr txBox="1"/>
      </xdr:nvSpPr>
      <xdr:spPr>
        <a:xfrm>
          <a:off x="4686300"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9347</xdr:rowOff>
    </xdr:from>
    <xdr:to>
      <xdr:col>20</xdr:col>
      <xdr:colOff>38100</xdr:colOff>
      <xdr:row>37</xdr:row>
      <xdr:rowOff>110947</xdr:rowOff>
    </xdr:to>
    <xdr:sp macro="" textlink="">
      <xdr:nvSpPr>
        <xdr:cNvPr id="80" name="楕円 79"/>
        <xdr:cNvSpPr/>
      </xdr:nvSpPr>
      <xdr:spPr>
        <a:xfrm>
          <a:off x="3746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102074</xdr:rowOff>
    </xdr:from>
    <xdr:ext cx="469744" cy="259045"/>
    <xdr:sp macro="" textlink="">
      <xdr:nvSpPr>
        <xdr:cNvPr id="81" name="テキスト ボックス 80"/>
        <xdr:cNvSpPr txBox="1"/>
      </xdr:nvSpPr>
      <xdr:spPr>
        <a:xfrm>
          <a:off x="3562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131877</xdr:rowOff>
    </xdr:from>
    <xdr:to>
      <xdr:col>15</xdr:col>
      <xdr:colOff>101600</xdr:colOff>
      <xdr:row>36</xdr:row>
      <xdr:rowOff>62027</xdr:rowOff>
    </xdr:to>
    <xdr:sp macro="" textlink="">
      <xdr:nvSpPr>
        <xdr:cNvPr id="82" name="楕円 81"/>
        <xdr:cNvSpPr/>
      </xdr:nvSpPr>
      <xdr:spPr>
        <a:xfrm>
          <a:off x="2857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53154</xdr:rowOff>
    </xdr:from>
    <xdr:ext cx="469744" cy="259045"/>
    <xdr:sp macro="" textlink="">
      <xdr:nvSpPr>
        <xdr:cNvPr id="83" name="テキスト ボックス 82"/>
        <xdr:cNvSpPr txBox="1"/>
      </xdr:nvSpPr>
      <xdr:spPr>
        <a:xfrm>
          <a:off x="2673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xdr:rowOff>
    </xdr:from>
    <xdr:to>
      <xdr:col>10</xdr:col>
      <xdr:colOff>165100</xdr:colOff>
      <xdr:row>36</xdr:row>
      <xdr:rowOff>113690</xdr:rowOff>
    </xdr:to>
    <xdr:sp macro="" textlink="">
      <xdr:nvSpPr>
        <xdr:cNvPr id="84" name="楕円 83"/>
        <xdr:cNvSpPr/>
      </xdr:nvSpPr>
      <xdr:spPr>
        <a:xfrm>
          <a:off x="196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104817</xdr:rowOff>
    </xdr:from>
    <xdr:ext cx="469744" cy="259045"/>
    <xdr:sp macro="" textlink="">
      <xdr:nvSpPr>
        <xdr:cNvPr id="85" name="テキスト ボックス 84"/>
        <xdr:cNvSpPr txBox="1"/>
      </xdr:nvSpPr>
      <xdr:spPr>
        <a:xfrm>
          <a:off x="1784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41351</xdr:rowOff>
    </xdr:from>
    <xdr:to>
      <xdr:col>6</xdr:col>
      <xdr:colOff>38100</xdr:colOff>
      <xdr:row>36</xdr:row>
      <xdr:rowOff>142951</xdr:rowOff>
    </xdr:to>
    <xdr:sp macro="" textlink="">
      <xdr:nvSpPr>
        <xdr:cNvPr id="86" name="楕円 85"/>
        <xdr:cNvSpPr/>
      </xdr:nvSpPr>
      <xdr:spPr>
        <a:xfrm>
          <a:off x="1079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134078</xdr:rowOff>
    </xdr:from>
    <xdr:ext cx="469744" cy="259045"/>
    <xdr:sp macro="" textlink="">
      <xdr:nvSpPr>
        <xdr:cNvPr id="87" name="テキスト ボックス 86"/>
        <xdr:cNvSpPr txBox="1"/>
      </xdr:nvSpPr>
      <xdr:spPr>
        <a:xfrm>
          <a:off x="895428" y="63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28308</xdr:rowOff>
    </xdr:from>
    <xdr:to>
      <xdr:col>24</xdr:col>
      <xdr:colOff>63500</xdr:colOff>
      <xdr:row>56</xdr:row>
      <xdr:rowOff>142748</xdr:rowOff>
    </xdr:to>
    <xdr:cxnSp macro="">
      <xdr:nvCxnSpPr>
        <xdr:cNvPr id="117" name="直線コネクタ 116"/>
        <xdr:cNvCxnSpPr/>
      </xdr:nvCxnSpPr>
      <xdr:spPr>
        <a:xfrm>
          <a:off x="3797300" y="9629508"/>
          <a:ext cx="838200" cy="1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7404</xdr:rowOff>
    </xdr:from>
    <xdr:to>
      <xdr:col>19</xdr:col>
      <xdr:colOff>177800</xdr:colOff>
      <xdr:row>56</xdr:row>
      <xdr:rowOff>28308</xdr:rowOff>
    </xdr:to>
    <xdr:cxnSp macro="">
      <xdr:nvCxnSpPr>
        <xdr:cNvPr id="120" name="直線コネクタ 119"/>
        <xdr:cNvCxnSpPr/>
      </xdr:nvCxnSpPr>
      <xdr:spPr>
        <a:xfrm>
          <a:off x="2908300" y="9608604"/>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7404</xdr:rowOff>
    </xdr:from>
    <xdr:to>
      <xdr:col>15</xdr:col>
      <xdr:colOff>50800</xdr:colOff>
      <xdr:row>57</xdr:row>
      <xdr:rowOff>22174</xdr:rowOff>
    </xdr:to>
    <xdr:cxnSp macro="">
      <xdr:nvCxnSpPr>
        <xdr:cNvPr id="123" name="直線コネクタ 122"/>
        <xdr:cNvCxnSpPr/>
      </xdr:nvCxnSpPr>
      <xdr:spPr>
        <a:xfrm flipV="1">
          <a:off x="2019300" y="9608604"/>
          <a:ext cx="889000" cy="1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95809</xdr:rowOff>
    </xdr:from>
    <xdr:to>
      <xdr:col>10</xdr:col>
      <xdr:colOff>114300</xdr:colOff>
      <xdr:row>57</xdr:row>
      <xdr:rowOff>22174</xdr:rowOff>
    </xdr:to>
    <xdr:cxnSp macro="">
      <xdr:nvCxnSpPr>
        <xdr:cNvPr id="126" name="直線コネクタ 125"/>
        <xdr:cNvCxnSpPr/>
      </xdr:nvCxnSpPr>
      <xdr:spPr>
        <a:xfrm>
          <a:off x="1130300" y="9697009"/>
          <a:ext cx="889000" cy="9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91948</xdr:rowOff>
    </xdr:from>
    <xdr:to>
      <xdr:col>24</xdr:col>
      <xdr:colOff>114300</xdr:colOff>
      <xdr:row>57</xdr:row>
      <xdr:rowOff>22098</xdr:rowOff>
    </xdr:to>
    <xdr:sp macro="" textlink="">
      <xdr:nvSpPr>
        <xdr:cNvPr id="136" name="楕円 135"/>
        <xdr:cNvSpPr/>
      </xdr:nvSpPr>
      <xdr:spPr>
        <a:xfrm>
          <a:off x="4584700" y="96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114825</xdr:rowOff>
    </xdr:from>
    <xdr:ext cx="534377" cy="259045"/>
    <xdr:sp macro="" textlink="">
      <xdr:nvSpPr>
        <xdr:cNvPr id="137" name="総務費該当値テキスト"/>
        <xdr:cNvSpPr txBox="1"/>
      </xdr:nvSpPr>
      <xdr:spPr>
        <a:xfrm>
          <a:off x="4686300" y="95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148958</xdr:rowOff>
    </xdr:from>
    <xdr:to>
      <xdr:col>20</xdr:col>
      <xdr:colOff>38100</xdr:colOff>
      <xdr:row>56</xdr:row>
      <xdr:rowOff>79108</xdr:rowOff>
    </xdr:to>
    <xdr:sp macro="" textlink="">
      <xdr:nvSpPr>
        <xdr:cNvPr id="138" name="楕円 137"/>
        <xdr:cNvSpPr/>
      </xdr:nvSpPr>
      <xdr:spPr>
        <a:xfrm>
          <a:off x="3746500" y="95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95635</xdr:rowOff>
    </xdr:from>
    <xdr:ext cx="534377" cy="259045"/>
    <xdr:sp macro="" textlink="">
      <xdr:nvSpPr>
        <xdr:cNvPr id="139" name="テキスト ボックス 138"/>
        <xdr:cNvSpPr txBox="1"/>
      </xdr:nvSpPr>
      <xdr:spPr>
        <a:xfrm>
          <a:off x="3530111" y="93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128054</xdr:rowOff>
    </xdr:from>
    <xdr:to>
      <xdr:col>15</xdr:col>
      <xdr:colOff>101600</xdr:colOff>
      <xdr:row>56</xdr:row>
      <xdr:rowOff>58204</xdr:rowOff>
    </xdr:to>
    <xdr:sp macro="" textlink="">
      <xdr:nvSpPr>
        <xdr:cNvPr id="140" name="楕円 139"/>
        <xdr:cNvSpPr/>
      </xdr:nvSpPr>
      <xdr:spPr>
        <a:xfrm>
          <a:off x="2857500" y="95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74731</xdr:rowOff>
    </xdr:from>
    <xdr:ext cx="534377" cy="259045"/>
    <xdr:sp macro="" textlink="">
      <xdr:nvSpPr>
        <xdr:cNvPr id="141" name="テキスト ボックス 140"/>
        <xdr:cNvSpPr txBox="1"/>
      </xdr:nvSpPr>
      <xdr:spPr>
        <a:xfrm>
          <a:off x="2641111" y="93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142824</xdr:rowOff>
    </xdr:from>
    <xdr:to>
      <xdr:col>10</xdr:col>
      <xdr:colOff>165100</xdr:colOff>
      <xdr:row>57</xdr:row>
      <xdr:rowOff>72974</xdr:rowOff>
    </xdr:to>
    <xdr:sp macro="" textlink="">
      <xdr:nvSpPr>
        <xdr:cNvPr id="142" name="楕円 141"/>
        <xdr:cNvSpPr/>
      </xdr:nvSpPr>
      <xdr:spPr>
        <a:xfrm>
          <a:off x="1968500" y="97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64101</xdr:rowOff>
    </xdr:from>
    <xdr:ext cx="534377" cy="259045"/>
    <xdr:sp macro="" textlink="">
      <xdr:nvSpPr>
        <xdr:cNvPr id="143" name="テキスト ボックス 142"/>
        <xdr:cNvSpPr txBox="1"/>
      </xdr:nvSpPr>
      <xdr:spPr>
        <a:xfrm>
          <a:off x="1752111" y="98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45009</xdr:rowOff>
    </xdr:from>
    <xdr:to>
      <xdr:col>6</xdr:col>
      <xdr:colOff>38100</xdr:colOff>
      <xdr:row>56</xdr:row>
      <xdr:rowOff>146609</xdr:rowOff>
    </xdr:to>
    <xdr:sp macro="" textlink="">
      <xdr:nvSpPr>
        <xdr:cNvPr id="144" name="楕円 143"/>
        <xdr:cNvSpPr/>
      </xdr:nvSpPr>
      <xdr:spPr>
        <a:xfrm>
          <a:off x="1079500" y="96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163136</xdr:rowOff>
    </xdr:from>
    <xdr:ext cx="534377" cy="259045"/>
    <xdr:sp macro="" textlink="">
      <xdr:nvSpPr>
        <xdr:cNvPr id="145" name="テキスト ボックス 144"/>
        <xdr:cNvSpPr txBox="1"/>
      </xdr:nvSpPr>
      <xdr:spPr>
        <a:xfrm>
          <a:off x="863111" y="94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134862</xdr:rowOff>
    </xdr:from>
    <xdr:to>
      <xdr:col>24</xdr:col>
      <xdr:colOff>63500</xdr:colOff>
      <xdr:row>77</xdr:row>
      <xdr:rowOff>161683</xdr:rowOff>
    </xdr:to>
    <xdr:cxnSp macro="">
      <xdr:nvCxnSpPr>
        <xdr:cNvPr id="175" name="直線コネクタ 174"/>
        <xdr:cNvCxnSpPr/>
      </xdr:nvCxnSpPr>
      <xdr:spPr>
        <a:xfrm flipV="1">
          <a:off x="3797300" y="13336512"/>
          <a:ext cx="8382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161683</xdr:rowOff>
    </xdr:from>
    <xdr:to>
      <xdr:col>19</xdr:col>
      <xdr:colOff>177800</xdr:colOff>
      <xdr:row>78</xdr:row>
      <xdr:rowOff>24333</xdr:rowOff>
    </xdr:to>
    <xdr:cxnSp macro="">
      <xdr:nvCxnSpPr>
        <xdr:cNvPr id="178" name="直線コネクタ 177"/>
        <xdr:cNvCxnSpPr/>
      </xdr:nvCxnSpPr>
      <xdr:spPr>
        <a:xfrm flipV="1">
          <a:off x="2908300" y="13363333"/>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24333</xdr:rowOff>
    </xdr:from>
    <xdr:to>
      <xdr:col>15</xdr:col>
      <xdr:colOff>50800</xdr:colOff>
      <xdr:row>78</xdr:row>
      <xdr:rowOff>68847</xdr:rowOff>
    </xdr:to>
    <xdr:cxnSp macro="">
      <xdr:nvCxnSpPr>
        <xdr:cNvPr id="181" name="直線コネクタ 180"/>
        <xdr:cNvCxnSpPr/>
      </xdr:nvCxnSpPr>
      <xdr:spPr>
        <a:xfrm flipV="1">
          <a:off x="2019300" y="13397433"/>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112768</xdr:rowOff>
    </xdr:from>
    <xdr:ext cx="599010" cy="259045"/>
    <xdr:sp macro="" textlink="">
      <xdr:nvSpPr>
        <xdr:cNvPr id="183" name="テキスト ボックス 182"/>
        <xdr:cNvSpPr txBox="1"/>
      </xdr:nvSpPr>
      <xdr:spPr>
        <a:xfrm>
          <a:off x="2608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68847</xdr:rowOff>
    </xdr:from>
    <xdr:to>
      <xdr:col>10</xdr:col>
      <xdr:colOff>114300</xdr:colOff>
      <xdr:row>78</xdr:row>
      <xdr:rowOff>95644</xdr:rowOff>
    </xdr:to>
    <xdr:cxnSp macro="">
      <xdr:nvCxnSpPr>
        <xdr:cNvPr id="184" name="直線コネクタ 183"/>
        <xdr:cNvCxnSpPr/>
      </xdr:nvCxnSpPr>
      <xdr:spPr>
        <a:xfrm flipV="1">
          <a:off x="1130300" y="13441947"/>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84062</xdr:rowOff>
    </xdr:from>
    <xdr:to>
      <xdr:col>24</xdr:col>
      <xdr:colOff>114300</xdr:colOff>
      <xdr:row>78</xdr:row>
      <xdr:rowOff>14212</xdr:rowOff>
    </xdr:to>
    <xdr:sp macro="" textlink="">
      <xdr:nvSpPr>
        <xdr:cNvPr id="194" name="楕円 193"/>
        <xdr:cNvSpPr/>
      </xdr:nvSpPr>
      <xdr:spPr>
        <a:xfrm>
          <a:off x="4584700" y="13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170439</xdr:rowOff>
    </xdr:from>
    <xdr:ext cx="599010" cy="259045"/>
    <xdr:sp macro="" textlink="">
      <xdr:nvSpPr>
        <xdr:cNvPr id="195" name="民生費該当値テキスト"/>
        <xdr:cNvSpPr txBox="1"/>
      </xdr:nvSpPr>
      <xdr:spPr>
        <a:xfrm>
          <a:off x="4686300" y="1320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110883</xdr:rowOff>
    </xdr:from>
    <xdr:to>
      <xdr:col>20</xdr:col>
      <xdr:colOff>38100</xdr:colOff>
      <xdr:row>78</xdr:row>
      <xdr:rowOff>41033</xdr:rowOff>
    </xdr:to>
    <xdr:sp macro="" textlink="">
      <xdr:nvSpPr>
        <xdr:cNvPr id="196" name="楕円 195"/>
        <xdr:cNvSpPr/>
      </xdr:nvSpPr>
      <xdr:spPr>
        <a:xfrm>
          <a:off x="3746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32160</xdr:rowOff>
    </xdr:from>
    <xdr:ext cx="599010" cy="259045"/>
    <xdr:sp macro="" textlink="">
      <xdr:nvSpPr>
        <xdr:cNvPr id="197" name="テキスト ボックス 196"/>
        <xdr:cNvSpPr txBox="1"/>
      </xdr:nvSpPr>
      <xdr:spPr>
        <a:xfrm>
          <a:off x="3497795" y="1340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144983</xdr:rowOff>
    </xdr:from>
    <xdr:to>
      <xdr:col>15</xdr:col>
      <xdr:colOff>101600</xdr:colOff>
      <xdr:row>78</xdr:row>
      <xdr:rowOff>75133</xdr:rowOff>
    </xdr:to>
    <xdr:sp macro="" textlink="">
      <xdr:nvSpPr>
        <xdr:cNvPr id="198" name="楕円 197"/>
        <xdr:cNvSpPr/>
      </xdr:nvSpPr>
      <xdr:spPr>
        <a:xfrm>
          <a:off x="2857500" y="133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66260</xdr:rowOff>
    </xdr:from>
    <xdr:ext cx="599010" cy="259045"/>
    <xdr:sp macro="" textlink="">
      <xdr:nvSpPr>
        <xdr:cNvPr id="199" name="テキスト ボックス 198"/>
        <xdr:cNvSpPr txBox="1"/>
      </xdr:nvSpPr>
      <xdr:spPr>
        <a:xfrm>
          <a:off x="2608795" y="1343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18047</xdr:rowOff>
    </xdr:from>
    <xdr:to>
      <xdr:col>10</xdr:col>
      <xdr:colOff>165100</xdr:colOff>
      <xdr:row>78</xdr:row>
      <xdr:rowOff>119647</xdr:rowOff>
    </xdr:to>
    <xdr:sp macro="" textlink="">
      <xdr:nvSpPr>
        <xdr:cNvPr id="200" name="楕円 199"/>
        <xdr:cNvSpPr/>
      </xdr:nvSpPr>
      <xdr:spPr>
        <a:xfrm>
          <a:off x="1968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110774</xdr:rowOff>
    </xdr:from>
    <xdr:ext cx="599010" cy="259045"/>
    <xdr:sp macro="" textlink="">
      <xdr:nvSpPr>
        <xdr:cNvPr id="201" name="テキスト ボックス 200"/>
        <xdr:cNvSpPr txBox="1"/>
      </xdr:nvSpPr>
      <xdr:spPr>
        <a:xfrm>
          <a:off x="1719795" y="1348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44844</xdr:rowOff>
    </xdr:from>
    <xdr:to>
      <xdr:col>6</xdr:col>
      <xdr:colOff>38100</xdr:colOff>
      <xdr:row>78</xdr:row>
      <xdr:rowOff>146444</xdr:rowOff>
    </xdr:to>
    <xdr:sp macro="" textlink="">
      <xdr:nvSpPr>
        <xdr:cNvPr id="202" name="楕円 201"/>
        <xdr:cNvSpPr/>
      </xdr:nvSpPr>
      <xdr:spPr>
        <a:xfrm>
          <a:off x="1079500" y="134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137571</xdr:rowOff>
    </xdr:from>
    <xdr:ext cx="534377" cy="259045"/>
    <xdr:sp macro="" textlink="">
      <xdr:nvSpPr>
        <xdr:cNvPr id="203" name="テキスト ボックス 202"/>
        <xdr:cNvSpPr txBox="1"/>
      </xdr:nvSpPr>
      <xdr:spPr>
        <a:xfrm>
          <a:off x="863111" y="135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154330</xdr:rowOff>
    </xdr:from>
    <xdr:to>
      <xdr:col>24</xdr:col>
      <xdr:colOff>63500</xdr:colOff>
      <xdr:row>97</xdr:row>
      <xdr:rowOff>49746</xdr:rowOff>
    </xdr:to>
    <xdr:cxnSp macro="">
      <xdr:nvCxnSpPr>
        <xdr:cNvPr id="233" name="直線コネクタ 232"/>
        <xdr:cNvCxnSpPr/>
      </xdr:nvCxnSpPr>
      <xdr:spPr>
        <a:xfrm flipV="1">
          <a:off x="3797300" y="16613530"/>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49746</xdr:rowOff>
    </xdr:from>
    <xdr:to>
      <xdr:col>19</xdr:col>
      <xdr:colOff>177800</xdr:colOff>
      <xdr:row>97</xdr:row>
      <xdr:rowOff>61613</xdr:rowOff>
    </xdr:to>
    <xdr:cxnSp macro="">
      <xdr:nvCxnSpPr>
        <xdr:cNvPr id="236" name="直線コネクタ 235"/>
        <xdr:cNvCxnSpPr/>
      </xdr:nvCxnSpPr>
      <xdr:spPr>
        <a:xfrm flipV="1">
          <a:off x="2908300" y="16680396"/>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73330</xdr:rowOff>
    </xdr:from>
    <xdr:to>
      <xdr:col>15</xdr:col>
      <xdr:colOff>50800</xdr:colOff>
      <xdr:row>97</xdr:row>
      <xdr:rowOff>61613</xdr:rowOff>
    </xdr:to>
    <xdr:cxnSp macro="">
      <xdr:nvCxnSpPr>
        <xdr:cNvPr id="239" name="直線コネクタ 238"/>
        <xdr:cNvCxnSpPr/>
      </xdr:nvCxnSpPr>
      <xdr:spPr>
        <a:xfrm>
          <a:off x="2019300" y="16532530"/>
          <a:ext cx="889000" cy="1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41" name="テキスト ボックス 240"/>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2978</xdr:rowOff>
    </xdr:from>
    <xdr:to>
      <xdr:col>10</xdr:col>
      <xdr:colOff>114300</xdr:colOff>
      <xdr:row>96</xdr:row>
      <xdr:rowOff>73330</xdr:rowOff>
    </xdr:to>
    <xdr:cxnSp macro="">
      <xdr:nvCxnSpPr>
        <xdr:cNvPr id="242" name="直線コネクタ 241"/>
        <xdr:cNvCxnSpPr/>
      </xdr:nvCxnSpPr>
      <xdr:spPr>
        <a:xfrm>
          <a:off x="1130300" y="16462178"/>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103530</xdr:rowOff>
    </xdr:from>
    <xdr:to>
      <xdr:col>24</xdr:col>
      <xdr:colOff>114300</xdr:colOff>
      <xdr:row>97</xdr:row>
      <xdr:rowOff>33680</xdr:rowOff>
    </xdr:to>
    <xdr:sp macro="" textlink="">
      <xdr:nvSpPr>
        <xdr:cNvPr id="252" name="楕円 251"/>
        <xdr:cNvSpPr/>
      </xdr:nvSpPr>
      <xdr:spPr>
        <a:xfrm>
          <a:off x="4584700" y="165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126407</xdr:rowOff>
    </xdr:from>
    <xdr:ext cx="534377" cy="259045"/>
    <xdr:sp macro="" textlink="">
      <xdr:nvSpPr>
        <xdr:cNvPr id="253" name="衛生費該当値テキスト"/>
        <xdr:cNvSpPr txBox="1"/>
      </xdr:nvSpPr>
      <xdr:spPr>
        <a:xfrm>
          <a:off x="4686300" y="164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170396</xdr:rowOff>
    </xdr:from>
    <xdr:to>
      <xdr:col>20</xdr:col>
      <xdr:colOff>38100</xdr:colOff>
      <xdr:row>97</xdr:row>
      <xdr:rowOff>100546</xdr:rowOff>
    </xdr:to>
    <xdr:sp macro="" textlink="">
      <xdr:nvSpPr>
        <xdr:cNvPr id="254" name="楕円 253"/>
        <xdr:cNvSpPr/>
      </xdr:nvSpPr>
      <xdr:spPr>
        <a:xfrm>
          <a:off x="3746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117073</xdr:rowOff>
    </xdr:from>
    <xdr:ext cx="534377" cy="259045"/>
    <xdr:sp macro="" textlink="">
      <xdr:nvSpPr>
        <xdr:cNvPr id="255" name="テキスト ボックス 254"/>
        <xdr:cNvSpPr txBox="1"/>
      </xdr:nvSpPr>
      <xdr:spPr>
        <a:xfrm>
          <a:off x="3530111" y="1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10813</xdr:rowOff>
    </xdr:from>
    <xdr:to>
      <xdr:col>15</xdr:col>
      <xdr:colOff>101600</xdr:colOff>
      <xdr:row>97</xdr:row>
      <xdr:rowOff>112413</xdr:rowOff>
    </xdr:to>
    <xdr:sp macro="" textlink="">
      <xdr:nvSpPr>
        <xdr:cNvPr id="256" name="楕円 255"/>
        <xdr:cNvSpPr/>
      </xdr:nvSpPr>
      <xdr:spPr>
        <a:xfrm>
          <a:off x="2857500" y="166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103540</xdr:rowOff>
    </xdr:from>
    <xdr:ext cx="534377" cy="259045"/>
    <xdr:sp macro="" textlink="">
      <xdr:nvSpPr>
        <xdr:cNvPr id="257" name="テキスト ボックス 256"/>
        <xdr:cNvSpPr txBox="1"/>
      </xdr:nvSpPr>
      <xdr:spPr>
        <a:xfrm>
          <a:off x="2641111" y="167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22530</xdr:rowOff>
    </xdr:from>
    <xdr:to>
      <xdr:col>10</xdr:col>
      <xdr:colOff>165100</xdr:colOff>
      <xdr:row>96</xdr:row>
      <xdr:rowOff>124130</xdr:rowOff>
    </xdr:to>
    <xdr:sp macro="" textlink="">
      <xdr:nvSpPr>
        <xdr:cNvPr id="258" name="楕円 257"/>
        <xdr:cNvSpPr/>
      </xdr:nvSpPr>
      <xdr:spPr>
        <a:xfrm>
          <a:off x="1968500" y="1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140657</xdr:rowOff>
    </xdr:from>
    <xdr:ext cx="534377" cy="259045"/>
    <xdr:sp macro="" textlink="">
      <xdr:nvSpPr>
        <xdr:cNvPr id="259" name="テキスト ボックス 258"/>
        <xdr:cNvSpPr txBox="1"/>
      </xdr:nvSpPr>
      <xdr:spPr>
        <a:xfrm>
          <a:off x="1752111" y="162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123628</xdr:rowOff>
    </xdr:from>
    <xdr:to>
      <xdr:col>6</xdr:col>
      <xdr:colOff>38100</xdr:colOff>
      <xdr:row>96</xdr:row>
      <xdr:rowOff>53778</xdr:rowOff>
    </xdr:to>
    <xdr:sp macro="" textlink="">
      <xdr:nvSpPr>
        <xdr:cNvPr id="260" name="楕円 259"/>
        <xdr:cNvSpPr/>
      </xdr:nvSpPr>
      <xdr:spPr>
        <a:xfrm>
          <a:off x="10795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70305</xdr:rowOff>
    </xdr:from>
    <xdr:ext cx="534377" cy="259045"/>
    <xdr:sp macro="" textlink="">
      <xdr:nvSpPr>
        <xdr:cNvPr id="261" name="テキスト ボックス 260"/>
        <xdr:cNvSpPr txBox="1"/>
      </xdr:nvSpPr>
      <xdr:spPr>
        <a:xfrm>
          <a:off x="863111" y="16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149606</xdr:rowOff>
    </xdr:from>
    <xdr:to>
      <xdr:col>55</xdr:col>
      <xdr:colOff>0</xdr:colOff>
      <xdr:row>36</xdr:row>
      <xdr:rowOff>122746</xdr:rowOff>
    </xdr:to>
    <xdr:cxnSp macro="">
      <xdr:nvCxnSpPr>
        <xdr:cNvPr id="290" name="直線コネクタ 289"/>
        <xdr:cNvCxnSpPr/>
      </xdr:nvCxnSpPr>
      <xdr:spPr>
        <a:xfrm>
          <a:off x="9639300" y="6150356"/>
          <a:ext cx="8382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57976</xdr:rowOff>
    </xdr:from>
    <xdr:to>
      <xdr:col>50</xdr:col>
      <xdr:colOff>114300</xdr:colOff>
      <xdr:row>35</xdr:row>
      <xdr:rowOff>149606</xdr:rowOff>
    </xdr:to>
    <xdr:cxnSp macro="">
      <xdr:nvCxnSpPr>
        <xdr:cNvPr id="293" name="直線コネクタ 292"/>
        <xdr:cNvCxnSpPr/>
      </xdr:nvCxnSpPr>
      <xdr:spPr>
        <a:xfrm>
          <a:off x="8750300" y="6058726"/>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170561</xdr:rowOff>
    </xdr:from>
    <xdr:to>
      <xdr:col>45</xdr:col>
      <xdr:colOff>177800</xdr:colOff>
      <xdr:row>35</xdr:row>
      <xdr:rowOff>57976</xdr:rowOff>
    </xdr:to>
    <xdr:cxnSp macro="">
      <xdr:nvCxnSpPr>
        <xdr:cNvPr id="296" name="直線コネクタ 295"/>
        <xdr:cNvCxnSpPr/>
      </xdr:nvCxnSpPr>
      <xdr:spPr>
        <a:xfrm>
          <a:off x="7861300" y="5828411"/>
          <a:ext cx="889000" cy="2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123334</xdr:rowOff>
    </xdr:from>
    <xdr:ext cx="469744" cy="259045"/>
    <xdr:sp macro="" textlink="">
      <xdr:nvSpPr>
        <xdr:cNvPr id="298" name="テキスト ボックス 297"/>
        <xdr:cNvSpPr txBox="1"/>
      </xdr:nvSpPr>
      <xdr:spPr>
        <a:xfrm>
          <a:off x="8515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149416</xdr:rowOff>
    </xdr:from>
    <xdr:to>
      <xdr:col>41</xdr:col>
      <xdr:colOff>50800</xdr:colOff>
      <xdr:row>33</xdr:row>
      <xdr:rowOff>170561</xdr:rowOff>
    </xdr:to>
    <xdr:cxnSp macro="">
      <xdr:nvCxnSpPr>
        <xdr:cNvPr id="299" name="直線コネクタ 298"/>
        <xdr:cNvCxnSpPr/>
      </xdr:nvCxnSpPr>
      <xdr:spPr>
        <a:xfrm>
          <a:off x="6972300" y="5464366"/>
          <a:ext cx="889000" cy="3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71946</xdr:rowOff>
    </xdr:from>
    <xdr:to>
      <xdr:col>55</xdr:col>
      <xdr:colOff>50800</xdr:colOff>
      <xdr:row>37</xdr:row>
      <xdr:rowOff>2096</xdr:rowOff>
    </xdr:to>
    <xdr:sp macro="" textlink="">
      <xdr:nvSpPr>
        <xdr:cNvPr id="309" name="楕円 308"/>
        <xdr:cNvSpPr/>
      </xdr:nvSpPr>
      <xdr:spPr>
        <a:xfrm>
          <a:off x="10426700" y="62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94823</xdr:rowOff>
    </xdr:from>
    <xdr:ext cx="469744" cy="259045"/>
    <xdr:sp macro="" textlink="">
      <xdr:nvSpPr>
        <xdr:cNvPr id="310" name="労働費該当値テキスト"/>
        <xdr:cNvSpPr txBox="1"/>
      </xdr:nvSpPr>
      <xdr:spPr>
        <a:xfrm>
          <a:off x="10528300" y="60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98806</xdr:rowOff>
    </xdr:from>
    <xdr:to>
      <xdr:col>50</xdr:col>
      <xdr:colOff>165100</xdr:colOff>
      <xdr:row>36</xdr:row>
      <xdr:rowOff>28956</xdr:rowOff>
    </xdr:to>
    <xdr:sp macro="" textlink="">
      <xdr:nvSpPr>
        <xdr:cNvPr id="311" name="楕円 310"/>
        <xdr:cNvSpPr/>
      </xdr:nvSpPr>
      <xdr:spPr>
        <a:xfrm>
          <a:off x="9588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45483</xdr:rowOff>
    </xdr:from>
    <xdr:ext cx="469744" cy="259045"/>
    <xdr:sp macro="" textlink="">
      <xdr:nvSpPr>
        <xdr:cNvPr id="312" name="テキスト ボックス 311"/>
        <xdr:cNvSpPr txBox="1"/>
      </xdr:nvSpPr>
      <xdr:spPr>
        <a:xfrm>
          <a:off x="9404428"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7176</xdr:rowOff>
    </xdr:from>
    <xdr:to>
      <xdr:col>46</xdr:col>
      <xdr:colOff>38100</xdr:colOff>
      <xdr:row>35</xdr:row>
      <xdr:rowOff>108776</xdr:rowOff>
    </xdr:to>
    <xdr:sp macro="" textlink="">
      <xdr:nvSpPr>
        <xdr:cNvPr id="313" name="楕円 312"/>
        <xdr:cNvSpPr/>
      </xdr:nvSpPr>
      <xdr:spPr>
        <a:xfrm>
          <a:off x="8699500" y="60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125303</xdr:rowOff>
    </xdr:from>
    <xdr:ext cx="469744" cy="259045"/>
    <xdr:sp macro="" textlink="">
      <xdr:nvSpPr>
        <xdr:cNvPr id="314" name="テキスト ボックス 313"/>
        <xdr:cNvSpPr txBox="1"/>
      </xdr:nvSpPr>
      <xdr:spPr>
        <a:xfrm>
          <a:off x="8515428" y="57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119761</xdr:rowOff>
    </xdr:from>
    <xdr:to>
      <xdr:col>41</xdr:col>
      <xdr:colOff>101600</xdr:colOff>
      <xdr:row>34</xdr:row>
      <xdr:rowOff>49911</xdr:rowOff>
    </xdr:to>
    <xdr:sp macro="" textlink="">
      <xdr:nvSpPr>
        <xdr:cNvPr id="315" name="楕円 314"/>
        <xdr:cNvSpPr/>
      </xdr:nvSpPr>
      <xdr:spPr>
        <a:xfrm>
          <a:off x="7810500" y="57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66438</xdr:rowOff>
    </xdr:from>
    <xdr:ext cx="469744" cy="259045"/>
    <xdr:sp macro="" textlink="">
      <xdr:nvSpPr>
        <xdr:cNvPr id="316" name="テキスト ボックス 315"/>
        <xdr:cNvSpPr txBox="1"/>
      </xdr:nvSpPr>
      <xdr:spPr>
        <a:xfrm>
          <a:off x="7626428" y="55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98616</xdr:rowOff>
    </xdr:from>
    <xdr:to>
      <xdr:col>36</xdr:col>
      <xdr:colOff>165100</xdr:colOff>
      <xdr:row>32</xdr:row>
      <xdr:rowOff>28766</xdr:rowOff>
    </xdr:to>
    <xdr:sp macro="" textlink="">
      <xdr:nvSpPr>
        <xdr:cNvPr id="317" name="楕円 316"/>
        <xdr:cNvSpPr/>
      </xdr:nvSpPr>
      <xdr:spPr>
        <a:xfrm>
          <a:off x="6921500" y="54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45293</xdr:rowOff>
    </xdr:from>
    <xdr:ext cx="469744" cy="259045"/>
    <xdr:sp macro="" textlink="">
      <xdr:nvSpPr>
        <xdr:cNvPr id="318" name="テキスト ボックス 317"/>
        <xdr:cNvSpPr txBox="1"/>
      </xdr:nvSpPr>
      <xdr:spPr>
        <a:xfrm>
          <a:off x="6737428" y="518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107628</xdr:rowOff>
    </xdr:from>
    <xdr:to>
      <xdr:col>55</xdr:col>
      <xdr:colOff>0</xdr:colOff>
      <xdr:row>57</xdr:row>
      <xdr:rowOff>116315</xdr:rowOff>
    </xdr:to>
    <xdr:cxnSp macro="">
      <xdr:nvCxnSpPr>
        <xdr:cNvPr id="345" name="直線コネクタ 344"/>
        <xdr:cNvCxnSpPr/>
      </xdr:nvCxnSpPr>
      <xdr:spPr>
        <a:xfrm flipV="1">
          <a:off x="9639300" y="988027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108405</xdr:rowOff>
    </xdr:from>
    <xdr:to>
      <xdr:col>50</xdr:col>
      <xdr:colOff>114300</xdr:colOff>
      <xdr:row>57</xdr:row>
      <xdr:rowOff>116315</xdr:rowOff>
    </xdr:to>
    <xdr:cxnSp macro="">
      <xdr:nvCxnSpPr>
        <xdr:cNvPr id="348" name="直線コネクタ 347"/>
        <xdr:cNvCxnSpPr/>
      </xdr:nvCxnSpPr>
      <xdr:spPr>
        <a:xfrm>
          <a:off x="8750300" y="9881055"/>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108405</xdr:rowOff>
    </xdr:from>
    <xdr:to>
      <xdr:col>45</xdr:col>
      <xdr:colOff>177800</xdr:colOff>
      <xdr:row>57</xdr:row>
      <xdr:rowOff>130213</xdr:rowOff>
    </xdr:to>
    <xdr:cxnSp macro="">
      <xdr:nvCxnSpPr>
        <xdr:cNvPr id="351" name="直線コネクタ 350"/>
        <xdr:cNvCxnSpPr/>
      </xdr:nvCxnSpPr>
      <xdr:spPr>
        <a:xfrm flipV="1">
          <a:off x="7861300" y="9881055"/>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110169</xdr:rowOff>
    </xdr:from>
    <xdr:ext cx="534377" cy="259045"/>
    <xdr:sp macro="" textlink="">
      <xdr:nvSpPr>
        <xdr:cNvPr id="353" name="テキスト ボックス 352"/>
        <xdr:cNvSpPr txBox="1"/>
      </xdr:nvSpPr>
      <xdr:spPr>
        <a:xfrm>
          <a:off x="8483111" y="95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130213</xdr:rowOff>
    </xdr:from>
    <xdr:to>
      <xdr:col>41</xdr:col>
      <xdr:colOff>50800</xdr:colOff>
      <xdr:row>57</xdr:row>
      <xdr:rowOff>133802</xdr:rowOff>
    </xdr:to>
    <xdr:cxnSp macro="">
      <xdr:nvCxnSpPr>
        <xdr:cNvPr id="354" name="直線コネクタ 353"/>
        <xdr:cNvCxnSpPr/>
      </xdr:nvCxnSpPr>
      <xdr:spPr>
        <a:xfrm flipV="1">
          <a:off x="6972300" y="990286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56828</xdr:rowOff>
    </xdr:from>
    <xdr:to>
      <xdr:col>55</xdr:col>
      <xdr:colOff>50800</xdr:colOff>
      <xdr:row>57</xdr:row>
      <xdr:rowOff>158428</xdr:rowOff>
    </xdr:to>
    <xdr:sp macro="" textlink="">
      <xdr:nvSpPr>
        <xdr:cNvPr id="364" name="楕円 363"/>
        <xdr:cNvSpPr/>
      </xdr:nvSpPr>
      <xdr:spPr>
        <a:xfrm>
          <a:off x="10426700" y="98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79705</xdr:rowOff>
    </xdr:from>
    <xdr:ext cx="469744" cy="259045"/>
    <xdr:sp macro="" textlink="">
      <xdr:nvSpPr>
        <xdr:cNvPr id="365" name="農林水産業費該当値テキスト"/>
        <xdr:cNvSpPr txBox="1"/>
      </xdr:nvSpPr>
      <xdr:spPr>
        <a:xfrm>
          <a:off x="10528300" y="96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65515</xdr:rowOff>
    </xdr:from>
    <xdr:to>
      <xdr:col>50</xdr:col>
      <xdr:colOff>165100</xdr:colOff>
      <xdr:row>57</xdr:row>
      <xdr:rowOff>167115</xdr:rowOff>
    </xdr:to>
    <xdr:sp macro="" textlink="">
      <xdr:nvSpPr>
        <xdr:cNvPr id="366" name="楕円 365"/>
        <xdr:cNvSpPr/>
      </xdr:nvSpPr>
      <xdr:spPr>
        <a:xfrm>
          <a:off x="9588500" y="98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12192</xdr:rowOff>
    </xdr:from>
    <xdr:ext cx="469744" cy="259045"/>
    <xdr:sp macro="" textlink="">
      <xdr:nvSpPr>
        <xdr:cNvPr id="367" name="テキスト ボックス 366"/>
        <xdr:cNvSpPr txBox="1"/>
      </xdr:nvSpPr>
      <xdr:spPr>
        <a:xfrm>
          <a:off x="9404428" y="96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57605</xdr:rowOff>
    </xdr:from>
    <xdr:to>
      <xdr:col>46</xdr:col>
      <xdr:colOff>38100</xdr:colOff>
      <xdr:row>57</xdr:row>
      <xdr:rowOff>159205</xdr:rowOff>
    </xdr:to>
    <xdr:sp macro="" textlink="">
      <xdr:nvSpPr>
        <xdr:cNvPr id="368" name="楕円 367"/>
        <xdr:cNvSpPr/>
      </xdr:nvSpPr>
      <xdr:spPr>
        <a:xfrm>
          <a:off x="8699500" y="98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150332</xdr:rowOff>
    </xdr:from>
    <xdr:ext cx="469744" cy="259045"/>
    <xdr:sp macro="" textlink="">
      <xdr:nvSpPr>
        <xdr:cNvPr id="369" name="テキスト ボックス 368"/>
        <xdr:cNvSpPr txBox="1"/>
      </xdr:nvSpPr>
      <xdr:spPr>
        <a:xfrm>
          <a:off x="8515428" y="99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79413</xdr:rowOff>
    </xdr:from>
    <xdr:to>
      <xdr:col>41</xdr:col>
      <xdr:colOff>101600</xdr:colOff>
      <xdr:row>58</xdr:row>
      <xdr:rowOff>9563</xdr:rowOff>
    </xdr:to>
    <xdr:sp macro="" textlink="">
      <xdr:nvSpPr>
        <xdr:cNvPr id="370" name="楕円 369"/>
        <xdr:cNvSpPr/>
      </xdr:nvSpPr>
      <xdr:spPr>
        <a:xfrm>
          <a:off x="7810500" y="9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690</xdr:rowOff>
    </xdr:from>
    <xdr:ext cx="469744" cy="259045"/>
    <xdr:sp macro="" textlink="">
      <xdr:nvSpPr>
        <xdr:cNvPr id="371" name="テキスト ボックス 370"/>
        <xdr:cNvSpPr txBox="1"/>
      </xdr:nvSpPr>
      <xdr:spPr>
        <a:xfrm>
          <a:off x="7626428" y="99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83002</xdr:rowOff>
    </xdr:from>
    <xdr:to>
      <xdr:col>36</xdr:col>
      <xdr:colOff>165100</xdr:colOff>
      <xdr:row>58</xdr:row>
      <xdr:rowOff>13152</xdr:rowOff>
    </xdr:to>
    <xdr:sp macro="" textlink="">
      <xdr:nvSpPr>
        <xdr:cNvPr id="372" name="楕円 371"/>
        <xdr:cNvSpPr/>
      </xdr:nvSpPr>
      <xdr:spPr>
        <a:xfrm>
          <a:off x="69215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4279</xdr:rowOff>
    </xdr:from>
    <xdr:ext cx="469744" cy="259045"/>
    <xdr:sp macro="" textlink="">
      <xdr:nvSpPr>
        <xdr:cNvPr id="373" name="テキスト ボックス 372"/>
        <xdr:cNvSpPr txBox="1"/>
      </xdr:nvSpPr>
      <xdr:spPr>
        <a:xfrm>
          <a:off x="6737428" y="99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152006</xdr:rowOff>
    </xdr:from>
    <xdr:to>
      <xdr:col>55</xdr:col>
      <xdr:colOff>0</xdr:colOff>
      <xdr:row>77</xdr:row>
      <xdr:rowOff>160235</xdr:rowOff>
    </xdr:to>
    <xdr:cxnSp macro="">
      <xdr:nvCxnSpPr>
        <xdr:cNvPr id="402" name="直線コネクタ 401"/>
        <xdr:cNvCxnSpPr/>
      </xdr:nvCxnSpPr>
      <xdr:spPr>
        <a:xfrm>
          <a:off x="9639300" y="1335365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131547</xdr:rowOff>
    </xdr:from>
    <xdr:to>
      <xdr:col>50</xdr:col>
      <xdr:colOff>114300</xdr:colOff>
      <xdr:row>77</xdr:row>
      <xdr:rowOff>152006</xdr:rowOff>
    </xdr:to>
    <xdr:cxnSp macro="">
      <xdr:nvCxnSpPr>
        <xdr:cNvPr id="405" name="直線コネクタ 404"/>
        <xdr:cNvCxnSpPr/>
      </xdr:nvCxnSpPr>
      <xdr:spPr>
        <a:xfrm>
          <a:off x="8750300" y="1333319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131547</xdr:rowOff>
    </xdr:from>
    <xdr:to>
      <xdr:col>45</xdr:col>
      <xdr:colOff>177800</xdr:colOff>
      <xdr:row>78</xdr:row>
      <xdr:rowOff>1169</xdr:rowOff>
    </xdr:to>
    <xdr:cxnSp macro="">
      <xdr:nvCxnSpPr>
        <xdr:cNvPr id="408" name="直線コネクタ 407"/>
        <xdr:cNvCxnSpPr/>
      </xdr:nvCxnSpPr>
      <xdr:spPr>
        <a:xfrm flipV="1">
          <a:off x="7861300" y="13333197"/>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122217</xdr:rowOff>
    </xdr:from>
    <xdr:ext cx="534377" cy="259045"/>
    <xdr:sp macro="" textlink="">
      <xdr:nvSpPr>
        <xdr:cNvPr id="410" name="テキスト ボックス 409"/>
        <xdr:cNvSpPr txBox="1"/>
      </xdr:nvSpPr>
      <xdr:spPr>
        <a:xfrm>
          <a:off x="8483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160007</xdr:rowOff>
    </xdr:from>
    <xdr:to>
      <xdr:col>41</xdr:col>
      <xdr:colOff>50800</xdr:colOff>
      <xdr:row>78</xdr:row>
      <xdr:rowOff>1169</xdr:rowOff>
    </xdr:to>
    <xdr:cxnSp macro="">
      <xdr:nvCxnSpPr>
        <xdr:cNvPr id="411" name="直線コネクタ 410"/>
        <xdr:cNvCxnSpPr/>
      </xdr:nvCxnSpPr>
      <xdr:spPr>
        <a:xfrm>
          <a:off x="6972300" y="13361657"/>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109435</xdr:rowOff>
    </xdr:from>
    <xdr:to>
      <xdr:col>55</xdr:col>
      <xdr:colOff>50800</xdr:colOff>
      <xdr:row>78</xdr:row>
      <xdr:rowOff>39585</xdr:rowOff>
    </xdr:to>
    <xdr:sp macro="" textlink="">
      <xdr:nvSpPr>
        <xdr:cNvPr id="421" name="楕円 420"/>
        <xdr:cNvSpPr/>
      </xdr:nvSpPr>
      <xdr:spPr>
        <a:xfrm>
          <a:off x="104267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87862</xdr:rowOff>
    </xdr:from>
    <xdr:ext cx="469744" cy="259045"/>
    <xdr:sp macro="" textlink="">
      <xdr:nvSpPr>
        <xdr:cNvPr id="422" name="商工費該当値テキスト"/>
        <xdr:cNvSpPr txBox="1"/>
      </xdr:nvSpPr>
      <xdr:spPr>
        <a:xfrm>
          <a:off x="10528300" y="132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101206</xdr:rowOff>
    </xdr:from>
    <xdr:to>
      <xdr:col>50</xdr:col>
      <xdr:colOff>165100</xdr:colOff>
      <xdr:row>78</xdr:row>
      <xdr:rowOff>31356</xdr:rowOff>
    </xdr:to>
    <xdr:sp macro="" textlink="">
      <xdr:nvSpPr>
        <xdr:cNvPr id="423" name="楕円 422"/>
        <xdr:cNvSpPr/>
      </xdr:nvSpPr>
      <xdr:spPr>
        <a:xfrm>
          <a:off x="95885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22483</xdr:rowOff>
    </xdr:from>
    <xdr:ext cx="469744" cy="259045"/>
    <xdr:sp macro="" textlink="">
      <xdr:nvSpPr>
        <xdr:cNvPr id="424" name="テキスト ボックス 423"/>
        <xdr:cNvSpPr txBox="1"/>
      </xdr:nvSpPr>
      <xdr:spPr>
        <a:xfrm>
          <a:off x="9404428" y="133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80747</xdr:rowOff>
    </xdr:from>
    <xdr:to>
      <xdr:col>46</xdr:col>
      <xdr:colOff>38100</xdr:colOff>
      <xdr:row>78</xdr:row>
      <xdr:rowOff>10897</xdr:rowOff>
    </xdr:to>
    <xdr:sp macro="" textlink="">
      <xdr:nvSpPr>
        <xdr:cNvPr id="425" name="楕円 424"/>
        <xdr:cNvSpPr/>
      </xdr:nvSpPr>
      <xdr:spPr>
        <a:xfrm>
          <a:off x="8699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2024</xdr:rowOff>
    </xdr:from>
    <xdr:ext cx="469744" cy="259045"/>
    <xdr:sp macro="" textlink="">
      <xdr:nvSpPr>
        <xdr:cNvPr id="426" name="テキスト ボックス 425"/>
        <xdr:cNvSpPr txBox="1"/>
      </xdr:nvSpPr>
      <xdr:spPr>
        <a:xfrm>
          <a:off x="8515428" y="133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121819</xdr:rowOff>
    </xdr:from>
    <xdr:to>
      <xdr:col>41</xdr:col>
      <xdr:colOff>101600</xdr:colOff>
      <xdr:row>78</xdr:row>
      <xdr:rowOff>51969</xdr:rowOff>
    </xdr:to>
    <xdr:sp macro="" textlink="">
      <xdr:nvSpPr>
        <xdr:cNvPr id="427" name="楕円 426"/>
        <xdr:cNvSpPr/>
      </xdr:nvSpPr>
      <xdr:spPr>
        <a:xfrm>
          <a:off x="7810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43096</xdr:rowOff>
    </xdr:from>
    <xdr:ext cx="469744" cy="259045"/>
    <xdr:sp macro="" textlink="">
      <xdr:nvSpPr>
        <xdr:cNvPr id="428" name="テキスト ボックス 427"/>
        <xdr:cNvSpPr txBox="1"/>
      </xdr:nvSpPr>
      <xdr:spPr>
        <a:xfrm>
          <a:off x="7626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109207</xdr:rowOff>
    </xdr:from>
    <xdr:to>
      <xdr:col>36</xdr:col>
      <xdr:colOff>165100</xdr:colOff>
      <xdr:row>78</xdr:row>
      <xdr:rowOff>39357</xdr:rowOff>
    </xdr:to>
    <xdr:sp macro="" textlink="">
      <xdr:nvSpPr>
        <xdr:cNvPr id="429" name="楕円 428"/>
        <xdr:cNvSpPr/>
      </xdr:nvSpPr>
      <xdr:spPr>
        <a:xfrm>
          <a:off x="69215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30484</xdr:rowOff>
    </xdr:from>
    <xdr:ext cx="469744" cy="259045"/>
    <xdr:sp macro="" textlink="">
      <xdr:nvSpPr>
        <xdr:cNvPr id="430" name="テキスト ボックス 429"/>
        <xdr:cNvSpPr txBox="1"/>
      </xdr:nvSpPr>
      <xdr:spPr>
        <a:xfrm>
          <a:off x="6737428" y="134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107335</xdr:rowOff>
    </xdr:from>
    <xdr:to>
      <xdr:col>55</xdr:col>
      <xdr:colOff>0</xdr:colOff>
      <xdr:row>97</xdr:row>
      <xdr:rowOff>3135</xdr:rowOff>
    </xdr:to>
    <xdr:cxnSp macro="">
      <xdr:nvCxnSpPr>
        <xdr:cNvPr id="457" name="直線コネクタ 456"/>
        <xdr:cNvCxnSpPr/>
      </xdr:nvCxnSpPr>
      <xdr:spPr>
        <a:xfrm>
          <a:off x="9639300" y="16566535"/>
          <a:ext cx="8382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107335</xdr:rowOff>
    </xdr:from>
    <xdr:to>
      <xdr:col>50</xdr:col>
      <xdr:colOff>114300</xdr:colOff>
      <xdr:row>97</xdr:row>
      <xdr:rowOff>29542</xdr:rowOff>
    </xdr:to>
    <xdr:cxnSp macro="">
      <xdr:nvCxnSpPr>
        <xdr:cNvPr id="460" name="直線コネクタ 459"/>
        <xdr:cNvCxnSpPr/>
      </xdr:nvCxnSpPr>
      <xdr:spPr>
        <a:xfrm flipV="1">
          <a:off x="8750300" y="16566535"/>
          <a:ext cx="8890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12872</xdr:rowOff>
    </xdr:from>
    <xdr:to>
      <xdr:col>45</xdr:col>
      <xdr:colOff>177800</xdr:colOff>
      <xdr:row>97</xdr:row>
      <xdr:rowOff>29542</xdr:rowOff>
    </xdr:to>
    <xdr:cxnSp macro="">
      <xdr:nvCxnSpPr>
        <xdr:cNvPr id="463" name="直線コネクタ 462"/>
        <xdr:cNvCxnSpPr/>
      </xdr:nvCxnSpPr>
      <xdr:spPr>
        <a:xfrm>
          <a:off x="7861300" y="16643522"/>
          <a:ext cx="8890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12872</xdr:rowOff>
    </xdr:from>
    <xdr:to>
      <xdr:col>41</xdr:col>
      <xdr:colOff>50800</xdr:colOff>
      <xdr:row>97</xdr:row>
      <xdr:rowOff>106457</xdr:rowOff>
    </xdr:to>
    <xdr:cxnSp macro="">
      <xdr:nvCxnSpPr>
        <xdr:cNvPr id="466" name="直線コネクタ 465"/>
        <xdr:cNvCxnSpPr/>
      </xdr:nvCxnSpPr>
      <xdr:spPr>
        <a:xfrm flipV="1">
          <a:off x="6972300" y="16643522"/>
          <a:ext cx="889000" cy="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123785</xdr:rowOff>
    </xdr:from>
    <xdr:to>
      <xdr:col>55</xdr:col>
      <xdr:colOff>50800</xdr:colOff>
      <xdr:row>97</xdr:row>
      <xdr:rowOff>53935</xdr:rowOff>
    </xdr:to>
    <xdr:sp macro="" textlink="">
      <xdr:nvSpPr>
        <xdr:cNvPr id="476" name="楕円 475"/>
        <xdr:cNvSpPr/>
      </xdr:nvSpPr>
      <xdr:spPr>
        <a:xfrm>
          <a:off x="10426700" y="1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146662</xdr:rowOff>
    </xdr:from>
    <xdr:ext cx="534377" cy="259045"/>
    <xdr:sp macro="" textlink="">
      <xdr:nvSpPr>
        <xdr:cNvPr id="477" name="土木費該当値テキスト"/>
        <xdr:cNvSpPr txBox="1"/>
      </xdr:nvSpPr>
      <xdr:spPr>
        <a:xfrm>
          <a:off x="10528300" y="164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56535</xdr:rowOff>
    </xdr:from>
    <xdr:to>
      <xdr:col>50</xdr:col>
      <xdr:colOff>165100</xdr:colOff>
      <xdr:row>96</xdr:row>
      <xdr:rowOff>158135</xdr:rowOff>
    </xdr:to>
    <xdr:sp macro="" textlink="">
      <xdr:nvSpPr>
        <xdr:cNvPr id="478" name="楕円 477"/>
        <xdr:cNvSpPr/>
      </xdr:nvSpPr>
      <xdr:spPr>
        <a:xfrm>
          <a:off x="9588500" y="1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3212</xdr:rowOff>
    </xdr:from>
    <xdr:ext cx="534377" cy="259045"/>
    <xdr:sp macro="" textlink="">
      <xdr:nvSpPr>
        <xdr:cNvPr id="479" name="テキスト ボックス 478"/>
        <xdr:cNvSpPr txBox="1"/>
      </xdr:nvSpPr>
      <xdr:spPr>
        <a:xfrm>
          <a:off x="9372111" y="1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150192</xdr:rowOff>
    </xdr:from>
    <xdr:to>
      <xdr:col>46</xdr:col>
      <xdr:colOff>38100</xdr:colOff>
      <xdr:row>97</xdr:row>
      <xdr:rowOff>80342</xdr:rowOff>
    </xdr:to>
    <xdr:sp macro="" textlink="">
      <xdr:nvSpPr>
        <xdr:cNvPr id="480" name="楕円 479"/>
        <xdr:cNvSpPr/>
      </xdr:nvSpPr>
      <xdr:spPr>
        <a:xfrm>
          <a:off x="8699500" y="166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96869</xdr:rowOff>
    </xdr:from>
    <xdr:ext cx="534377" cy="259045"/>
    <xdr:sp macro="" textlink="">
      <xdr:nvSpPr>
        <xdr:cNvPr id="481" name="テキスト ボックス 480"/>
        <xdr:cNvSpPr txBox="1"/>
      </xdr:nvSpPr>
      <xdr:spPr>
        <a:xfrm>
          <a:off x="8483111" y="163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133522</xdr:rowOff>
    </xdr:from>
    <xdr:to>
      <xdr:col>41</xdr:col>
      <xdr:colOff>101600</xdr:colOff>
      <xdr:row>97</xdr:row>
      <xdr:rowOff>63672</xdr:rowOff>
    </xdr:to>
    <xdr:sp macro="" textlink="">
      <xdr:nvSpPr>
        <xdr:cNvPr id="482" name="楕円 481"/>
        <xdr:cNvSpPr/>
      </xdr:nvSpPr>
      <xdr:spPr>
        <a:xfrm>
          <a:off x="7810500" y="1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80199</xdr:rowOff>
    </xdr:from>
    <xdr:ext cx="534377" cy="259045"/>
    <xdr:sp macro="" textlink="">
      <xdr:nvSpPr>
        <xdr:cNvPr id="483" name="テキスト ボックス 482"/>
        <xdr:cNvSpPr txBox="1"/>
      </xdr:nvSpPr>
      <xdr:spPr>
        <a:xfrm>
          <a:off x="7594111" y="163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55657</xdr:rowOff>
    </xdr:from>
    <xdr:to>
      <xdr:col>36</xdr:col>
      <xdr:colOff>165100</xdr:colOff>
      <xdr:row>97</xdr:row>
      <xdr:rowOff>157257</xdr:rowOff>
    </xdr:to>
    <xdr:sp macro="" textlink="">
      <xdr:nvSpPr>
        <xdr:cNvPr id="484" name="楕円 483"/>
        <xdr:cNvSpPr/>
      </xdr:nvSpPr>
      <xdr:spPr>
        <a:xfrm>
          <a:off x="6921500" y="16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148384</xdr:rowOff>
    </xdr:from>
    <xdr:ext cx="534377" cy="259045"/>
    <xdr:sp macro="" textlink="">
      <xdr:nvSpPr>
        <xdr:cNvPr id="485" name="テキスト ボックス 484"/>
        <xdr:cNvSpPr txBox="1"/>
      </xdr:nvSpPr>
      <xdr:spPr>
        <a:xfrm>
          <a:off x="6705111" y="167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53518</xdr:rowOff>
    </xdr:from>
    <xdr:to>
      <xdr:col>85</xdr:col>
      <xdr:colOff>127000</xdr:colOff>
      <xdr:row>37</xdr:row>
      <xdr:rowOff>54524</xdr:rowOff>
    </xdr:to>
    <xdr:cxnSp macro="">
      <xdr:nvCxnSpPr>
        <xdr:cNvPr id="513" name="直線コネクタ 512"/>
        <xdr:cNvCxnSpPr/>
      </xdr:nvCxnSpPr>
      <xdr:spPr>
        <a:xfrm>
          <a:off x="15481300" y="639716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53518</xdr:rowOff>
    </xdr:from>
    <xdr:to>
      <xdr:col>81</xdr:col>
      <xdr:colOff>50800</xdr:colOff>
      <xdr:row>37</xdr:row>
      <xdr:rowOff>72903</xdr:rowOff>
    </xdr:to>
    <xdr:cxnSp macro="">
      <xdr:nvCxnSpPr>
        <xdr:cNvPr id="516" name="直線コネクタ 515"/>
        <xdr:cNvCxnSpPr/>
      </xdr:nvCxnSpPr>
      <xdr:spPr>
        <a:xfrm flipV="1">
          <a:off x="14592300" y="6397168"/>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72903</xdr:rowOff>
    </xdr:from>
    <xdr:to>
      <xdr:col>76</xdr:col>
      <xdr:colOff>114300</xdr:colOff>
      <xdr:row>37</xdr:row>
      <xdr:rowOff>88585</xdr:rowOff>
    </xdr:to>
    <xdr:cxnSp macro="">
      <xdr:nvCxnSpPr>
        <xdr:cNvPr id="519" name="直線コネクタ 518"/>
        <xdr:cNvCxnSpPr/>
      </xdr:nvCxnSpPr>
      <xdr:spPr>
        <a:xfrm flipV="1">
          <a:off x="13703300" y="641655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1" name="テキスト ボックス 520"/>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55164</xdr:rowOff>
    </xdr:from>
    <xdr:to>
      <xdr:col>71</xdr:col>
      <xdr:colOff>177800</xdr:colOff>
      <xdr:row>37</xdr:row>
      <xdr:rowOff>88585</xdr:rowOff>
    </xdr:to>
    <xdr:cxnSp macro="">
      <xdr:nvCxnSpPr>
        <xdr:cNvPr id="522" name="直線コネクタ 521"/>
        <xdr:cNvCxnSpPr/>
      </xdr:nvCxnSpPr>
      <xdr:spPr>
        <a:xfrm>
          <a:off x="12814300" y="6398814"/>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3724</xdr:rowOff>
    </xdr:from>
    <xdr:to>
      <xdr:col>85</xdr:col>
      <xdr:colOff>177800</xdr:colOff>
      <xdr:row>37</xdr:row>
      <xdr:rowOff>105324</xdr:rowOff>
    </xdr:to>
    <xdr:sp macro="" textlink="">
      <xdr:nvSpPr>
        <xdr:cNvPr id="532" name="楕円 531"/>
        <xdr:cNvSpPr/>
      </xdr:nvSpPr>
      <xdr:spPr>
        <a:xfrm>
          <a:off x="16268700" y="6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26601</xdr:rowOff>
    </xdr:from>
    <xdr:ext cx="534377" cy="259045"/>
    <xdr:sp macro="" textlink="">
      <xdr:nvSpPr>
        <xdr:cNvPr id="533" name="消防費該当値テキスト"/>
        <xdr:cNvSpPr txBox="1"/>
      </xdr:nvSpPr>
      <xdr:spPr>
        <a:xfrm>
          <a:off x="16370300" y="61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2718</xdr:rowOff>
    </xdr:from>
    <xdr:to>
      <xdr:col>81</xdr:col>
      <xdr:colOff>101600</xdr:colOff>
      <xdr:row>37</xdr:row>
      <xdr:rowOff>104318</xdr:rowOff>
    </xdr:to>
    <xdr:sp macro="" textlink="">
      <xdr:nvSpPr>
        <xdr:cNvPr id="534" name="楕円 533"/>
        <xdr:cNvSpPr/>
      </xdr:nvSpPr>
      <xdr:spPr>
        <a:xfrm>
          <a:off x="15430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120845</xdr:rowOff>
    </xdr:from>
    <xdr:ext cx="534377" cy="259045"/>
    <xdr:sp macro="" textlink="">
      <xdr:nvSpPr>
        <xdr:cNvPr id="535" name="テキスト ボックス 534"/>
        <xdr:cNvSpPr txBox="1"/>
      </xdr:nvSpPr>
      <xdr:spPr>
        <a:xfrm>
          <a:off x="15214111" y="6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22103</xdr:rowOff>
    </xdr:from>
    <xdr:to>
      <xdr:col>76</xdr:col>
      <xdr:colOff>165100</xdr:colOff>
      <xdr:row>37</xdr:row>
      <xdr:rowOff>123703</xdr:rowOff>
    </xdr:to>
    <xdr:sp macro="" textlink="">
      <xdr:nvSpPr>
        <xdr:cNvPr id="536" name="楕円 535"/>
        <xdr:cNvSpPr/>
      </xdr:nvSpPr>
      <xdr:spPr>
        <a:xfrm>
          <a:off x="14541500" y="63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114830</xdr:rowOff>
    </xdr:from>
    <xdr:ext cx="534377" cy="259045"/>
    <xdr:sp macro="" textlink="">
      <xdr:nvSpPr>
        <xdr:cNvPr id="537" name="テキスト ボックス 536"/>
        <xdr:cNvSpPr txBox="1"/>
      </xdr:nvSpPr>
      <xdr:spPr>
        <a:xfrm>
          <a:off x="14325111" y="64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37785</xdr:rowOff>
    </xdr:from>
    <xdr:to>
      <xdr:col>72</xdr:col>
      <xdr:colOff>38100</xdr:colOff>
      <xdr:row>37</xdr:row>
      <xdr:rowOff>139385</xdr:rowOff>
    </xdr:to>
    <xdr:sp macro="" textlink="">
      <xdr:nvSpPr>
        <xdr:cNvPr id="538" name="楕円 537"/>
        <xdr:cNvSpPr/>
      </xdr:nvSpPr>
      <xdr:spPr>
        <a:xfrm>
          <a:off x="13652500" y="6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130512</xdr:rowOff>
    </xdr:from>
    <xdr:ext cx="534377" cy="259045"/>
    <xdr:sp macro="" textlink="">
      <xdr:nvSpPr>
        <xdr:cNvPr id="539" name="テキスト ボックス 538"/>
        <xdr:cNvSpPr txBox="1"/>
      </xdr:nvSpPr>
      <xdr:spPr>
        <a:xfrm>
          <a:off x="13436111" y="64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4364</xdr:rowOff>
    </xdr:from>
    <xdr:to>
      <xdr:col>67</xdr:col>
      <xdr:colOff>101600</xdr:colOff>
      <xdr:row>37</xdr:row>
      <xdr:rowOff>105964</xdr:rowOff>
    </xdr:to>
    <xdr:sp macro="" textlink="">
      <xdr:nvSpPr>
        <xdr:cNvPr id="540" name="楕円 539"/>
        <xdr:cNvSpPr/>
      </xdr:nvSpPr>
      <xdr:spPr>
        <a:xfrm>
          <a:off x="12763500" y="63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97091</xdr:rowOff>
    </xdr:from>
    <xdr:ext cx="534377" cy="259045"/>
    <xdr:sp macro="" textlink="">
      <xdr:nvSpPr>
        <xdr:cNvPr id="541" name="テキスト ボックス 540"/>
        <xdr:cNvSpPr txBox="1"/>
      </xdr:nvSpPr>
      <xdr:spPr>
        <a:xfrm>
          <a:off x="12547111" y="6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47551</xdr:rowOff>
    </xdr:from>
    <xdr:to>
      <xdr:col>85</xdr:col>
      <xdr:colOff>127000</xdr:colOff>
      <xdr:row>54</xdr:row>
      <xdr:rowOff>119721</xdr:rowOff>
    </xdr:to>
    <xdr:cxnSp macro="">
      <xdr:nvCxnSpPr>
        <xdr:cNvPr id="569" name="直線コネクタ 568"/>
        <xdr:cNvCxnSpPr/>
      </xdr:nvCxnSpPr>
      <xdr:spPr>
        <a:xfrm flipV="1">
          <a:off x="15481300" y="9305851"/>
          <a:ext cx="838200" cy="7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119721</xdr:rowOff>
    </xdr:from>
    <xdr:to>
      <xdr:col>81</xdr:col>
      <xdr:colOff>50800</xdr:colOff>
      <xdr:row>55</xdr:row>
      <xdr:rowOff>115308</xdr:rowOff>
    </xdr:to>
    <xdr:cxnSp macro="">
      <xdr:nvCxnSpPr>
        <xdr:cNvPr id="572" name="直線コネクタ 571"/>
        <xdr:cNvCxnSpPr/>
      </xdr:nvCxnSpPr>
      <xdr:spPr>
        <a:xfrm flipV="1">
          <a:off x="14592300" y="9378021"/>
          <a:ext cx="889000" cy="1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145004</xdr:rowOff>
    </xdr:from>
    <xdr:to>
      <xdr:col>76</xdr:col>
      <xdr:colOff>114300</xdr:colOff>
      <xdr:row>55</xdr:row>
      <xdr:rowOff>115308</xdr:rowOff>
    </xdr:to>
    <xdr:cxnSp macro="">
      <xdr:nvCxnSpPr>
        <xdr:cNvPr id="575" name="直線コネクタ 574"/>
        <xdr:cNvCxnSpPr/>
      </xdr:nvCxnSpPr>
      <xdr:spPr>
        <a:xfrm>
          <a:off x="13703300" y="9403304"/>
          <a:ext cx="889000" cy="1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103037</xdr:rowOff>
    </xdr:from>
    <xdr:ext cx="534377" cy="259045"/>
    <xdr:sp macro="" textlink="">
      <xdr:nvSpPr>
        <xdr:cNvPr id="577" name="テキスト ボックス 576"/>
        <xdr:cNvSpPr txBox="1"/>
      </xdr:nvSpPr>
      <xdr:spPr>
        <a:xfrm>
          <a:off x="14325111" y="9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16804</xdr:rowOff>
    </xdr:from>
    <xdr:to>
      <xdr:col>71</xdr:col>
      <xdr:colOff>177800</xdr:colOff>
      <xdr:row>54</xdr:row>
      <xdr:rowOff>145004</xdr:rowOff>
    </xdr:to>
    <xdr:cxnSp macro="">
      <xdr:nvCxnSpPr>
        <xdr:cNvPr id="578" name="直線コネクタ 577"/>
        <xdr:cNvCxnSpPr/>
      </xdr:nvCxnSpPr>
      <xdr:spPr>
        <a:xfrm>
          <a:off x="12814300" y="9275104"/>
          <a:ext cx="889000" cy="1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168201</xdr:rowOff>
    </xdr:from>
    <xdr:to>
      <xdr:col>85</xdr:col>
      <xdr:colOff>177800</xdr:colOff>
      <xdr:row>54</xdr:row>
      <xdr:rowOff>98351</xdr:rowOff>
    </xdr:to>
    <xdr:sp macro="" textlink="">
      <xdr:nvSpPr>
        <xdr:cNvPr id="588" name="楕円 587"/>
        <xdr:cNvSpPr/>
      </xdr:nvSpPr>
      <xdr:spPr>
        <a:xfrm>
          <a:off x="16268700" y="9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19628</xdr:rowOff>
    </xdr:from>
    <xdr:ext cx="534377" cy="259045"/>
    <xdr:sp macro="" textlink="">
      <xdr:nvSpPr>
        <xdr:cNvPr id="589" name="教育費該当値テキスト"/>
        <xdr:cNvSpPr txBox="1"/>
      </xdr:nvSpPr>
      <xdr:spPr>
        <a:xfrm>
          <a:off x="16370300" y="91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68921</xdr:rowOff>
    </xdr:from>
    <xdr:to>
      <xdr:col>81</xdr:col>
      <xdr:colOff>101600</xdr:colOff>
      <xdr:row>54</xdr:row>
      <xdr:rowOff>170521</xdr:rowOff>
    </xdr:to>
    <xdr:sp macro="" textlink="">
      <xdr:nvSpPr>
        <xdr:cNvPr id="590" name="楕円 589"/>
        <xdr:cNvSpPr/>
      </xdr:nvSpPr>
      <xdr:spPr>
        <a:xfrm>
          <a:off x="15430500" y="9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15598</xdr:rowOff>
    </xdr:from>
    <xdr:ext cx="534377" cy="259045"/>
    <xdr:sp macro="" textlink="">
      <xdr:nvSpPr>
        <xdr:cNvPr id="591" name="テキスト ボックス 590"/>
        <xdr:cNvSpPr txBox="1"/>
      </xdr:nvSpPr>
      <xdr:spPr>
        <a:xfrm>
          <a:off x="15214111" y="91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64508</xdr:rowOff>
    </xdr:from>
    <xdr:to>
      <xdr:col>76</xdr:col>
      <xdr:colOff>165100</xdr:colOff>
      <xdr:row>55</xdr:row>
      <xdr:rowOff>166108</xdr:rowOff>
    </xdr:to>
    <xdr:sp macro="" textlink="">
      <xdr:nvSpPr>
        <xdr:cNvPr id="592" name="楕円 591"/>
        <xdr:cNvSpPr/>
      </xdr:nvSpPr>
      <xdr:spPr>
        <a:xfrm>
          <a:off x="14541500" y="94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157235</xdr:rowOff>
    </xdr:from>
    <xdr:ext cx="534377" cy="259045"/>
    <xdr:sp macro="" textlink="">
      <xdr:nvSpPr>
        <xdr:cNvPr id="593" name="テキスト ボックス 592"/>
        <xdr:cNvSpPr txBox="1"/>
      </xdr:nvSpPr>
      <xdr:spPr>
        <a:xfrm>
          <a:off x="14325111" y="95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94204</xdr:rowOff>
    </xdr:from>
    <xdr:to>
      <xdr:col>72</xdr:col>
      <xdr:colOff>38100</xdr:colOff>
      <xdr:row>55</xdr:row>
      <xdr:rowOff>24354</xdr:rowOff>
    </xdr:to>
    <xdr:sp macro="" textlink="">
      <xdr:nvSpPr>
        <xdr:cNvPr id="594" name="楕円 593"/>
        <xdr:cNvSpPr/>
      </xdr:nvSpPr>
      <xdr:spPr>
        <a:xfrm>
          <a:off x="13652500" y="93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40881</xdr:rowOff>
    </xdr:from>
    <xdr:ext cx="534377" cy="259045"/>
    <xdr:sp macro="" textlink="">
      <xdr:nvSpPr>
        <xdr:cNvPr id="595" name="テキスト ボックス 594"/>
        <xdr:cNvSpPr txBox="1"/>
      </xdr:nvSpPr>
      <xdr:spPr>
        <a:xfrm>
          <a:off x="13436111" y="91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137454</xdr:rowOff>
    </xdr:from>
    <xdr:to>
      <xdr:col>67</xdr:col>
      <xdr:colOff>101600</xdr:colOff>
      <xdr:row>54</xdr:row>
      <xdr:rowOff>67604</xdr:rowOff>
    </xdr:to>
    <xdr:sp macro="" textlink="">
      <xdr:nvSpPr>
        <xdr:cNvPr id="596" name="楕円 595"/>
        <xdr:cNvSpPr/>
      </xdr:nvSpPr>
      <xdr:spPr>
        <a:xfrm>
          <a:off x="12763500" y="92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84131</xdr:rowOff>
    </xdr:from>
    <xdr:ext cx="534377" cy="259045"/>
    <xdr:sp macro="" textlink="">
      <xdr:nvSpPr>
        <xdr:cNvPr id="597" name="テキスト ボックス 596"/>
        <xdr:cNvSpPr txBox="1"/>
      </xdr:nvSpPr>
      <xdr:spPr>
        <a:xfrm>
          <a:off x="12547111" y="899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98813</xdr:rowOff>
    </xdr:from>
    <xdr:to>
      <xdr:col>85</xdr:col>
      <xdr:colOff>127000</xdr:colOff>
      <xdr:row>79</xdr:row>
      <xdr:rowOff>98847</xdr:rowOff>
    </xdr:to>
    <xdr:cxnSp macro="">
      <xdr:nvCxnSpPr>
        <xdr:cNvPr id="628" name="直線コネクタ 627"/>
        <xdr:cNvCxnSpPr/>
      </xdr:nvCxnSpPr>
      <xdr:spPr>
        <a:xfrm>
          <a:off x="15481300" y="13643363"/>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79415</xdr:rowOff>
    </xdr:from>
    <xdr:to>
      <xdr:col>81</xdr:col>
      <xdr:colOff>50800</xdr:colOff>
      <xdr:row>79</xdr:row>
      <xdr:rowOff>98813</xdr:rowOff>
    </xdr:to>
    <xdr:cxnSp macro="">
      <xdr:nvCxnSpPr>
        <xdr:cNvPr id="631" name="直線コネクタ 630"/>
        <xdr:cNvCxnSpPr/>
      </xdr:nvCxnSpPr>
      <xdr:spPr>
        <a:xfrm>
          <a:off x="14592300" y="13623965"/>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60571</xdr:rowOff>
    </xdr:from>
    <xdr:to>
      <xdr:col>76</xdr:col>
      <xdr:colOff>114300</xdr:colOff>
      <xdr:row>79</xdr:row>
      <xdr:rowOff>79415</xdr:rowOff>
    </xdr:to>
    <xdr:cxnSp macro="">
      <xdr:nvCxnSpPr>
        <xdr:cNvPr id="634" name="直線コネクタ 633"/>
        <xdr:cNvCxnSpPr/>
      </xdr:nvCxnSpPr>
      <xdr:spPr>
        <a:xfrm>
          <a:off x="13703300" y="13605121"/>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60571</xdr:rowOff>
    </xdr:from>
    <xdr:to>
      <xdr:col>71</xdr:col>
      <xdr:colOff>177800</xdr:colOff>
      <xdr:row>79</xdr:row>
      <xdr:rowOff>96723</xdr:rowOff>
    </xdr:to>
    <xdr:cxnSp macro="">
      <xdr:nvCxnSpPr>
        <xdr:cNvPr id="637" name="直線コネクタ 636"/>
        <xdr:cNvCxnSpPr/>
      </xdr:nvCxnSpPr>
      <xdr:spPr>
        <a:xfrm flipV="1">
          <a:off x="12814300" y="13605121"/>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47" name="楕円 646"/>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6586</xdr:rowOff>
    </xdr:from>
    <xdr:ext cx="249299" cy="259045"/>
    <xdr:sp macro="" textlink="">
      <xdr:nvSpPr>
        <xdr:cNvPr id="648" name="災害復旧費該当値テキスト"/>
        <xdr:cNvSpPr txBox="1"/>
      </xdr:nvSpPr>
      <xdr:spPr>
        <a:xfrm>
          <a:off x="16370300" y="13551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48013</xdr:rowOff>
    </xdr:from>
    <xdr:to>
      <xdr:col>81</xdr:col>
      <xdr:colOff>101600</xdr:colOff>
      <xdr:row>79</xdr:row>
      <xdr:rowOff>149613</xdr:rowOff>
    </xdr:to>
    <xdr:sp macro="" textlink="">
      <xdr:nvSpPr>
        <xdr:cNvPr id="649" name="楕円 648"/>
        <xdr:cNvSpPr/>
      </xdr:nvSpPr>
      <xdr:spPr>
        <a:xfrm>
          <a:off x="15430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140740</xdr:rowOff>
    </xdr:from>
    <xdr:ext cx="249299" cy="259045"/>
    <xdr:sp macro="" textlink="">
      <xdr:nvSpPr>
        <xdr:cNvPr id="650" name="テキスト ボックス 649"/>
        <xdr:cNvSpPr txBox="1"/>
      </xdr:nvSpPr>
      <xdr:spPr>
        <a:xfrm>
          <a:off x="15356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28615</xdr:rowOff>
    </xdr:from>
    <xdr:to>
      <xdr:col>76</xdr:col>
      <xdr:colOff>165100</xdr:colOff>
      <xdr:row>79</xdr:row>
      <xdr:rowOff>130215</xdr:rowOff>
    </xdr:to>
    <xdr:sp macro="" textlink="">
      <xdr:nvSpPr>
        <xdr:cNvPr id="651" name="楕円 650"/>
        <xdr:cNvSpPr/>
      </xdr:nvSpPr>
      <xdr:spPr>
        <a:xfrm>
          <a:off x="14541500" y="135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121342</xdr:rowOff>
    </xdr:from>
    <xdr:ext cx="378565" cy="259045"/>
    <xdr:sp macro="" textlink="">
      <xdr:nvSpPr>
        <xdr:cNvPr id="652" name="テキスト ボックス 651"/>
        <xdr:cNvSpPr txBox="1"/>
      </xdr:nvSpPr>
      <xdr:spPr>
        <a:xfrm>
          <a:off x="14403017" y="1366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9771</xdr:rowOff>
    </xdr:from>
    <xdr:to>
      <xdr:col>72</xdr:col>
      <xdr:colOff>38100</xdr:colOff>
      <xdr:row>79</xdr:row>
      <xdr:rowOff>111371</xdr:rowOff>
    </xdr:to>
    <xdr:sp macro="" textlink="">
      <xdr:nvSpPr>
        <xdr:cNvPr id="653" name="楕円 652"/>
        <xdr:cNvSpPr/>
      </xdr:nvSpPr>
      <xdr:spPr>
        <a:xfrm>
          <a:off x="13652500" y="135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102498</xdr:rowOff>
    </xdr:from>
    <xdr:ext cx="469744" cy="259045"/>
    <xdr:sp macro="" textlink="">
      <xdr:nvSpPr>
        <xdr:cNvPr id="654" name="テキスト ボックス 653"/>
        <xdr:cNvSpPr txBox="1"/>
      </xdr:nvSpPr>
      <xdr:spPr>
        <a:xfrm>
          <a:off x="13468428" y="136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45923</xdr:rowOff>
    </xdr:from>
    <xdr:to>
      <xdr:col>67</xdr:col>
      <xdr:colOff>101600</xdr:colOff>
      <xdr:row>79</xdr:row>
      <xdr:rowOff>147523</xdr:rowOff>
    </xdr:to>
    <xdr:sp macro="" textlink="">
      <xdr:nvSpPr>
        <xdr:cNvPr id="655" name="楕円 654"/>
        <xdr:cNvSpPr/>
      </xdr:nvSpPr>
      <xdr:spPr>
        <a:xfrm>
          <a:off x="12763500" y="13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138650</xdr:rowOff>
    </xdr:from>
    <xdr:ext cx="313932" cy="259045"/>
    <xdr:sp macro="" textlink="">
      <xdr:nvSpPr>
        <xdr:cNvPr id="656" name="テキスト ボックス 655"/>
        <xdr:cNvSpPr txBox="1"/>
      </xdr:nvSpPr>
      <xdr:spPr>
        <a:xfrm>
          <a:off x="12657333" y="13683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137427</xdr:rowOff>
    </xdr:from>
    <xdr:to>
      <xdr:col>85</xdr:col>
      <xdr:colOff>127000</xdr:colOff>
      <xdr:row>96</xdr:row>
      <xdr:rowOff>144895</xdr:rowOff>
    </xdr:to>
    <xdr:cxnSp macro="">
      <xdr:nvCxnSpPr>
        <xdr:cNvPr id="685" name="直線コネクタ 684"/>
        <xdr:cNvCxnSpPr/>
      </xdr:nvCxnSpPr>
      <xdr:spPr>
        <a:xfrm flipV="1">
          <a:off x="15481300" y="16596627"/>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138773</xdr:rowOff>
    </xdr:from>
    <xdr:to>
      <xdr:col>81</xdr:col>
      <xdr:colOff>50800</xdr:colOff>
      <xdr:row>96</xdr:row>
      <xdr:rowOff>144895</xdr:rowOff>
    </xdr:to>
    <xdr:cxnSp macro="">
      <xdr:nvCxnSpPr>
        <xdr:cNvPr id="688" name="直線コネクタ 687"/>
        <xdr:cNvCxnSpPr/>
      </xdr:nvCxnSpPr>
      <xdr:spPr>
        <a:xfrm>
          <a:off x="14592300" y="165979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108038</xdr:rowOff>
    </xdr:from>
    <xdr:to>
      <xdr:col>76</xdr:col>
      <xdr:colOff>114300</xdr:colOff>
      <xdr:row>96</xdr:row>
      <xdr:rowOff>138773</xdr:rowOff>
    </xdr:to>
    <xdr:cxnSp macro="">
      <xdr:nvCxnSpPr>
        <xdr:cNvPr id="691" name="直線コネクタ 690"/>
        <xdr:cNvCxnSpPr/>
      </xdr:nvCxnSpPr>
      <xdr:spPr>
        <a:xfrm>
          <a:off x="13703300" y="16567238"/>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93" name="テキスト ボックス 692"/>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85471</xdr:rowOff>
    </xdr:from>
    <xdr:to>
      <xdr:col>71</xdr:col>
      <xdr:colOff>177800</xdr:colOff>
      <xdr:row>96</xdr:row>
      <xdr:rowOff>108038</xdr:rowOff>
    </xdr:to>
    <xdr:cxnSp macro="">
      <xdr:nvCxnSpPr>
        <xdr:cNvPr id="694" name="直線コネクタ 693"/>
        <xdr:cNvCxnSpPr/>
      </xdr:nvCxnSpPr>
      <xdr:spPr>
        <a:xfrm>
          <a:off x="12814300" y="16544671"/>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86627</xdr:rowOff>
    </xdr:from>
    <xdr:to>
      <xdr:col>85</xdr:col>
      <xdr:colOff>177800</xdr:colOff>
      <xdr:row>97</xdr:row>
      <xdr:rowOff>16777</xdr:rowOff>
    </xdr:to>
    <xdr:sp macro="" textlink="">
      <xdr:nvSpPr>
        <xdr:cNvPr id="704" name="楕円 703"/>
        <xdr:cNvSpPr/>
      </xdr:nvSpPr>
      <xdr:spPr>
        <a:xfrm>
          <a:off x="16268700" y="1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65054</xdr:rowOff>
    </xdr:from>
    <xdr:ext cx="534377" cy="259045"/>
    <xdr:sp macro="" textlink="">
      <xdr:nvSpPr>
        <xdr:cNvPr id="705" name="公債費該当値テキスト"/>
        <xdr:cNvSpPr txBox="1"/>
      </xdr:nvSpPr>
      <xdr:spPr>
        <a:xfrm>
          <a:off x="16370300" y="165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94095</xdr:rowOff>
    </xdr:from>
    <xdr:to>
      <xdr:col>81</xdr:col>
      <xdr:colOff>101600</xdr:colOff>
      <xdr:row>97</xdr:row>
      <xdr:rowOff>24245</xdr:rowOff>
    </xdr:to>
    <xdr:sp macro="" textlink="">
      <xdr:nvSpPr>
        <xdr:cNvPr id="706" name="楕円 705"/>
        <xdr:cNvSpPr/>
      </xdr:nvSpPr>
      <xdr:spPr>
        <a:xfrm>
          <a:off x="15430500" y="1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15372</xdr:rowOff>
    </xdr:from>
    <xdr:ext cx="534377" cy="259045"/>
    <xdr:sp macro="" textlink="">
      <xdr:nvSpPr>
        <xdr:cNvPr id="707" name="テキスト ボックス 706"/>
        <xdr:cNvSpPr txBox="1"/>
      </xdr:nvSpPr>
      <xdr:spPr>
        <a:xfrm>
          <a:off x="15214111" y="166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87973</xdr:rowOff>
    </xdr:from>
    <xdr:to>
      <xdr:col>76</xdr:col>
      <xdr:colOff>165100</xdr:colOff>
      <xdr:row>97</xdr:row>
      <xdr:rowOff>18123</xdr:rowOff>
    </xdr:to>
    <xdr:sp macro="" textlink="">
      <xdr:nvSpPr>
        <xdr:cNvPr id="708" name="楕円 707"/>
        <xdr:cNvSpPr/>
      </xdr:nvSpPr>
      <xdr:spPr>
        <a:xfrm>
          <a:off x="14541500" y="165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9250</xdr:rowOff>
    </xdr:from>
    <xdr:ext cx="534377" cy="259045"/>
    <xdr:sp macro="" textlink="">
      <xdr:nvSpPr>
        <xdr:cNvPr id="709" name="テキスト ボックス 708"/>
        <xdr:cNvSpPr txBox="1"/>
      </xdr:nvSpPr>
      <xdr:spPr>
        <a:xfrm>
          <a:off x="14325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57238</xdr:rowOff>
    </xdr:from>
    <xdr:to>
      <xdr:col>72</xdr:col>
      <xdr:colOff>38100</xdr:colOff>
      <xdr:row>96</xdr:row>
      <xdr:rowOff>158838</xdr:rowOff>
    </xdr:to>
    <xdr:sp macro="" textlink="">
      <xdr:nvSpPr>
        <xdr:cNvPr id="710" name="楕円 709"/>
        <xdr:cNvSpPr/>
      </xdr:nvSpPr>
      <xdr:spPr>
        <a:xfrm>
          <a:off x="13652500" y="165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149965</xdr:rowOff>
    </xdr:from>
    <xdr:ext cx="534377" cy="259045"/>
    <xdr:sp macro="" textlink="">
      <xdr:nvSpPr>
        <xdr:cNvPr id="711" name="テキスト ボックス 710"/>
        <xdr:cNvSpPr txBox="1"/>
      </xdr:nvSpPr>
      <xdr:spPr>
        <a:xfrm>
          <a:off x="13436111" y="166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34671</xdr:rowOff>
    </xdr:from>
    <xdr:to>
      <xdr:col>67</xdr:col>
      <xdr:colOff>101600</xdr:colOff>
      <xdr:row>96</xdr:row>
      <xdr:rowOff>136271</xdr:rowOff>
    </xdr:to>
    <xdr:sp macro="" textlink="">
      <xdr:nvSpPr>
        <xdr:cNvPr id="712" name="楕円 711"/>
        <xdr:cNvSpPr/>
      </xdr:nvSpPr>
      <xdr:spPr>
        <a:xfrm>
          <a:off x="12763500" y="164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127398</xdr:rowOff>
    </xdr:from>
    <xdr:ext cx="534377" cy="259045"/>
    <xdr:sp macro="" textlink="">
      <xdr:nvSpPr>
        <xdr:cNvPr id="713" name="テキスト ボックス 712"/>
        <xdr:cNvSpPr txBox="1"/>
      </xdr:nvSpPr>
      <xdr:spPr>
        <a:xfrm>
          <a:off x="12547111" y="165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48" name="テキスト ボックス 747"/>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の差が大きい費目として、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及び教育費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が高い水準、議会費と民生費が低い水準となっている。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総務費については、庁舎建設等の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事業が落ち着いたことで数値自体は低くなったものの、市体育館改修等の事業開始に伴い、引き続き類似団体平均よりも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土木費については、平成２５年度に類似団体平均を下回ったものの、平成２６年度以降は高い水準になっており、今後もその傾向は続くと思われる。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類似団体平均よりも高い水準にあるものの過去５年間では右肩下がりで推移している。これは、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勤労者住宅建設資金貸付金の減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教育費については、市の重点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施策として実施してきた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学校の耐震化は終了しているものの、今後も大規模改修が計画されていることから、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で推移する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、類似団体平均よりも低水準で推移しているものの毎年増加しており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傾向が続くと思われる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上記で挙げた以外の費目については、大きな増減はなく、今後も同じような傾向が続くと思われるが、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事業の見直し等により、適正な財政運営を図っていく必要がある。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、前年度から減少したものの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高い水準で推移して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財政調整基金残高については、平成２５年度以降残高が増加傾向だったが、平成２９年度は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、所用の財源確保のため、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取崩額が積立額を上回り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もマイナスとなった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、財源確保とあわせ、事業等の抜本的な見直しによる歳出削減を図り、財政調整基金の残高確保に努める必要がある。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前年度に続き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の会計で黒字を維持している</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標準財政規模比</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、特に国民健康保険特別会計の黒字幅が増加し、一般会計の黒字幅が減少した。それ以外の会計は概ね同程度の黒字幅となっている。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いずれの会計も黒字ではあるものの、特に</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、介護保険特別会計及び公共下水道事業特別会計は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一般会計からの繰出金も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大きいため</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、個別会計内</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においても効率的な財政運営を図っていく必要がある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37673278</v>
      </c>
      <c r="BO4" s="441"/>
      <c r="BP4" s="441"/>
      <c r="BQ4" s="441"/>
      <c r="BR4" s="441"/>
      <c r="BS4" s="441"/>
      <c r="BT4" s="441"/>
      <c r="BU4" s="442"/>
      <c r="BV4" s="440">
        <v>39257986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9.8000000000000007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35968652</v>
      </c>
      <c r="BO5" s="446"/>
      <c r="BP5" s="446"/>
      <c r="BQ5" s="446"/>
      <c r="BR5" s="446"/>
      <c r="BS5" s="446"/>
      <c r="BT5" s="446"/>
      <c r="BU5" s="447"/>
      <c r="BV5" s="445">
        <v>37342491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84.8</v>
      </c>
      <c r="CU5" s="416"/>
      <c r="CV5" s="416"/>
      <c r="CW5" s="416"/>
      <c r="CX5" s="416"/>
      <c r="CY5" s="416"/>
      <c r="CZ5" s="416"/>
      <c r="DA5" s="417"/>
      <c r="DB5" s="415">
        <v>84.7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1704626</v>
      </c>
      <c r="BO6" s="446"/>
      <c r="BP6" s="446"/>
      <c r="BQ6" s="446"/>
      <c r="BR6" s="446"/>
      <c r="BS6" s="446"/>
      <c r="BT6" s="446"/>
      <c r="BU6" s="447"/>
      <c r="BV6" s="445">
        <v>1915495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84.8</v>
      </c>
      <c r="CU6" s="596"/>
      <c r="CV6" s="596"/>
      <c r="CW6" s="596"/>
      <c r="CX6" s="596"/>
      <c r="CY6" s="596"/>
      <c r="CZ6" s="596"/>
      <c r="DA6" s="597"/>
      <c r="DB6" s="595">
        <v>84.7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191829</v>
      </c>
      <c r="BO7" s="446"/>
      <c r="BP7" s="446"/>
      <c r="BQ7" s="446"/>
      <c r="BR7" s="446"/>
      <c r="BS7" s="446"/>
      <c r="BT7" s="446"/>
      <c r="BU7" s="447"/>
      <c r="BV7" s="445">
        <v>131299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18256217</v>
      </c>
      <c r="CU7" s="446"/>
      <c r="CV7" s="446"/>
      <c r="CW7" s="446"/>
      <c r="CX7" s="446"/>
      <c r="CY7" s="446"/>
      <c r="CZ7" s="446"/>
      <c r="DA7" s="447"/>
      <c r="DB7" s="445">
        <v>18148805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1512797</v>
      </c>
      <c r="BO8" s="446"/>
      <c r="BP8" s="446"/>
      <c r="BQ8" s="446"/>
      <c r="BR8" s="446"/>
      <c r="BS8" s="446"/>
      <c r="BT8" s="446"/>
      <c r="BU8" s="447"/>
      <c r="BV8" s="445">
        <v>1784196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1.04</v>
      </c>
      <c r="CU8" s="559"/>
      <c r="CV8" s="559"/>
      <c r="CW8" s="559"/>
      <c r="CX8" s="559"/>
      <c r="CY8" s="559"/>
      <c r="CZ8" s="559"/>
      <c r="DA8" s="560"/>
      <c r="DB8" s="558">
        <v>1.02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88078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-271399</v>
      </c>
      <c r="BO9" s="446"/>
      <c r="BP9" s="446"/>
      <c r="BQ9" s="446"/>
      <c r="BR9" s="446"/>
      <c r="BS9" s="446"/>
      <c r="BT9" s="446"/>
      <c r="BU9" s="447"/>
      <c r="BV9" s="445">
        <v>236938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12.7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89030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1130130</v>
      </c>
      <c r="BO10" s="446"/>
      <c r="BP10" s="446"/>
      <c r="BQ10" s="446"/>
      <c r="BR10" s="446"/>
      <c r="BS10" s="446"/>
      <c r="BT10" s="446"/>
      <c r="BU10" s="447"/>
      <c r="BV10" s="445">
        <v>123508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89073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1254318</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87010</v>
      </c>
      <c r="S13" s="549"/>
      <c r="T13" s="549"/>
      <c r="U13" s="549"/>
      <c r="V13" s="550"/>
      <c r="W13" s="536" t="s">
        <v>134</v>
      </c>
      <c r="X13" s="458"/>
      <c r="Y13" s="458"/>
      <c r="Z13" s="458"/>
      <c r="AA13" s="458"/>
      <c r="AB13" s="459"/>
      <c r="AC13" s="421">
        <v>1198</v>
      </c>
      <c r="AD13" s="422"/>
      <c r="AE13" s="422"/>
      <c r="AF13" s="422"/>
      <c r="AG13" s="423"/>
      <c r="AH13" s="421">
        <v>1175</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-395587</v>
      </c>
      <c r="BO13" s="446"/>
      <c r="BP13" s="446"/>
      <c r="BQ13" s="446"/>
      <c r="BR13" s="446"/>
      <c r="BS13" s="446"/>
      <c r="BT13" s="446"/>
      <c r="BU13" s="447"/>
      <c r="BV13" s="445">
        <v>360446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10.199999999999999</v>
      </c>
      <c r="CU13" s="416"/>
      <c r="CV13" s="416"/>
      <c r="CW13" s="416"/>
      <c r="CX13" s="416"/>
      <c r="CY13" s="416"/>
      <c r="CZ13" s="416"/>
      <c r="DA13" s="417"/>
      <c r="DB13" s="415">
        <v>10.199999999999999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89178</v>
      </c>
      <c r="S14" s="549"/>
      <c r="T14" s="549"/>
      <c r="U14" s="549"/>
      <c r="V14" s="550"/>
      <c r="W14" s="551"/>
      <c r="X14" s="461"/>
      <c r="Y14" s="461"/>
      <c r="Z14" s="461"/>
      <c r="AA14" s="461"/>
      <c r="AB14" s="462"/>
      <c r="AC14" s="541">
        <v>2.7</v>
      </c>
      <c r="AD14" s="542"/>
      <c r="AE14" s="542"/>
      <c r="AF14" s="542"/>
      <c r="AG14" s="543"/>
      <c r="AH14" s="541">
        <v>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76.7</v>
      </c>
      <c r="CU14" s="553"/>
      <c r="CV14" s="553"/>
      <c r="CW14" s="553"/>
      <c r="CX14" s="553"/>
      <c r="CY14" s="553"/>
      <c r="CZ14" s="553"/>
      <c r="DA14" s="554"/>
      <c r="DB14" s="552">
        <v>75.400000000000006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87285</v>
      </c>
      <c r="S15" s="549"/>
      <c r="T15" s="549"/>
      <c r="U15" s="549"/>
      <c r="V15" s="550"/>
      <c r="W15" s="536" t="s">
        <v>142</v>
      </c>
      <c r="X15" s="458"/>
      <c r="Y15" s="458"/>
      <c r="Z15" s="458"/>
      <c r="AA15" s="458"/>
      <c r="AB15" s="459"/>
      <c r="AC15" s="421">
        <v>13167</v>
      </c>
      <c r="AD15" s="422"/>
      <c r="AE15" s="422"/>
      <c r="AF15" s="422"/>
      <c r="AG15" s="423"/>
      <c r="AH15" s="421">
        <v>13891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14188743</v>
      </c>
      <c r="BO15" s="441"/>
      <c r="BP15" s="441"/>
      <c r="BQ15" s="441"/>
      <c r="BR15" s="441"/>
      <c r="BS15" s="441"/>
      <c r="BT15" s="441"/>
      <c r="BU15" s="442"/>
      <c r="BV15" s="440">
        <v>14111067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29.2</v>
      </c>
      <c r="AD16" s="542"/>
      <c r="AE16" s="542"/>
      <c r="AF16" s="542"/>
      <c r="AG16" s="543"/>
      <c r="AH16" s="541">
        <v>30</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13558708</v>
      </c>
      <c r="BO16" s="446"/>
      <c r="BP16" s="446"/>
      <c r="BQ16" s="446"/>
      <c r="BR16" s="446"/>
      <c r="BS16" s="446"/>
      <c r="BT16" s="446"/>
      <c r="BU16" s="447"/>
      <c r="BV16" s="445">
        <v>13499277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30788</v>
      </c>
      <c r="AD17" s="422"/>
      <c r="AE17" s="422"/>
      <c r="AF17" s="422"/>
      <c r="AG17" s="423"/>
      <c r="AH17" s="421">
        <v>31163</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18256217</v>
      </c>
      <c r="BO17" s="446"/>
      <c r="BP17" s="446"/>
      <c r="BQ17" s="446"/>
      <c r="BR17" s="446"/>
      <c r="BS17" s="446"/>
      <c r="BT17" s="446"/>
      <c r="BU17" s="447"/>
      <c r="BV17" s="445">
        <v>18148805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194.9</v>
      </c>
      <c r="M18" s="510"/>
      <c r="N18" s="510"/>
      <c r="O18" s="510"/>
      <c r="P18" s="510"/>
      <c r="Q18" s="510"/>
      <c r="R18" s="511"/>
      <c r="S18" s="511"/>
      <c r="T18" s="511"/>
      <c r="U18" s="511"/>
      <c r="V18" s="512"/>
      <c r="W18" s="526"/>
      <c r="X18" s="527"/>
      <c r="Y18" s="527"/>
      <c r="Z18" s="527"/>
      <c r="AA18" s="527"/>
      <c r="AB18" s="537"/>
      <c r="AC18" s="409">
        <v>68.2</v>
      </c>
      <c r="AD18" s="410"/>
      <c r="AE18" s="410"/>
      <c r="AF18" s="410"/>
      <c r="AG18" s="513"/>
      <c r="AH18" s="409">
        <v>67.400000000000006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15643507</v>
      </c>
      <c r="BO18" s="446"/>
      <c r="BP18" s="446"/>
      <c r="BQ18" s="446"/>
      <c r="BR18" s="446"/>
      <c r="BS18" s="446"/>
      <c r="BT18" s="446"/>
      <c r="BU18" s="447"/>
      <c r="BV18" s="445">
        <v>15469680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452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23935088</v>
      </c>
      <c r="BO19" s="446"/>
      <c r="BP19" s="446"/>
      <c r="BQ19" s="446"/>
      <c r="BR19" s="446"/>
      <c r="BS19" s="446"/>
      <c r="BT19" s="446"/>
      <c r="BU19" s="447"/>
      <c r="BV19" s="445">
        <v>22617700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31610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26396066</v>
      </c>
      <c r="BO23" s="446"/>
      <c r="BP23" s="446"/>
      <c r="BQ23" s="446"/>
      <c r="BR23" s="446"/>
      <c r="BS23" s="446"/>
      <c r="BT23" s="446"/>
      <c r="BU23" s="447"/>
      <c r="BV23" s="445">
        <v>26972726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8800</v>
      </c>
      <c r="R24" s="422"/>
      <c r="S24" s="422"/>
      <c r="T24" s="422"/>
      <c r="U24" s="422"/>
      <c r="V24" s="423"/>
      <c r="W24" s="487"/>
      <c r="X24" s="478"/>
      <c r="Y24" s="479"/>
      <c r="Z24" s="418" t="s">
        <v>166</v>
      </c>
      <c r="AA24" s="419"/>
      <c r="AB24" s="419"/>
      <c r="AC24" s="419"/>
      <c r="AD24" s="419"/>
      <c r="AE24" s="419"/>
      <c r="AF24" s="419"/>
      <c r="AG24" s="420"/>
      <c r="AH24" s="421">
        <v>549</v>
      </c>
      <c r="AI24" s="422"/>
      <c r="AJ24" s="422"/>
      <c r="AK24" s="422"/>
      <c r="AL24" s="423"/>
      <c r="AM24" s="421">
        <v>1663470</v>
      </c>
      <c r="AN24" s="422"/>
      <c r="AO24" s="422"/>
      <c r="AP24" s="422"/>
      <c r="AQ24" s="422"/>
      <c r="AR24" s="423"/>
      <c r="AS24" s="421">
        <v>3030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4203456</v>
      </c>
      <c r="BO24" s="446"/>
      <c r="BP24" s="446"/>
      <c r="BQ24" s="446"/>
      <c r="BR24" s="446"/>
      <c r="BS24" s="446"/>
      <c r="BT24" s="446"/>
      <c r="BU24" s="447"/>
      <c r="BV24" s="445">
        <v>4567582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7000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8382808</v>
      </c>
      <c r="BO25" s="441"/>
      <c r="BP25" s="441"/>
      <c r="BQ25" s="441"/>
      <c r="BR25" s="441"/>
      <c r="BS25" s="441"/>
      <c r="BT25" s="441"/>
      <c r="BU25" s="442"/>
      <c r="BV25" s="440">
        <v>7061454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6730</v>
      </c>
      <c r="R26" s="422"/>
      <c r="S26" s="422"/>
      <c r="T26" s="422"/>
      <c r="U26" s="422"/>
      <c r="V26" s="423"/>
      <c r="W26" s="487"/>
      <c r="X26" s="478"/>
      <c r="Y26" s="479"/>
      <c r="Z26" s="418" t="s">
        <v>172</v>
      </c>
      <c r="AA26" s="500"/>
      <c r="AB26" s="500"/>
      <c r="AC26" s="500"/>
      <c r="AD26" s="500"/>
      <c r="AE26" s="500"/>
      <c r="AF26" s="500"/>
      <c r="AG26" s="501"/>
      <c r="AH26" s="421">
        <v>46</v>
      </c>
      <c r="AI26" s="422"/>
      <c r="AJ26" s="422"/>
      <c r="AK26" s="422"/>
      <c r="AL26" s="423"/>
      <c r="AM26" s="421">
        <v>162932</v>
      </c>
      <c r="AN26" s="422"/>
      <c r="AO26" s="422"/>
      <c r="AP26" s="422"/>
      <c r="AQ26" s="422"/>
      <c r="AR26" s="423"/>
      <c r="AS26" s="421">
        <v>3542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4500</v>
      </c>
      <c r="R27" s="422"/>
      <c r="S27" s="422"/>
      <c r="T27" s="422"/>
      <c r="U27" s="422"/>
      <c r="V27" s="423"/>
      <c r="W27" s="487"/>
      <c r="X27" s="478"/>
      <c r="Y27" s="479"/>
      <c r="Z27" s="418" t="s">
        <v>175</v>
      </c>
      <c r="AA27" s="419"/>
      <c r="AB27" s="419"/>
      <c r="AC27" s="419"/>
      <c r="AD27" s="419"/>
      <c r="AE27" s="419"/>
      <c r="AF27" s="419"/>
      <c r="AG27" s="420"/>
      <c r="AH27" s="421">
        <v>49</v>
      </c>
      <c r="AI27" s="422"/>
      <c r="AJ27" s="422"/>
      <c r="AK27" s="422"/>
      <c r="AL27" s="423"/>
      <c r="AM27" s="421">
        <v>142454</v>
      </c>
      <c r="AN27" s="422"/>
      <c r="AO27" s="422"/>
      <c r="AP27" s="422"/>
      <c r="AQ27" s="422"/>
      <c r="AR27" s="423"/>
      <c r="AS27" s="421">
        <v>2907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72812</v>
      </c>
      <c r="BO27" s="449"/>
      <c r="BP27" s="449"/>
      <c r="BQ27" s="449"/>
      <c r="BR27" s="449"/>
      <c r="BS27" s="449"/>
      <c r="BT27" s="449"/>
      <c r="BU27" s="450"/>
      <c r="BV27" s="448">
        <v>112806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4100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1520006</v>
      </c>
      <c r="BO28" s="441"/>
      <c r="BP28" s="441"/>
      <c r="BQ28" s="441"/>
      <c r="BR28" s="441"/>
      <c r="BS28" s="441"/>
      <c r="BT28" s="441"/>
      <c r="BU28" s="442"/>
      <c r="BV28" s="440">
        <v>1644194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19</v>
      </c>
      <c r="M29" s="422"/>
      <c r="N29" s="422"/>
      <c r="O29" s="422"/>
      <c r="P29" s="423"/>
      <c r="Q29" s="421">
        <v>3830</v>
      </c>
      <c r="R29" s="422"/>
      <c r="S29" s="422"/>
      <c r="T29" s="422"/>
      <c r="U29" s="422"/>
      <c r="V29" s="423"/>
      <c r="W29" s="488"/>
      <c r="X29" s="489"/>
      <c r="Y29" s="490"/>
      <c r="Z29" s="418" t="s">
        <v>181</v>
      </c>
      <c r="AA29" s="419"/>
      <c r="AB29" s="419"/>
      <c r="AC29" s="419"/>
      <c r="AD29" s="419"/>
      <c r="AE29" s="419"/>
      <c r="AF29" s="419"/>
      <c r="AG29" s="420"/>
      <c r="AH29" s="421">
        <v>598</v>
      </c>
      <c r="AI29" s="422"/>
      <c r="AJ29" s="422"/>
      <c r="AK29" s="422"/>
      <c r="AL29" s="423"/>
      <c r="AM29" s="421">
        <v>1805924</v>
      </c>
      <c r="AN29" s="422"/>
      <c r="AO29" s="422"/>
      <c r="AP29" s="422"/>
      <c r="AQ29" s="422"/>
      <c r="AR29" s="423"/>
      <c r="AS29" s="421">
        <v>3020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10414</v>
      </c>
      <c r="BO29" s="446"/>
      <c r="BP29" s="446"/>
      <c r="BQ29" s="446"/>
      <c r="BR29" s="446"/>
      <c r="BS29" s="446"/>
      <c r="BT29" s="446"/>
      <c r="BU29" s="447"/>
      <c r="BV29" s="445">
        <v>10412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102.2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2722287</v>
      </c>
      <c r="BO30" s="449"/>
      <c r="BP30" s="449"/>
      <c r="BQ30" s="449"/>
      <c r="BR30" s="449"/>
      <c r="BS30" s="449"/>
      <c r="BT30" s="449"/>
      <c r="BU30" s="450"/>
      <c r="BV30" s="448">
        <v>2697144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御殿場市・小山町広域行政組合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御殿場市小山町土地開発公社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救急医療センター特別会計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観光施設事業特別会計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駿東地区交通災害共済組合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御殿場総合サービス</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公共下水道事業特別会計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静岡県芦湖水利組合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御殿場まちづくり</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〇</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IF('各会計、関係団体の財政状況及び健全化判断比率'!B36="","",'各会計、関係団体の財政状況及び健全化判断比率'!B36)</f>
        <v>農業集落排水事業特別会計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静岡県後期高齢者医療広域連合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駿東労働者福祉サービスセンター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〇</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12</v>
      </c>
      <c r="BF38" s="404"/>
      <c r="BG38" s="403" t="str">
        <f>IF('各会計、関係団体の財政状況及び健全化判断比率'!B37="","",'各会計、関係団体の財政状況及び健全化判断比率'!B37)</f>
        <v>公設浄化槽事業特別会計</v>
      </c>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静岡県後期高齢者医療広域連合（事業会計分）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静岡県地方税滞納整理機構</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L+DHATEDLGzwlonOgvb+2GM4DqMQLH/jMnpOCR4Ss+UcQoa5GTGumLnd1LF96kuUCoY8QGcjWc/Fhmydpen+A==" saltValue="VOGH8LTmKWDB6UHZLn5h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550</v>
      </c>
      <c r="D34" s="1224"/>
      <c r="E34" s="1225"/>
      <c r="F34" s="32">
        <v>20.91</v>
      </c>
      <c r="G34" s="33">
        <v>21.11</v>
      </c>
      <c r="H34" s="33">
        <v>21.35</v>
      </c>
      <c r="I34" s="33">
        <v>21.59</v>
      </c>
      <c r="J34" s="34">
        <v>21.64</v>
      </c>
      <c r="K34" s="22"/>
      <c r="L34" s="22"/>
      <c r="M34" s="22"/>
      <c r="N34" s="22"/>
      <c r="O34" s="22"/>
      <c r="P34" s="22"/>
    </row>
    <row r="35" spans="1:16" ht="39" customHeight="1" x14ac:dyDescent="0.15">
      <c r="A35" s="22"/>
      <c r="B35" s="35"/>
      <c r="C35" s="1218" t="s">
        <v>551</v>
      </c>
      <c r="D35" s="1219"/>
      <c r="E35" s="1220"/>
      <c r="F35" s="36">
        <v>7.16</v>
      </c>
      <c r="G35" s="37">
        <v>7.27</v>
      </c>
      <c r="H35" s="37">
        <v>8.56</v>
      </c>
      <c r="I35" s="37">
        <v>9.68</v>
      </c>
      <c r="J35" s="38">
        <v>8.09</v>
      </c>
      <c r="K35" s="22"/>
      <c r="L35" s="22"/>
      <c r="M35" s="22"/>
      <c r="N35" s="22"/>
      <c r="O35" s="22"/>
      <c r="P35" s="22"/>
    </row>
    <row r="36" spans="1:16" ht="39" customHeight="1" x14ac:dyDescent="0.15">
      <c r="A36" s="22"/>
      <c r="B36" s="35"/>
      <c r="C36" s="1218" t="s">
        <v>552</v>
      </c>
      <c r="D36" s="1219"/>
      <c r="E36" s="1220"/>
      <c r="F36" s="36">
        <v>2.79</v>
      </c>
      <c r="G36" s="37">
        <v>3.27</v>
      </c>
      <c r="H36" s="37">
        <v>2.04</v>
      </c>
      <c r="I36" s="37">
        <v>4.68</v>
      </c>
      <c r="J36" s="38">
        <v>5.75</v>
      </c>
      <c r="K36" s="22"/>
      <c r="L36" s="22"/>
      <c r="M36" s="22"/>
      <c r="N36" s="22"/>
      <c r="O36" s="22"/>
      <c r="P36" s="22"/>
    </row>
    <row r="37" spans="1:16" ht="39" customHeight="1" x14ac:dyDescent="0.15">
      <c r="A37" s="22"/>
      <c r="B37" s="35"/>
      <c r="C37" s="1218" t="s">
        <v>553</v>
      </c>
      <c r="D37" s="1219"/>
      <c r="E37" s="1220"/>
      <c r="F37" s="36">
        <v>2.23</v>
      </c>
      <c r="G37" s="37">
        <v>2.2999999999999998</v>
      </c>
      <c r="H37" s="37">
        <v>2.23</v>
      </c>
      <c r="I37" s="37">
        <v>2.42</v>
      </c>
      <c r="J37" s="38">
        <v>2.46</v>
      </c>
      <c r="K37" s="22"/>
      <c r="L37" s="22"/>
      <c r="M37" s="22"/>
      <c r="N37" s="22"/>
      <c r="O37" s="22"/>
      <c r="P37" s="22"/>
    </row>
    <row r="38" spans="1:16" ht="39" customHeight="1" x14ac:dyDescent="0.15">
      <c r="A38" s="22"/>
      <c r="B38" s="35"/>
      <c r="C38" s="1218" t="s">
        <v>554</v>
      </c>
      <c r="D38" s="1219"/>
      <c r="E38" s="1220"/>
      <c r="F38" s="36">
        <v>1.1200000000000001</v>
      </c>
      <c r="G38" s="37">
        <v>1.32</v>
      </c>
      <c r="H38" s="37">
        <v>1.21</v>
      </c>
      <c r="I38" s="37">
        <v>1.5</v>
      </c>
      <c r="J38" s="38">
        <v>1.4</v>
      </c>
      <c r="K38" s="22"/>
      <c r="L38" s="22"/>
      <c r="M38" s="22"/>
      <c r="N38" s="22"/>
      <c r="O38" s="22"/>
      <c r="P38" s="22"/>
    </row>
    <row r="39" spans="1:16" ht="39" customHeight="1" x14ac:dyDescent="0.15">
      <c r="A39" s="22"/>
      <c r="B39" s="35"/>
      <c r="C39" s="1218" t="s">
        <v>555</v>
      </c>
      <c r="D39" s="1219"/>
      <c r="E39" s="1220"/>
      <c r="F39" s="36">
        <v>0.13</v>
      </c>
      <c r="G39" s="37">
        <v>0.15</v>
      </c>
      <c r="H39" s="37">
        <v>0.17</v>
      </c>
      <c r="I39" s="37">
        <v>0.22</v>
      </c>
      <c r="J39" s="38">
        <v>0.23</v>
      </c>
      <c r="K39" s="22"/>
      <c r="L39" s="22"/>
      <c r="M39" s="22"/>
      <c r="N39" s="22"/>
      <c r="O39" s="22"/>
      <c r="P39" s="22"/>
    </row>
    <row r="40" spans="1:16" ht="39" customHeight="1" x14ac:dyDescent="0.15">
      <c r="A40" s="22"/>
      <c r="B40" s="35"/>
      <c r="C40" s="1218" t="s">
        <v>556</v>
      </c>
      <c r="D40" s="1219"/>
      <c r="E40" s="1220"/>
      <c r="F40" s="36">
        <v>0.04</v>
      </c>
      <c r="G40" s="37">
        <v>0.1</v>
      </c>
      <c r="H40" s="37">
        <v>0.1</v>
      </c>
      <c r="I40" s="37">
        <v>0.14000000000000001</v>
      </c>
      <c r="J40" s="38">
        <v>0.18</v>
      </c>
      <c r="K40" s="22"/>
      <c r="L40" s="22"/>
      <c r="M40" s="22"/>
      <c r="N40" s="22"/>
      <c r="O40" s="22"/>
      <c r="P40" s="22"/>
    </row>
    <row r="41" spans="1:16" ht="39" customHeight="1" x14ac:dyDescent="0.15">
      <c r="A41" s="22"/>
      <c r="B41" s="35"/>
      <c r="C41" s="1218" t="s">
        <v>557</v>
      </c>
      <c r="D41" s="1219"/>
      <c r="E41" s="1220"/>
      <c r="F41" s="36">
        <v>0</v>
      </c>
      <c r="G41" s="37">
        <v>0.01</v>
      </c>
      <c r="H41" s="37">
        <v>0.01</v>
      </c>
      <c r="I41" s="37">
        <v>0.02</v>
      </c>
      <c r="J41" s="38">
        <v>0.05</v>
      </c>
      <c r="K41" s="22"/>
      <c r="L41" s="22"/>
      <c r="M41" s="22"/>
      <c r="N41" s="22"/>
      <c r="O41" s="22"/>
      <c r="P41" s="22"/>
    </row>
    <row r="42" spans="1:16" ht="39" customHeight="1" x14ac:dyDescent="0.15">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559</v>
      </c>
      <c r="D43" s="1222"/>
      <c r="E43" s="1223"/>
      <c r="F43" s="41">
        <v>7.0000000000000007E-2</v>
      </c>
      <c r="G43" s="42">
        <v>7.0000000000000007E-2</v>
      </c>
      <c r="H43" s="42">
        <v>0.09</v>
      </c>
      <c r="I43" s="42">
        <v>0.24</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jKVlqeyYhOsWc+39MiksIKloImdKUwmL9Acj2O3k02rXY8gwBf1xPIDXD62SLeucDvdhbZopR6hQcOIeXhQ1Q==" saltValue="Vm/PZJhVFMcfH74/nWOR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3338</v>
      </c>
      <c r="L45" s="60">
        <v>3167</v>
      </c>
      <c r="M45" s="60">
        <v>2955</v>
      </c>
      <c r="N45" s="60">
        <v>2906</v>
      </c>
      <c r="O45" s="61">
        <v>2955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572</v>
      </c>
      <c r="L48" s="64">
        <v>593</v>
      </c>
      <c r="M48" s="64">
        <v>573</v>
      </c>
      <c r="N48" s="64">
        <v>657</v>
      </c>
      <c r="O48" s="65">
        <v>728</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349</v>
      </c>
      <c r="L49" s="64">
        <v>150</v>
      </c>
      <c r="M49" s="64">
        <v>213</v>
      </c>
      <c r="N49" s="64">
        <v>121</v>
      </c>
      <c r="O49" s="65">
        <v>110</v>
      </c>
      <c r="P49" s="48"/>
      <c r="Q49" s="48"/>
      <c r="R49" s="48"/>
      <c r="S49" s="48"/>
      <c r="T49" s="48"/>
      <c r="U49" s="48"/>
    </row>
    <row r="50" spans="1:21" ht="30.75" customHeight="1" x14ac:dyDescent="0.15">
      <c r="A50" s="48"/>
      <c r="B50" s="1236"/>
      <c r="C50" s="1237"/>
      <c r="D50" s="62"/>
      <c r="E50" s="1228" t="s">
        <v>17</v>
      </c>
      <c r="F50" s="1228"/>
      <c r="G50" s="1228"/>
      <c r="H50" s="1228"/>
      <c r="I50" s="1228"/>
      <c r="J50" s="1229"/>
      <c r="K50" s="63">
        <v>68</v>
      </c>
      <c r="L50" s="64">
        <v>68</v>
      </c>
      <c r="M50" s="64">
        <v>68</v>
      </c>
      <c r="N50" s="64">
        <v>68</v>
      </c>
      <c r="O50" s="65">
        <v>68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2456</v>
      </c>
      <c r="L52" s="64">
        <v>2394</v>
      </c>
      <c r="M52" s="64">
        <v>2137</v>
      </c>
      <c r="N52" s="64">
        <v>2060</v>
      </c>
      <c r="O52" s="65">
        <v>2160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1871</v>
      </c>
      <c r="L53" s="69">
        <v>1584</v>
      </c>
      <c r="M53" s="69">
        <v>1672</v>
      </c>
      <c r="N53" s="69">
        <v>1692</v>
      </c>
      <c r="O53" s="70">
        <v>1701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wWqdnwxHQPzm7UEK8vSa8uwQLiKVtw2AIGjhd1x+fcMVGOhwVnq7a1QR3U7YSUIU+X+3f4gtJY65mj+0vQZsw==" saltValue="G2kcaqWDnmhOhRYAf7ra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4" t="s">
        <v>24</v>
      </c>
      <c r="C41" s="1255"/>
      <c r="D41" s="81"/>
      <c r="E41" s="1256" t="s">
        <v>25</v>
      </c>
      <c r="F41" s="1256"/>
      <c r="G41" s="1256"/>
      <c r="H41" s="1257"/>
      <c r="I41" s="82">
        <v>27281</v>
      </c>
      <c r="J41" s="83">
        <v>26754</v>
      </c>
      <c r="K41" s="83">
        <v>26358</v>
      </c>
      <c r="L41" s="83">
        <v>26973</v>
      </c>
      <c r="M41" s="84">
        <v>26396</v>
      </c>
    </row>
    <row r="42" spans="2:13" ht="27.75" customHeight="1" x14ac:dyDescent="0.15">
      <c r="B42" s="1244"/>
      <c r="C42" s="1245"/>
      <c r="D42" s="85"/>
      <c r="E42" s="1248" t="s">
        <v>26</v>
      </c>
      <c r="F42" s="1248"/>
      <c r="G42" s="1248"/>
      <c r="H42" s="1249"/>
      <c r="I42" s="86">
        <v>649</v>
      </c>
      <c r="J42" s="87">
        <v>778</v>
      </c>
      <c r="K42" s="87">
        <v>1528</v>
      </c>
      <c r="L42" s="87">
        <v>1423</v>
      </c>
      <c r="M42" s="88">
        <v>1002</v>
      </c>
    </row>
    <row r="43" spans="2:13" ht="27.75" customHeight="1" x14ac:dyDescent="0.15">
      <c r="B43" s="1244"/>
      <c r="C43" s="1245"/>
      <c r="D43" s="85"/>
      <c r="E43" s="1248" t="s">
        <v>27</v>
      </c>
      <c r="F43" s="1248"/>
      <c r="G43" s="1248"/>
      <c r="H43" s="1249"/>
      <c r="I43" s="86">
        <v>7580</v>
      </c>
      <c r="J43" s="87">
        <v>7106</v>
      </c>
      <c r="K43" s="87">
        <v>6429</v>
      </c>
      <c r="L43" s="87">
        <v>6301</v>
      </c>
      <c r="M43" s="88">
        <v>6255</v>
      </c>
    </row>
    <row r="44" spans="2:13" ht="27.75" customHeight="1" x14ac:dyDescent="0.15">
      <c r="B44" s="1244"/>
      <c r="C44" s="1245"/>
      <c r="D44" s="85"/>
      <c r="E44" s="1248" t="s">
        <v>28</v>
      </c>
      <c r="F44" s="1248"/>
      <c r="G44" s="1248"/>
      <c r="H44" s="1249"/>
      <c r="I44" s="86">
        <v>724</v>
      </c>
      <c r="J44" s="87">
        <v>897</v>
      </c>
      <c r="K44" s="87">
        <v>908</v>
      </c>
      <c r="L44" s="87">
        <v>829</v>
      </c>
      <c r="M44" s="88">
        <v>1752</v>
      </c>
    </row>
    <row r="45" spans="2:13" ht="27.75" customHeight="1" x14ac:dyDescent="0.15">
      <c r="B45" s="1244"/>
      <c r="C45" s="1245"/>
      <c r="D45" s="85"/>
      <c r="E45" s="1248" t="s">
        <v>29</v>
      </c>
      <c r="F45" s="1248"/>
      <c r="G45" s="1248"/>
      <c r="H45" s="1249"/>
      <c r="I45" s="86">
        <v>4581</v>
      </c>
      <c r="J45" s="87">
        <v>4291</v>
      </c>
      <c r="K45" s="87">
        <v>4238</v>
      </c>
      <c r="L45" s="87">
        <v>4226</v>
      </c>
      <c r="M45" s="88">
        <v>4246</v>
      </c>
    </row>
    <row r="46" spans="2:13" ht="27.75" customHeight="1" x14ac:dyDescent="0.15">
      <c r="B46" s="1244"/>
      <c r="C46" s="1245"/>
      <c r="D46" s="89"/>
      <c r="E46" s="1248" t="s">
        <v>30</v>
      </c>
      <c r="F46" s="1248"/>
      <c r="G46" s="1248"/>
      <c r="H46" s="1249"/>
      <c r="I46" s="86" t="s">
        <v>502</v>
      </c>
      <c r="J46" s="87" t="s">
        <v>502</v>
      </c>
      <c r="K46" s="87" t="s">
        <v>502</v>
      </c>
      <c r="L46" s="87" t="s">
        <v>502</v>
      </c>
      <c r="M46" s="88" t="s">
        <v>502</v>
      </c>
    </row>
    <row r="47" spans="2:13" ht="27.75" customHeight="1" x14ac:dyDescent="0.15">
      <c r="B47" s="1244"/>
      <c r="C47" s="1245"/>
      <c r="D47" s="90"/>
      <c r="E47" s="1258" t="s">
        <v>31</v>
      </c>
      <c r="F47" s="1259"/>
      <c r="G47" s="1259"/>
      <c r="H47" s="1260"/>
      <c r="I47" s="86" t="s">
        <v>502</v>
      </c>
      <c r="J47" s="87" t="s">
        <v>502</v>
      </c>
      <c r="K47" s="87" t="s">
        <v>502</v>
      </c>
      <c r="L47" s="87" t="s">
        <v>502</v>
      </c>
      <c r="M47" s="88" t="s">
        <v>502</v>
      </c>
    </row>
    <row r="48" spans="2:13" ht="27.75" customHeight="1" x14ac:dyDescent="0.15">
      <c r="B48" s="1244"/>
      <c r="C48" s="1245"/>
      <c r="D48" s="85"/>
      <c r="E48" s="1248" t="s">
        <v>32</v>
      </c>
      <c r="F48" s="1248"/>
      <c r="G48" s="1248"/>
      <c r="H48" s="1249"/>
      <c r="I48" s="86" t="s">
        <v>502</v>
      </c>
      <c r="J48" s="87" t="s">
        <v>502</v>
      </c>
      <c r="K48" s="87" t="s">
        <v>502</v>
      </c>
      <c r="L48" s="87" t="s">
        <v>502</v>
      </c>
      <c r="M48" s="88" t="s">
        <v>502</v>
      </c>
    </row>
    <row r="49" spans="2:13" ht="27.75" customHeight="1" x14ac:dyDescent="0.15">
      <c r="B49" s="1246"/>
      <c r="C49" s="1247"/>
      <c r="D49" s="85"/>
      <c r="E49" s="1248" t="s">
        <v>33</v>
      </c>
      <c r="F49" s="1248"/>
      <c r="G49" s="1248"/>
      <c r="H49" s="1249"/>
      <c r="I49" s="86" t="s">
        <v>502</v>
      </c>
      <c r="J49" s="87" t="s">
        <v>502</v>
      </c>
      <c r="K49" s="87" t="s">
        <v>502</v>
      </c>
      <c r="L49" s="87" t="s">
        <v>502</v>
      </c>
      <c r="M49" s="88" t="s">
        <v>502</v>
      </c>
    </row>
    <row r="50" spans="2:13" ht="27.75" customHeight="1" x14ac:dyDescent="0.15">
      <c r="B50" s="1242" t="s">
        <v>34</v>
      </c>
      <c r="C50" s="1243"/>
      <c r="D50" s="91"/>
      <c r="E50" s="1248" t="s">
        <v>35</v>
      </c>
      <c r="F50" s="1248"/>
      <c r="G50" s="1248"/>
      <c r="H50" s="1249"/>
      <c r="I50" s="86">
        <v>3510</v>
      </c>
      <c r="J50" s="87">
        <v>3391</v>
      </c>
      <c r="K50" s="87">
        <v>4379</v>
      </c>
      <c r="L50" s="87">
        <v>5003</v>
      </c>
      <c r="M50" s="88">
        <v>5165</v>
      </c>
    </row>
    <row r="51" spans="2:13" ht="27.75" customHeight="1" x14ac:dyDescent="0.15">
      <c r="B51" s="1244"/>
      <c r="C51" s="1245"/>
      <c r="D51" s="85"/>
      <c r="E51" s="1248" t="s">
        <v>36</v>
      </c>
      <c r="F51" s="1248"/>
      <c r="G51" s="1248"/>
      <c r="H51" s="1249"/>
      <c r="I51" s="86">
        <v>4524</v>
      </c>
      <c r="J51" s="87">
        <v>4680</v>
      </c>
      <c r="K51" s="87">
        <v>4776</v>
      </c>
      <c r="L51" s="87">
        <v>4456</v>
      </c>
      <c r="M51" s="88">
        <v>4329</v>
      </c>
    </row>
    <row r="52" spans="2:13" ht="27.75" customHeight="1" x14ac:dyDescent="0.15">
      <c r="B52" s="1246"/>
      <c r="C52" s="1247"/>
      <c r="D52" s="85"/>
      <c r="E52" s="1248" t="s">
        <v>37</v>
      </c>
      <c r="F52" s="1248"/>
      <c r="G52" s="1248"/>
      <c r="H52" s="1249"/>
      <c r="I52" s="86">
        <v>19310</v>
      </c>
      <c r="J52" s="87">
        <v>18586</v>
      </c>
      <c r="K52" s="87">
        <v>17830</v>
      </c>
      <c r="L52" s="87">
        <v>17814</v>
      </c>
      <c r="M52" s="88">
        <v>17390</v>
      </c>
    </row>
    <row r="53" spans="2:13" ht="27.75" customHeight="1" thickBot="1" x14ac:dyDescent="0.2">
      <c r="B53" s="1250" t="s">
        <v>38</v>
      </c>
      <c r="C53" s="1251"/>
      <c r="D53" s="92"/>
      <c r="E53" s="1252" t="s">
        <v>39</v>
      </c>
      <c r="F53" s="1252"/>
      <c r="G53" s="1252"/>
      <c r="H53" s="1253"/>
      <c r="I53" s="93">
        <v>13472</v>
      </c>
      <c r="J53" s="94">
        <v>13169</v>
      </c>
      <c r="K53" s="94">
        <v>12476</v>
      </c>
      <c r="L53" s="94">
        <v>12479</v>
      </c>
      <c r="M53" s="95">
        <v>12767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1QuOhfEXq7kpLmtkY61I733QECZlcSWzJgFpl3P/QX69o5kL65pWQreuz3FAdjGc2E4ROdnCgjF1FjiQN+f1g==" saltValue="o4o4u5+tX4ATSFp7DGUa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1521</v>
      </c>
      <c r="G55" s="107">
        <v>1644</v>
      </c>
      <c r="H55" s="108">
        <v>1520</v>
      </c>
    </row>
    <row r="56" spans="2:8" ht="52.5" customHeight="1" x14ac:dyDescent="0.15">
      <c r="B56" s="109"/>
      <c r="C56" s="1271" t="s">
        <v>43</v>
      </c>
      <c r="D56" s="1271"/>
      <c r="E56" s="1272"/>
      <c r="F56" s="110">
        <v>10</v>
      </c>
      <c r="G56" s="110">
        <v>10</v>
      </c>
      <c r="H56" s="111">
        <v>10</v>
      </c>
    </row>
    <row r="57" spans="2:8" ht="53.25" customHeight="1" x14ac:dyDescent="0.15">
      <c r="B57" s="109"/>
      <c r="C57" s="1273" t="s">
        <v>44</v>
      </c>
      <c r="D57" s="1273"/>
      <c r="E57" s="1274"/>
      <c r="F57" s="112">
        <v>2107</v>
      </c>
      <c r="G57" s="112">
        <v>2697</v>
      </c>
      <c r="H57" s="113">
        <v>2722</v>
      </c>
    </row>
    <row r="58" spans="2:8" ht="45.75" customHeight="1" x14ac:dyDescent="0.15">
      <c r="B58" s="114"/>
      <c r="C58" s="1261" t="s">
        <v>590</v>
      </c>
      <c r="D58" s="1262"/>
      <c r="E58" s="1263"/>
      <c r="F58" s="115">
        <v>1711</v>
      </c>
      <c r="G58" s="115">
        <v>2208</v>
      </c>
      <c r="H58" s="116">
        <v>2251</v>
      </c>
    </row>
    <row r="59" spans="2:8" ht="45.75" customHeight="1" x14ac:dyDescent="0.15">
      <c r="B59" s="114"/>
      <c r="C59" s="1261" t="s">
        <v>593</v>
      </c>
      <c r="D59" s="1262"/>
      <c r="E59" s="1263"/>
      <c r="F59" s="115">
        <v>156</v>
      </c>
      <c r="G59" s="115">
        <v>162</v>
      </c>
      <c r="H59" s="116">
        <v>188</v>
      </c>
    </row>
    <row r="60" spans="2:8" ht="45.75" customHeight="1" x14ac:dyDescent="0.15">
      <c r="B60" s="114"/>
      <c r="C60" s="1261" t="s">
        <v>594</v>
      </c>
      <c r="D60" s="1262"/>
      <c r="E60" s="1263"/>
      <c r="F60" s="115">
        <v>100</v>
      </c>
      <c r="G60" s="115">
        <v>100</v>
      </c>
      <c r="H60" s="116">
        <v>120</v>
      </c>
    </row>
    <row r="61" spans="2:8" ht="45.75" customHeight="1" x14ac:dyDescent="0.15">
      <c r="B61" s="114"/>
      <c r="C61" s="1261" t="s">
        <v>591</v>
      </c>
      <c r="D61" s="1262"/>
      <c r="E61" s="1263"/>
      <c r="F61" s="115">
        <v>45</v>
      </c>
      <c r="G61" s="115">
        <v>58</v>
      </c>
      <c r="H61" s="116">
        <v>46</v>
      </c>
    </row>
    <row r="62" spans="2:8" ht="45.75" customHeight="1" thickBot="1" x14ac:dyDescent="0.2">
      <c r="B62" s="117"/>
      <c r="C62" s="1264" t="s">
        <v>592</v>
      </c>
      <c r="D62" s="1265"/>
      <c r="E62" s="1266"/>
      <c r="F62" s="118">
        <v>4</v>
      </c>
      <c r="G62" s="118">
        <v>33</v>
      </c>
      <c r="H62" s="119">
        <v>34</v>
      </c>
    </row>
    <row r="63" spans="2:8" ht="52.5" customHeight="1" thickBot="1" x14ac:dyDescent="0.2">
      <c r="B63" s="120"/>
      <c r="C63" s="1267" t="s">
        <v>45</v>
      </c>
      <c r="D63" s="1267"/>
      <c r="E63" s="1268"/>
      <c r="F63" s="121">
        <v>3638</v>
      </c>
      <c r="G63" s="121">
        <v>4352</v>
      </c>
      <c r="H63" s="122">
        <v>4253</v>
      </c>
    </row>
    <row r="64" spans="2:8" ht="15" customHeight="1" x14ac:dyDescent="0.15"/>
    <row r="65" ht="0" hidden="1" customHeight="1" x14ac:dyDescent="0.15"/>
    <row r="66" ht="0" hidden="1" customHeight="1" x14ac:dyDescent="0.15"/>
  </sheetData>
  <sheetProtection algorithmName="SHA-512" hashValue="hYP9O6aOqMDODsYV2y5ipcWnQTcljOfD6MY+tAl1mdzDUJCC9NjOrt3iBxGHJt3+YAjfHuowptyr1DteIIU6mw==" saltValue="GJP5yCXI6t6cHXCQxMd1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77.2</v>
      </c>
      <c r="CG51" s="1275"/>
      <c r="CH51" s="1275"/>
      <c r="CI51" s="1275"/>
      <c r="CJ51" s="1275"/>
      <c r="CK51" s="1275"/>
      <c r="CL51" s="1275"/>
      <c r="CM51" s="1275"/>
      <c r="CN51" s="1275">
        <v>75.400000000000006</v>
      </c>
      <c r="CO51" s="1275"/>
      <c r="CP51" s="1275"/>
      <c r="CQ51" s="1275"/>
      <c r="CR51" s="1275"/>
      <c r="CS51" s="1275"/>
      <c r="CT51" s="1275"/>
      <c r="CU51" s="1275"/>
      <c r="CV51" s="1275">
        <v>76.7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48.6</v>
      </c>
      <c r="CG53" s="1275"/>
      <c r="CH53" s="1275"/>
      <c r="CI53" s="1275"/>
      <c r="CJ53" s="1275"/>
      <c r="CK53" s="1275"/>
      <c r="CL53" s="1275"/>
      <c r="CM53" s="1275"/>
      <c r="CN53" s="1275">
        <v>44.1</v>
      </c>
      <c r="CO53" s="1275"/>
      <c r="CP53" s="1275"/>
      <c r="CQ53" s="1275"/>
      <c r="CR53" s="1275"/>
      <c r="CS53" s="1275"/>
      <c r="CT53" s="1275"/>
      <c r="CU53" s="1275"/>
      <c r="CV53" s="1275">
        <v>45.4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603</v>
      </c>
      <c r="AO55" s="1280"/>
      <c r="AP55" s="1280"/>
      <c r="AQ55" s="1280"/>
      <c r="AR55" s="1280"/>
      <c r="AS55" s="1280"/>
      <c r="AT55" s="1280"/>
      <c r="AU55" s="1280"/>
      <c r="AV55" s="1280"/>
      <c r="AW55" s="1280"/>
      <c r="AX55" s="1280"/>
      <c r="AY55" s="1280"/>
      <c r="AZ55" s="1280"/>
      <c r="BA55" s="1280"/>
      <c r="BB55" s="1278" t="s">
        <v>601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600</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v>85.7</v>
      </c>
      <c r="BQ73" s="1275"/>
      <c r="BR73" s="1275"/>
      <c r="BS73" s="1275"/>
      <c r="BT73" s="1275"/>
      <c r="BU73" s="1275"/>
      <c r="BV73" s="1275"/>
      <c r="BW73" s="1275"/>
      <c r="BX73" s="1275">
        <v>85.4</v>
      </c>
      <c r="BY73" s="1275"/>
      <c r="BZ73" s="1275"/>
      <c r="CA73" s="1275"/>
      <c r="CB73" s="1275"/>
      <c r="CC73" s="1275"/>
      <c r="CD73" s="1275"/>
      <c r="CE73" s="1275"/>
      <c r="CF73" s="1275">
        <v>77.2</v>
      </c>
      <c r="CG73" s="1275"/>
      <c r="CH73" s="1275"/>
      <c r="CI73" s="1275"/>
      <c r="CJ73" s="1275"/>
      <c r="CK73" s="1275"/>
      <c r="CL73" s="1275"/>
      <c r="CM73" s="1275"/>
      <c r="CN73" s="1275">
        <v>75.400000000000006</v>
      </c>
      <c r="CO73" s="1275"/>
      <c r="CP73" s="1275"/>
      <c r="CQ73" s="1275"/>
      <c r="CR73" s="1275"/>
      <c r="CS73" s="1275"/>
      <c r="CT73" s="1275"/>
      <c r="CU73" s="1275"/>
      <c r="CV73" s="1275">
        <v>76.7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12.4</v>
      </c>
      <c r="BQ75" s="1275"/>
      <c r="BR75" s="1275"/>
      <c r="BS75" s="1275"/>
      <c r="BT75" s="1275"/>
      <c r="BU75" s="1275"/>
      <c r="BV75" s="1275"/>
      <c r="BW75" s="1275"/>
      <c r="BX75" s="1275">
        <v>11.5</v>
      </c>
      <c r="BY75" s="1275"/>
      <c r="BZ75" s="1275"/>
      <c r="CA75" s="1275"/>
      <c r="CB75" s="1275"/>
      <c r="CC75" s="1275"/>
      <c r="CD75" s="1275"/>
      <c r="CE75" s="1275"/>
      <c r="CF75" s="1275">
        <v>10.8</v>
      </c>
      <c r="CG75" s="1275"/>
      <c r="CH75" s="1275"/>
      <c r="CI75" s="1275"/>
      <c r="CJ75" s="1275"/>
      <c r="CK75" s="1275"/>
      <c r="CL75" s="1275"/>
      <c r="CM75" s="1275"/>
      <c r="CN75" s="1275">
        <v>10.199999999999999</v>
      </c>
      <c r="CO75" s="1275"/>
      <c r="CP75" s="1275"/>
      <c r="CQ75" s="1275"/>
      <c r="CR75" s="1275"/>
      <c r="CS75" s="1275"/>
      <c r="CT75" s="1275"/>
      <c r="CU75" s="1275"/>
      <c r="CV75" s="1275">
        <v>10.199999999999999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603</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j7cMEVNzip8OJdsx4VeIAr7k+XX1Q3S8TxaGm/qE2PMQX5kuFBT9NHpasIDgCsGnFM1W2bdWzy23uu4Z2fkiQ==" saltValue="btbyBmdZtz9hCM8zf6ng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v6AN9ACSE8dMV8E9jKtqhhOG7kwxspnlUMxkjJuSjbE6G51QHFSbs/AjgdFvaPOx/t4iq0JdmOaavFQXUN7gg==" saltValue="YsSlNP7VbFD0lcCxze9C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7oXfyP/7fB4dvmf9W0ulWACOfErL/9InU6Y+Dkd71db0H7We/fLwBkImCmuDxQgUyUKW1JeqTid07oHYA4h7w==" saltValue="ryHksyt+c+b+A1+8s3Ds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74453</v>
      </c>
      <c r="E3" s="141"/>
      <c r="F3" s="142">
        <v>63956</v>
      </c>
      <c r="G3" s="143"/>
      <c r="H3" s="144"/>
    </row>
    <row r="4" spans="1:8" x14ac:dyDescent="0.15">
      <c r="A4" s="145"/>
      <c r="B4" s="146"/>
      <c r="C4" s="147"/>
      <c r="D4" s="148">
        <v>45372</v>
      </c>
      <c r="E4" s="149"/>
      <c r="F4" s="150">
        <v>29239</v>
      </c>
      <c r="G4" s="151"/>
      <c r="H4" s="152"/>
    </row>
    <row r="5" spans="1:8" x14ac:dyDescent="0.15">
      <c r="A5" s="133" t="s">
        <v>536</v>
      </c>
      <c r="B5" s="138"/>
      <c r="C5" s="139"/>
      <c r="D5" s="140">
        <v>86701</v>
      </c>
      <c r="E5" s="141"/>
      <c r="F5" s="142">
        <v>66255</v>
      </c>
      <c r="G5" s="143"/>
      <c r="H5" s="144"/>
    </row>
    <row r="6" spans="1:8" x14ac:dyDescent="0.15">
      <c r="A6" s="145"/>
      <c r="B6" s="146"/>
      <c r="C6" s="147"/>
      <c r="D6" s="148">
        <v>59867</v>
      </c>
      <c r="E6" s="149"/>
      <c r="F6" s="150">
        <v>31822</v>
      </c>
      <c r="G6" s="151"/>
      <c r="H6" s="152"/>
    </row>
    <row r="7" spans="1:8" x14ac:dyDescent="0.15">
      <c r="A7" s="133" t="s">
        <v>537</v>
      </c>
      <c r="B7" s="138"/>
      <c r="C7" s="139"/>
      <c r="D7" s="140">
        <v>89883</v>
      </c>
      <c r="E7" s="141"/>
      <c r="F7" s="142">
        <v>54227</v>
      </c>
      <c r="G7" s="143"/>
      <c r="H7" s="144"/>
    </row>
    <row r="8" spans="1:8" x14ac:dyDescent="0.15">
      <c r="A8" s="145"/>
      <c r="B8" s="146"/>
      <c r="C8" s="147"/>
      <c r="D8" s="148">
        <v>61352</v>
      </c>
      <c r="E8" s="149"/>
      <c r="F8" s="150">
        <v>29694</v>
      </c>
      <c r="G8" s="151"/>
      <c r="H8" s="152"/>
    </row>
    <row r="9" spans="1:8" x14ac:dyDescent="0.15">
      <c r="A9" s="133" t="s">
        <v>538</v>
      </c>
      <c r="B9" s="138"/>
      <c r="C9" s="139"/>
      <c r="D9" s="140">
        <v>102061</v>
      </c>
      <c r="E9" s="141"/>
      <c r="F9" s="142">
        <v>44504</v>
      </c>
      <c r="G9" s="143"/>
      <c r="H9" s="144"/>
    </row>
    <row r="10" spans="1:8" x14ac:dyDescent="0.15">
      <c r="A10" s="145"/>
      <c r="B10" s="146"/>
      <c r="C10" s="147"/>
      <c r="D10" s="148">
        <v>66855</v>
      </c>
      <c r="E10" s="149"/>
      <c r="F10" s="150">
        <v>25876</v>
      </c>
      <c r="G10" s="151"/>
      <c r="H10" s="152"/>
    </row>
    <row r="11" spans="1:8" x14ac:dyDescent="0.15">
      <c r="A11" s="133" t="s">
        <v>539</v>
      </c>
      <c r="B11" s="138"/>
      <c r="C11" s="139"/>
      <c r="D11" s="140">
        <v>78974</v>
      </c>
      <c r="E11" s="141"/>
      <c r="F11" s="142">
        <v>47820</v>
      </c>
      <c r="G11" s="143"/>
      <c r="H11" s="144"/>
    </row>
    <row r="12" spans="1:8" x14ac:dyDescent="0.15">
      <c r="A12" s="145"/>
      <c r="B12" s="146"/>
      <c r="C12" s="153"/>
      <c r="D12" s="148">
        <v>41535</v>
      </c>
      <c r="E12" s="149"/>
      <c r="F12" s="150">
        <v>25855</v>
      </c>
      <c r="G12" s="151"/>
      <c r="H12" s="152"/>
    </row>
    <row r="13" spans="1:8" x14ac:dyDescent="0.15">
      <c r="A13" s="133"/>
      <c r="B13" s="138"/>
      <c r="C13" s="154"/>
      <c r="D13" s="155">
        <v>86414</v>
      </c>
      <c r="E13" s="156"/>
      <c r="F13" s="157">
        <v>55352</v>
      </c>
      <c r="G13" s="158"/>
      <c r="H13" s="144"/>
    </row>
    <row r="14" spans="1:8" x14ac:dyDescent="0.15">
      <c r="A14" s="145"/>
      <c r="B14" s="146"/>
      <c r="C14" s="147"/>
      <c r="D14" s="148">
        <v>54996</v>
      </c>
      <c r="E14" s="149"/>
      <c r="F14" s="150">
        <v>28497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7.21</v>
      </c>
      <c r="C19" s="159">
        <f>ROUND(VALUE(SUBSTITUTE(実質収支比率等に係る経年分析!G$48,"▲","-")),2)</f>
        <v>7.38</v>
      </c>
      <c r="D19" s="159">
        <f>ROUND(VALUE(SUBSTITUTE(実質収支比率等に係る経年分析!H$48,"▲","-")),2)</f>
        <v>8.67</v>
      </c>
      <c r="E19" s="159">
        <f>ROUND(VALUE(SUBSTITUTE(実質収支比率等に係る経年分析!I$48,"▲","-")),2)</f>
        <v>9.83</v>
      </c>
      <c r="F19" s="159">
        <f>ROUND(VALUE(SUBSTITUTE(実質収支比率等に係る経年分析!J$48,"▲","-")),2)</f>
        <v>8.2899999999999991</v>
      </c>
    </row>
    <row r="20" spans="1:11" x14ac:dyDescent="0.15">
      <c r="A20" s="159" t="s">
        <v>49</v>
      </c>
      <c r="B20" s="159">
        <f>ROUND(VALUE(SUBSTITUTE(実質収支比率等に係る経年分析!F$47,"▲","-")),2)</f>
        <v>6.01</v>
      </c>
      <c r="C20" s="159">
        <f>ROUND(VALUE(SUBSTITUTE(実質収支比率等に係る経年分析!G$47,"▲","-")),2)</f>
        <v>8.59</v>
      </c>
      <c r="D20" s="159">
        <f>ROUND(VALUE(SUBSTITUTE(実質収支比率等に係る経年分析!H$47,"▲","-")),2)</f>
        <v>8.52</v>
      </c>
      <c r="E20" s="159">
        <f>ROUND(VALUE(SUBSTITUTE(実質収支比率等に係る経年分析!I$47,"▲","-")),2)</f>
        <v>9.06</v>
      </c>
      <c r="F20" s="159">
        <f>ROUND(VALUE(SUBSTITUTE(実質収支比率等に係る経年分析!J$47,"▲","-")),2)</f>
        <v>8.33</v>
      </c>
    </row>
    <row r="21" spans="1:11" x14ac:dyDescent="0.15">
      <c r="A21" s="159" t="s">
        <v>50</v>
      </c>
      <c r="B21" s="159">
        <f>IF(ISNUMBER(VALUE(SUBSTITUTE(実質収支比率等に係る経年分析!F$49,"▲","-"))),ROUND(VALUE(SUBSTITUTE(実質収支比率等に係る経年分析!F$49,"▲","-")),2),NA())</f>
        <v>4.82</v>
      </c>
      <c r="C21" s="159">
        <f>IF(ISNUMBER(VALUE(SUBSTITUTE(実質収支比率等に係る経年分析!G$49,"▲","-"))),ROUND(VALUE(SUBSTITUTE(実質収支比率等に係る経年分析!G$49,"▲","-")),2),NA())</f>
        <v>2.48</v>
      </c>
      <c r="D21" s="159">
        <f>IF(ISNUMBER(VALUE(SUBSTITUTE(実質収支比率等に係る経年分析!H$49,"▲","-"))),ROUND(VALUE(SUBSTITUTE(実質収支比率等に係る経年分析!H$49,"▲","-")),2),NA())</f>
        <v>1.67</v>
      </c>
      <c r="E21" s="159">
        <f>IF(ISNUMBER(VALUE(SUBSTITUTE(実質収支比率等に係る経年分析!I$49,"▲","-"))),ROUND(VALUE(SUBSTITUTE(実質収支比率等に係る経年分析!I$49,"▲","-")),2),NA())</f>
        <v>1.99</v>
      </c>
      <c r="F21" s="159">
        <f>IF(ISNUMBER(VALUE(SUBSTITUTE(実質収支比率等に係る経年分析!J$49,"▲","-"))),ROUND(VALUE(SUBSTITUTE(実質収支比率等に係る経年分析!J$49,"▲","-")),2),NA())</f>
        <v>-2.17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公設浄化槽事業特別会計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救急医療センター特別会計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1.1200000000000001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x14ac:dyDescent="0.15">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8.09</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2456</v>
      </c>
      <c r="E42" s="161"/>
      <c r="F42" s="161"/>
      <c r="G42" s="161">
        <f>'実質公債費比率（分子）の構造'!L$52</f>
        <v>2394</v>
      </c>
      <c r="H42" s="161"/>
      <c r="I42" s="161"/>
      <c r="J42" s="161">
        <f>'実質公債費比率（分子）の構造'!M$52</f>
        <v>2137</v>
      </c>
      <c r="K42" s="161"/>
      <c r="L42" s="161"/>
      <c r="M42" s="161">
        <f>'実質公債費比率（分子）の構造'!N$52</f>
        <v>2060</v>
      </c>
      <c r="N42" s="161"/>
      <c r="O42" s="161"/>
      <c r="P42" s="161">
        <f>'実質公債費比率（分子）の構造'!O$52</f>
        <v>2160</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68</v>
      </c>
      <c r="C44" s="161"/>
      <c r="D44" s="161"/>
      <c r="E44" s="161">
        <f>'実質公債費比率（分子）の構造'!L$50</f>
        <v>68</v>
      </c>
      <c r="F44" s="161"/>
      <c r="G44" s="161"/>
      <c r="H44" s="161">
        <f>'実質公債費比率（分子）の構造'!M$50</f>
        <v>68</v>
      </c>
      <c r="I44" s="161"/>
      <c r="J44" s="161"/>
      <c r="K44" s="161">
        <f>'実質公債費比率（分子）の構造'!N$50</f>
        <v>68</v>
      </c>
      <c r="L44" s="161"/>
      <c r="M44" s="161"/>
      <c r="N44" s="161">
        <f>'実質公債費比率（分子）の構造'!O$50</f>
        <v>68</v>
      </c>
      <c r="O44" s="161"/>
      <c r="P44" s="161"/>
    </row>
    <row r="45" spans="1:16" x14ac:dyDescent="0.15">
      <c r="A45" s="161" t="s">
        <v>60</v>
      </c>
      <c r="B45" s="161">
        <f>'実質公債費比率（分子）の構造'!K$49</f>
        <v>349</v>
      </c>
      <c r="C45" s="161"/>
      <c r="D45" s="161"/>
      <c r="E45" s="161">
        <f>'実質公債費比率（分子）の構造'!L$49</f>
        <v>150</v>
      </c>
      <c r="F45" s="161"/>
      <c r="G45" s="161"/>
      <c r="H45" s="161">
        <f>'実質公債費比率（分子）の構造'!M$49</f>
        <v>213</v>
      </c>
      <c r="I45" s="161"/>
      <c r="J45" s="161"/>
      <c r="K45" s="161">
        <f>'実質公債費比率（分子）の構造'!N$49</f>
        <v>121</v>
      </c>
      <c r="L45" s="161"/>
      <c r="M45" s="161"/>
      <c r="N45" s="161">
        <f>'実質公債費比率（分子）の構造'!O$49</f>
        <v>110</v>
      </c>
      <c r="O45" s="161"/>
      <c r="P45" s="161"/>
    </row>
    <row r="46" spans="1:16" x14ac:dyDescent="0.15">
      <c r="A46" s="161" t="s">
        <v>61</v>
      </c>
      <c r="B46" s="161">
        <f>'実質公債費比率（分子）の構造'!K$48</f>
        <v>572</v>
      </c>
      <c r="C46" s="161"/>
      <c r="D46" s="161"/>
      <c r="E46" s="161">
        <f>'実質公債費比率（分子）の構造'!L$48</f>
        <v>593</v>
      </c>
      <c r="F46" s="161"/>
      <c r="G46" s="161"/>
      <c r="H46" s="161">
        <f>'実質公債費比率（分子）の構造'!M$48</f>
        <v>573</v>
      </c>
      <c r="I46" s="161"/>
      <c r="J46" s="161"/>
      <c r="K46" s="161">
        <f>'実質公債費比率（分子）の構造'!N$48</f>
        <v>657</v>
      </c>
      <c r="L46" s="161"/>
      <c r="M46" s="161"/>
      <c r="N46" s="161">
        <f>'実質公債費比率（分子）の構造'!O$48</f>
        <v>728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3338</v>
      </c>
      <c r="C49" s="161"/>
      <c r="D49" s="161"/>
      <c r="E49" s="161">
        <f>'実質公債費比率（分子）の構造'!L$45</f>
        <v>3167</v>
      </c>
      <c r="F49" s="161"/>
      <c r="G49" s="161"/>
      <c r="H49" s="161">
        <f>'実質公債費比率（分子）の構造'!M$45</f>
        <v>2955</v>
      </c>
      <c r="I49" s="161"/>
      <c r="J49" s="161"/>
      <c r="K49" s="161">
        <f>'実質公債費比率（分子）の構造'!N$45</f>
        <v>2906</v>
      </c>
      <c r="L49" s="161"/>
      <c r="M49" s="161"/>
      <c r="N49" s="161">
        <f>'実質公債費比率（分子）の構造'!O$45</f>
        <v>2955</v>
      </c>
      <c r="O49" s="161"/>
      <c r="P49" s="161"/>
    </row>
    <row r="50" spans="1:16" x14ac:dyDescent="0.15">
      <c r="A50" s="161" t="s">
        <v>65</v>
      </c>
      <c r="B50" s="161" t="e">
        <f>NA()</f>
        <v>#N/A</v>
      </c>
      <c r="C50" s="161">
        <f>IF(ISNUMBER('実質公債費比率（分子）の構造'!K$53),'実質公債費比率（分子）の構造'!K$53,NA())</f>
        <v>1871</v>
      </c>
      <c r="D50" s="161" t="e">
        <f>NA()</f>
        <v>#N/A</v>
      </c>
      <c r="E50" s="161" t="e">
        <f>NA()</f>
        <v>#N/A</v>
      </c>
      <c r="F50" s="161">
        <f>IF(ISNUMBER('実質公債費比率（分子）の構造'!L$53),'実質公債費比率（分子）の構造'!L$53,NA())</f>
        <v>1584</v>
      </c>
      <c r="G50" s="161" t="e">
        <f>NA()</f>
        <v>#N/A</v>
      </c>
      <c r="H50" s="161" t="e">
        <f>NA()</f>
        <v>#N/A</v>
      </c>
      <c r="I50" s="161">
        <f>IF(ISNUMBER('実質公債費比率（分子）の構造'!M$53),'実質公債費比率（分子）の構造'!M$53,NA())</f>
        <v>1672</v>
      </c>
      <c r="J50" s="161" t="e">
        <f>NA()</f>
        <v>#N/A</v>
      </c>
      <c r="K50" s="161" t="e">
        <f>NA()</f>
        <v>#N/A</v>
      </c>
      <c r="L50" s="161">
        <f>IF(ISNUMBER('実質公債費比率（分子）の構造'!N$53),'実質公債費比率（分子）の構造'!N$53,NA())</f>
        <v>1692</v>
      </c>
      <c r="M50" s="161" t="e">
        <f>NA()</f>
        <v>#N/A</v>
      </c>
      <c r="N50" s="161" t="e">
        <f>NA()</f>
        <v>#N/A</v>
      </c>
      <c r="O50" s="161">
        <f>IF(ISNUMBER('実質公債費比率（分子）の構造'!O$53),'実質公債費比率（分子）の構造'!O$53,NA())</f>
        <v>1701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19310</v>
      </c>
      <c r="E56" s="160"/>
      <c r="F56" s="160"/>
      <c r="G56" s="160">
        <f>'将来負担比率（分子）の構造'!J$52</f>
        <v>18586</v>
      </c>
      <c r="H56" s="160"/>
      <c r="I56" s="160"/>
      <c r="J56" s="160">
        <f>'将来負担比率（分子）の構造'!K$52</f>
        <v>17830</v>
      </c>
      <c r="K56" s="160"/>
      <c r="L56" s="160"/>
      <c r="M56" s="160">
        <f>'将来負担比率（分子）の構造'!L$52</f>
        <v>17814</v>
      </c>
      <c r="N56" s="160"/>
      <c r="O56" s="160"/>
      <c r="P56" s="160">
        <f>'将来負担比率（分子）の構造'!M$52</f>
        <v>17390</v>
      </c>
    </row>
    <row r="57" spans="1:16" x14ac:dyDescent="0.15">
      <c r="A57" s="160" t="s">
        <v>36</v>
      </c>
      <c r="B57" s="160"/>
      <c r="C57" s="160"/>
      <c r="D57" s="160">
        <f>'将来負担比率（分子）の構造'!I$51</f>
        <v>4524</v>
      </c>
      <c r="E57" s="160"/>
      <c r="F57" s="160"/>
      <c r="G57" s="160">
        <f>'将来負担比率（分子）の構造'!J$51</f>
        <v>4680</v>
      </c>
      <c r="H57" s="160"/>
      <c r="I57" s="160"/>
      <c r="J57" s="160">
        <f>'将来負担比率（分子）の構造'!K$51</f>
        <v>4776</v>
      </c>
      <c r="K57" s="160"/>
      <c r="L57" s="160"/>
      <c r="M57" s="160">
        <f>'将来負担比率（分子）の構造'!L$51</f>
        <v>4456</v>
      </c>
      <c r="N57" s="160"/>
      <c r="O57" s="160"/>
      <c r="P57" s="160">
        <f>'将来負担比率（分子）の構造'!M$51</f>
        <v>4329</v>
      </c>
    </row>
    <row r="58" spans="1:16" x14ac:dyDescent="0.15">
      <c r="A58" s="160" t="s">
        <v>35</v>
      </c>
      <c r="B58" s="160"/>
      <c r="C58" s="160"/>
      <c r="D58" s="160">
        <f>'将来負担比率（分子）の構造'!I$50</f>
        <v>3510</v>
      </c>
      <c r="E58" s="160"/>
      <c r="F58" s="160"/>
      <c r="G58" s="160">
        <f>'将来負担比率（分子）の構造'!J$50</f>
        <v>3391</v>
      </c>
      <c r="H58" s="160"/>
      <c r="I58" s="160"/>
      <c r="J58" s="160">
        <f>'将来負担比率（分子）の構造'!K$50</f>
        <v>4379</v>
      </c>
      <c r="K58" s="160"/>
      <c r="L58" s="160"/>
      <c r="M58" s="160">
        <f>'将来負担比率（分子）の構造'!L$50</f>
        <v>5003</v>
      </c>
      <c r="N58" s="160"/>
      <c r="O58" s="160"/>
      <c r="P58" s="160">
        <f>'将来負担比率（分子）の構造'!M$50</f>
        <v>5165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4581</v>
      </c>
      <c r="C62" s="160"/>
      <c r="D62" s="160"/>
      <c r="E62" s="160">
        <f>'将来負担比率（分子）の構造'!J$45</f>
        <v>4291</v>
      </c>
      <c r="F62" s="160"/>
      <c r="G62" s="160"/>
      <c r="H62" s="160">
        <f>'将来負担比率（分子）の構造'!K$45</f>
        <v>4238</v>
      </c>
      <c r="I62" s="160"/>
      <c r="J62" s="160"/>
      <c r="K62" s="160">
        <f>'将来負担比率（分子）の構造'!L$45</f>
        <v>4226</v>
      </c>
      <c r="L62" s="160"/>
      <c r="M62" s="160"/>
      <c r="N62" s="160">
        <f>'将来負担比率（分子）の構造'!M$45</f>
        <v>4246</v>
      </c>
      <c r="O62" s="160"/>
      <c r="P62" s="160"/>
    </row>
    <row r="63" spans="1:16" x14ac:dyDescent="0.15">
      <c r="A63" s="160" t="s">
        <v>28</v>
      </c>
      <c r="B63" s="160">
        <f>'将来負担比率（分子）の構造'!I$44</f>
        <v>724</v>
      </c>
      <c r="C63" s="160"/>
      <c r="D63" s="160"/>
      <c r="E63" s="160">
        <f>'将来負担比率（分子）の構造'!J$44</f>
        <v>897</v>
      </c>
      <c r="F63" s="160"/>
      <c r="G63" s="160"/>
      <c r="H63" s="160">
        <f>'将来負担比率（分子）の構造'!K$44</f>
        <v>908</v>
      </c>
      <c r="I63" s="160"/>
      <c r="J63" s="160"/>
      <c r="K63" s="160">
        <f>'将来負担比率（分子）の構造'!L$44</f>
        <v>829</v>
      </c>
      <c r="L63" s="160"/>
      <c r="M63" s="160"/>
      <c r="N63" s="160">
        <f>'将来負担比率（分子）の構造'!M$44</f>
        <v>1752</v>
      </c>
      <c r="O63" s="160"/>
      <c r="P63" s="160"/>
    </row>
    <row r="64" spans="1:16" x14ac:dyDescent="0.15">
      <c r="A64" s="160" t="s">
        <v>27</v>
      </c>
      <c r="B64" s="160">
        <f>'将来負担比率（分子）の構造'!I$43</f>
        <v>7580</v>
      </c>
      <c r="C64" s="160"/>
      <c r="D64" s="160"/>
      <c r="E64" s="160">
        <f>'将来負担比率（分子）の構造'!J$43</f>
        <v>7106</v>
      </c>
      <c r="F64" s="160"/>
      <c r="G64" s="160"/>
      <c r="H64" s="160">
        <f>'将来負担比率（分子）の構造'!K$43</f>
        <v>6429</v>
      </c>
      <c r="I64" s="160"/>
      <c r="J64" s="160"/>
      <c r="K64" s="160">
        <f>'将来負担比率（分子）の構造'!L$43</f>
        <v>6301</v>
      </c>
      <c r="L64" s="160"/>
      <c r="M64" s="160"/>
      <c r="N64" s="160">
        <f>'将来負担比率（分子）の構造'!M$43</f>
        <v>6255</v>
      </c>
      <c r="O64" s="160"/>
      <c r="P64" s="160"/>
    </row>
    <row r="65" spans="1:16" x14ac:dyDescent="0.15">
      <c r="A65" s="160" t="s">
        <v>26</v>
      </c>
      <c r="B65" s="160">
        <f>'将来負担比率（分子）の構造'!I$42</f>
        <v>649</v>
      </c>
      <c r="C65" s="160"/>
      <c r="D65" s="160"/>
      <c r="E65" s="160">
        <f>'将来負担比率（分子）の構造'!J$42</f>
        <v>778</v>
      </c>
      <c r="F65" s="160"/>
      <c r="G65" s="160"/>
      <c r="H65" s="160">
        <f>'将来負担比率（分子）の構造'!K$42</f>
        <v>1528</v>
      </c>
      <c r="I65" s="160"/>
      <c r="J65" s="160"/>
      <c r="K65" s="160">
        <f>'将来負担比率（分子）の構造'!L$42</f>
        <v>1423</v>
      </c>
      <c r="L65" s="160"/>
      <c r="M65" s="160"/>
      <c r="N65" s="160">
        <f>'将来負担比率（分子）の構造'!M$42</f>
        <v>1002</v>
      </c>
      <c r="O65" s="160"/>
      <c r="P65" s="160"/>
    </row>
    <row r="66" spans="1:16" x14ac:dyDescent="0.15">
      <c r="A66" s="160" t="s">
        <v>25</v>
      </c>
      <c r="B66" s="160">
        <f>'将来負担比率（分子）の構造'!I$41</f>
        <v>27281</v>
      </c>
      <c r="C66" s="160"/>
      <c r="D66" s="160"/>
      <c r="E66" s="160">
        <f>'将来負担比率（分子）の構造'!J$41</f>
        <v>26754</v>
      </c>
      <c r="F66" s="160"/>
      <c r="G66" s="160"/>
      <c r="H66" s="160">
        <f>'将来負担比率（分子）の構造'!K$41</f>
        <v>26358</v>
      </c>
      <c r="I66" s="160"/>
      <c r="J66" s="160"/>
      <c r="K66" s="160">
        <f>'将来負担比率（分子）の構造'!L$41</f>
        <v>26973</v>
      </c>
      <c r="L66" s="160"/>
      <c r="M66" s="160"/>
      <c r="N66" s="160">
        <f>'将来負担比率（分子）の構造'!M$41</f>
        <v>26396</v>
      </c>
      <c r="O66" s="160"/>
      <c r="P66" s="160"/>
    </row>
    <row r="67" spans="1:16" x14ac:dyDescent="0.15">
      <c r="A67" s="160" t="s">
        <v>69</v>
      </c>
      <c r="B67" s="160" t="e">
        <f>NA()</f>
        <v>#N/A</v>
      </c>
      <c r="C67" s="160">
        <f>IF(ISNUMBER('将来負担比率（分子）の構造'!I$53), IF('将来負担比率（分子）の構造'!I$53 &lt; 0, 0, '将来負担比率（分子）の構造'!I$53), NA())</f>
        <v>13472</v>
      </c>
      <c r="D67" s="160" t="e">
        <f>NA()</f>
        <v>#N/A</v>
      </c>
      <c r="E67" s="160" t="e">
        <f>NA()</f>
        <v>#N/A</v>
      </c>
      <c r="F67" s="160">
        <f>IF(ISNUMBER('将来負担比率（分子）の構造'!J$53), IF('将来負担比率（分子）の構造'!J$53 &lt; 0, 0, '将来負担比率（分子）の構造'!J$53), NA())</f>
        <v>13169</v>
      </c>
      <c r="G67" s="160" t="e">
        <f>NA()</f>
        <v>#N/A</v>
      </c>
      <c r="H67" s="160" t="e">
        <f>NA()</f>
        <v>#N/A</v>
      </c>
      <c r="I67" s="160">
        <f>IF(ISNUMBER('将来負担比率（分子）の構造'!K$53), IF('将来負担比率（分子）の構造'!K$53 &lt; 0, 0, '将来負担比率（分子）の構造'!K$53), NA())</f>
        <v>12476</v>
      </c>
      <c r="J67" s="160" t="e">
        <f>NA()</f>
        <v>#N/A</v>
      </c>
      <c r="K67" s="160" t="e">
        <f>NA()</f>
        <v>#N/A</v>
      </c>
      <c r="L67" s="160">
        <f>IF(ISNUMBER('将来負担比率（分子）の構造'!L$53), IF('将来負担比率（分子）の構造'!L$53 &lt; 0, 0, '将来負担比率（分子）の構造'!L$53), NA())</f>
        <v>12479</v>
      </c>
      <c r="M67" s="160" t="e">
        <f>NA()</f>
        <v>#N/A</v>
      </c>
      <c r="N67" s="160" t="e">
        <f>NA()</f>
        <v>#N/A</v>
      </c>
      <c r="O67" s="160">
        <f>IF(ISNUMBER('将来負担比率（分子）の構造'!M$53), IF('将来負担比率（分子）の構造'!M$53 &lt; 0, 0, '将来負担比率（分子）の構造'!M$53), NA())</f>
        <v>12767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1521</v>
      </c>
      <c r="C72" s="164">
        <f>基金残高に係る経年分析!G55</f>
        <v>1644</v>
      </c>
      <c r="D72" s="164">
        <f>基金残高に係る経年分析!H55</f>
        <v>1520</v>
      </c>
    </row>
    <row r="73" spans="1:16" x14ac:dyDescent="0.15">
      <c r="A73" s="163" t="s">
        <v>72</v>
      </c>
      <c r="B73" s="164">
        <f>基金残高に係る経年分析!F56</f>
        <v>10</v>
      </c>
      <c r="C73" s="164">
        <f>基金残高に係る経年分析!G56</f>
        <v>10</v>
      </c>
      <c r="D73" s="164">
        <f>基金残高に係る経年分析!H56</f>
        <v>10</v>
      </c>
    </row>
    <row r="74" spans="1:16" x14ac:dyDescent="0.15">
      <c r="A74" s="163" t="s">
        <v>73</v>
      </c>
      <c r="B74" s="164">
        <f>基金残高に係る経年分析!F57</f>
        <v>2107</v>
      </c>
      <c r="C74" s="164">
        <f>基金残高に係る経年分析!G57</f>
        <v>2697</v>
      </c>
      <c r="D74" s="164">
        <f>基金残高に係る経年分析!H57</f>
        <v>2722</v>
      </c>
    </row>
  </sheetData>
  <sheetProtection algorithmName="SHA-512" hashValue="Kw6G/imeYdGcJumAbU5dV/1cxVRogBjFe4pZWYVpLgWdG7eY/LokTStCSffDboBZpu6tFvGm0yo/gILIwHnrlg==" saltValue="O2CIiRMvHZJOq2q+EtDs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16124010</v>
      </c>
      <c r="S5" s="707"/>
      <c r="T5" s="707"/>
      <c r="U5" s="707"/>
      <c r="V5" s="707"/>
      <c r="W5" s="707"/>
      <c r="X5" s="707"/>
      <c r="Y5" s="753"/>
      <c r="Z5" s="771">
        <v>42.8</v>
      </c>
      <c r="AA5" s="771"/>
      <c r="AB5" s="771"/>
      <c r="AC5" s="771"/>
      <c r="AD5" s="772">
        <v>15595917</v>
      </c>
      <c r="AE5" s="772"/>
      <c r="AF5" s="772"/>
      <c r="AG5" s="772"/>
      <c r="AH5" s="772"/>
      <c r="AI5" s="772"/>
      <c r="AJ5" s="772"/>
      <c r="AK5" s="772"/>
      <c r="AL5" s="754">
        <v>84.6</v>
      </c>
      <c r="AM5" s="723"/>
      <c r="AN5" s="723"/>
      <c r="AO5" s="755"/>
      <c r="AP5" s="740" t="s">
        <v>220</v>
      </c>
      <c r="AQ5" s="741"/>
      <c r="AR5" s="741"/>
      <c r="AS5" s="741"/>
      <c r="AT5" s="741"/>
      <c r="AU5" s="741"/>
      <c r="AV5" s="741"/>
      <c r="AW5" s="741"/>
      <c r="AX5" s="741"/>
      <c r="AY5" s="741"/>
      <c r="AZ5" s="741"/>
      <c r="BA5" s="741"/>
      <c r="BB5" s="741"/>
      <c r="BC5" s="741"/>
      <c r="BD5" s="741"/>
      <c r="BE5" s="741"/>
      <c r="BF5" s="742"/>
      <c r="BG5" s="641">
        <v>15585046</v>
      </c>
      <c r="BH5" s="644"/>
      <c r="BI5" s="644"/>
      <c r="BJ5" s="644"/>
      <c r="BK5" s="644"/>
      <c r="BL5" s="644"/>
      <c r="BM5" s="644"/>
      <c r="BN5" s="645"/>
      <c r="BO5" s="703">
        <v>96.7</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269152</v>
      </c>
      <c r="S6" s="644"/>
      <c r="T6" s="644"/>
      <c r="U6" s="644"/>
      <c r="V6" s="644"/>
      <c r="W6" s="644"/>
      <c r="X6" s="644"/>
      <c r="Y6" s="645"/>
      <c r="Z6" s="703">
        <v>0.7</v>
      </c>
      <c r="AA6" s="703"/>
      <c r="AB6" s="703"/>
      <c r="AC6" s="703"/>
      <c r="AD6" s="704">
        <v>269152</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15585046</v>
      </c>
      <c r="BH6" s="644"/>
      <c r="BI6" s="644"/>
      <c r="BJ6" s="644"/>
      <c r="BK6" s="644"/>
      <c r="BL6" s="644"/>
      <c r="BM6" s="644"/>
      <c r="BN6" s="645"/>
      <c r="BO6" s="703">
        <v>96.7</v>
      </c>
      <c r="BP6" s="703"/>
      <c r="BQ6" s="703"/>
      <c r="BR6" s="703"/>
      <c r="BS6" s="704" t="s">
        <v>123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230721</v>
      </c>
      <c r="CS6" s="644"/>
      <c r="CT6" s="644"/>
      <c r="CU6" s="644"/>
      <c r="CV6" s="644"/>
      <c r="CW6" s="644"/>
      <c r="CX6" s="644"/>
      <c r="CY6" s="645"/>
      <c r="CZ6" s="754">
        <v>0.6</v>
      </c>
      <c r="DA6" s="723"/>
      <c r="DB6" s="723"/>
      <c r="DC6" s="757"/>
      <c r="DD6" s="649" t="s">
        <v>221</v>
      </c>
      <c r="DE6" s="644"/>
      <c r="DF6" s="644"/>
      <c r="DG6" s="644"/>
      <c r="DH6" s="644"/>
      <c r="DI6" s="644"/>
      <c r="DJ6" s="644"/>
      <c r="DK6" s="644"/>
      <c r="DL6" s="644"/>
      <c r="DM6" s="644"/>
      <c r="DN6" s="644"/>
      <c r="DO6" s="644"/>
      <c r="DP6" s="645"/>
      <c r="DQ6" s="649">
        <v>230511</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27280</v>
      </c>
      <c r="S7" s="644"/>
      <c r="T7" s="644"/>
      <c r="U7" s="644"/>
      <c r="V7" s="644"/>
      <c r="W7" s="644"/>
      <c r="X7" s="644"/>
      <c r="Y7" s="645"/>
      <c r="Z7" s="703">
        <v>0.1</v>
      </c>
      <c r="AA7" s="703"/>
      <c r="AB7" s="703"/>
      <c r="AC7" s="703"/>
      <c r="AD7" s="704">
        <v>27280</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7274909</v>
      </c>
      <c r="BH7" s="644"/>
      <c r="BI7" s="644"/>
      <c r="BJ7" s="644"/>
      <c r="BK7" s="644"/>
      <c r="BL7" s="644"/>
      <c r="BM7" s="644"/>
      <c r="BN7" s="645"/>
      <c r="BO7" s="703">
        <v>45.1</v>
      </c>
      <c r="BP7" s="703"/>
      <c r="BQ7" s="703"/>
      <c r="BR7" s="703"/>
      <c r="BS7" s="704" t="s">
        <v>123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5590178</v>
      </c>
      <c r="CS7" s="644"/>
      <c r="CT7" s="644"/>
      <c r="CU7" s="644"/>
      <c r="CV7" s="644"/>
      <c r="CW7" s="644"/>
      <c r="CX7" s="644"/>
      <c r="CY7" s="645"/>
      <c r="CZ7" s="703">
        <v>15.5</v>
      </c>
      <c r="DA7" s="703"/>
      <c r="DB7" s="703"/>
      <c r="DC7" s="703"/>
      <c r="DD7" s="649">
        <v>555360</v>
      </c>
      <c r="DE7" s="644"/>
      <c r="DF7" s="644"/>
      <c r="DG7" s="644"/>
      <c r="DH7" s="644"/>
      <c r="DI7" s="644"/>
      <c r="DJ7" s="644"/>
      <c r="DK7" s="644"/>
      <c r="DL7" s="644"/>
      <c r="DM7" s="644"/>
      <c r="DN7" s="644"/>
      <c r="DO7" s="644"/>
      <c r="DP7" s="645"/>
      <c r="DQ7" s="649">
        <v>3848645</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68161</v>
      </c>
      <c r="S8" s="644"/>
      <c r="T8" s="644"/>
      <c r="U8" s="644"/>
      <c r="V8" s="644"/>
      <c r="W8" s="644"/>
      <c r="X8" s="644"/>
      <c r="Y8" s="645"/>
      <c r="Z8" s="703">
        <v>0.2</v>
      </c>
      <c r="AA8" s="703"/>
      <c r="AB8" s="703"/>
      <c r="AC8" s="703"/>
      <c r="AD8" s="704">
        <v>68161</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172398</v>
      </c>
      <c r="BH8" s="644"/>
      <c r="BI8" s="644"/>
      <c r="BJ8" s="644"/>
      <c r="BK8" s="644"/>
      <c r="BL8" s="644"/>
      <c r="BM8" s="644"/>
      <c r="BN8" s="645"/>
      <c r="BO8" s="703">
        <v>1.1000000000000001</v>
      </c>
      <c r="BP8" s="703"/>
      <c r="BQ8" s="703"/>
      <c r="BR8" s="703"/>
      <c r="BS8" s="649" t="s">
        <v>221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9787431</v>
      </c>
      <c r="CS8" s="644"/>
      <c r="CT8" s="644"/>
      <c r="CU8" s="644"/>
      <c r="CV8" s="644"/>
      <c r="CW8" s="644"/>
      <c r="CX8" s="644"/>
      <c r="CY8" s="645"/>
      <c r="CZ8" s="703">
        <v>27.2</v>
      </c>
      <c r="DA8" s="703"/>
      <c r="DB8" s="703"/>
      <c r="DC8" s="703"/>
      <c r="DD8" s="649">
        <v>64804</v>
      </c>
      <c r="DE8" s="644"/>
      <c r="DF8" s="644"/>
      <c r="DG8" s="644"/>
      <c r="DH8" s="644"/>
      <c r="DI8" s="644"/>
      <c r="DJ8" s="644"/>
      <c r="DK8" s="644"/>
      <c r="DL8" s="644"/>
      <c r="DM8" s="644"/>
      <c r="DN8" s="644"/>
      <c r="DO8" s="644"/>
      <c r="DP8" s="645"/>
      <c r="DQ8" s="649">
        <v>4943598</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79910</v>
      </c>
      <c r="S9" s="644"/>
      <c r="T9" s="644"/>
      <c r="U9" s="644"/>
      <c r="V9" s="644"/>
      <c r="W9" s="644"/>
      <c r="X9" s="644"/>
      <c r="Y9" s="645"/>
      <c r="Z9" s="703">
        <v>0.2</v>
      </c>
      <c r="AA9" s="703"/>
      <c r="AB9" s="703"/>
      <c r="AC9" s="703"/>
      <c r="AD9" s="704">
        <v>79910</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5369075</v>
      </c>
      <c r="BH9" s="644"/>
      <c r="BI9" s="644"/>
      <c r="BJ9" s="644"/>
      <c r="BK9" s="644"/>
      <c r="BL9" s="644"/>
      <c r="BM9" s="644"/>
      <c r="BN9" s="645"/>
      <c r="BO9" s="703">
        <v>33.299999999999997</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3672673</v>
      </c>
      <c r="CS9" s="644"/>
      <c r="CT9" s="644"/>
      <c r="CU9" s="644"/>
      <c r="CV9" s="644"/>
      <c r="CW9" s="644"/>
      <c r="CX9" s="644"/>
      <c r="CY9" s="645"/>
      <c r="CZ9" s="703">
        <v>10.199999999999999</v>
      </c>
      <c r="DA9" s="703"/>
      <c r="DB9" s="703"/>
      <c r="DC9" s="703"/>
      <c r="DD9" s="649">
        <v>16590</v>
      </c>
      <c r="DE9" s="644"/>
      <c r="DF9" s="644"/>
      <c r="DG9" s="644"/>
      <c r="DH9" s="644"/>
      <c r="DI9" s="644"/>
      <c r="DJ9" s="644"/>
      <c r="DK9" s="644"/>
      <c r="DL9" s="644"/>
      <c r="DM9" s="644"/>
      <c r="DN9" s="644"/>
      <c r="DO9" s="644"/>
      <c r="DP9" s="645"/>
      <c r="DQ9" s="649">
        <v>2929042</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221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327974</v>
      </c>
      <c r="BH10" s="644"/>
      <c r="BI10" s="644"/>
      <c r="BJ10" s="644"/>
      <c r="BK10" s="644"/>
      <c r="BL10" s="644"/>
      <c r="BM10" s="644"/>
      <c r="BN10" s="645"/>
      <c r="BO10" s="703">
        <v>2</v>
      </c>
      <c r="BP10" s="703"/>
      <c r="BQ10" s="703"/>
      <c r="BR10" s="703"/>
      <c r="BS10" s="649" t="s">
        <v>221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203881</v>
      </c>
      <c r="CS10" s="644"/>
      <c r="CT10" s="644"/>
      <c r="CU10" s="644"/>
      <c r="CV10" s="644"/>
      <c r="CW10" s="644"/>
      <c r="CX10" s="644"/>
      <c r="CY10" s="645"/>
      <c r="CZ10" s="703">
        <v>0.6</v>
      </c>
      <c r="DA10" s="703"/>
      <c r="DB10" s="703"/>
      <c r="DC10" s="703"/>
      <c r="DD10" s="649" t="s">
        <v>221</v>
      </c>
      <c r="DE10" s="644"/>
      <c r="DF10" s="644"/>
      <c r="DG10" s="644"/>
      <c r="DH10" s="644"/>
      <c r="DI10" s="644"/>
      <c r="DJ10" s="644"/>
      <c r="DK10" s="644"/>
      <c r="DL10" s="644"/>
      <c r="DM10" s="644"/>
      <c r="DN10" s="644"/>
      <c r="DO10" s="644"/>
      <c r="DP10" s="645"/>
      <c r="DQ10" s="649">
        <v>203449</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221</v>
      </c>
      <c r="AA11" s="703"/>
      <c r="AB11" s="703"/>
      <c r="AC11" s="703"/>
      <c r="AD11" s="704" t="s">
        <v>221</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1405462</v>
      </c>
      <c r="BH11" s="644"/>
      <c r="BI11" s="644"/>
      <c r="BJ11" s="644"/>
      <c r="BK11" s="644"/>
      <c r="BL11" s="644"/>
      <c r="BM11" s="644"/>
      <c r="BN11" s="645"/>
      <c r="BO11" s="703">
        <v>8.6999999999999993</v>
      </c>
      <c r="BP11" s="703"/>
      <c r="BQ11" s="703"/>
      <c r="BR11" s="703"/>
      <c r="BS11" s="649" t="s">
        <v>123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792984</v>
      </c>
      <c r="CS11" s="644"/>
      <c r="CT11" s="644"/>
      <c r="CU11" s="644"/>
      <c r="CV11" s="644"/>
      <c r="CW11" s="644"/>
      <c r="CX11" s="644"/>
      <c r="CY11" s="645"/>
      <c r="CZ11" s="703">
        <v>2.2000000000000002</v>
      </c>
      <c r="DA11" s="703"/>
      <c r="DB11" s="703"/>
      <c r="DC11" s="703"/>
      <c r="DD11" s="649">
        <v>336519</v>
      </c>
      <c r="DE11" s="644"/>
      <c r="DF11" s="644"/>
      <c r="DG11" s="644"/>
      <c r="DH11" s="644"/>
      <c r="DI11" s="644"/>
      <c r="DJ11" s="644"/>
      <c r="DK11" s="644"/>
      <c r="DL11" s="644"/>
      <c r="DM11" s="644"/>
      <c r="DN11" s="644"/>
      <c r="DO11" s="644"/>
      <c r="DP11" s="645"/>
      <c r="DQ11" s="649">
        <v>402858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1719901</v>
      </c>
      <c r="S12" s="644"/>
      <c r="T12" s="644"/>
      <c r="U12" s="644"/>
      <c r="V12" s="644"/>
      <c r="W12" s="644"/>
      <c r="X12" s="644"/>
      <c r="Y12" s="645"/>
      <c r="Z12" s="703">
        <v>4.5999999999999996</v>
      </c>
      <c r="AA12" s="703"/>
      <c r="AB12" s="703"/>
      <c r="AC12" s="703"/>
      <c r="AD12" s="704">
        <v>1719901</v>
      </c>
      <c r="AE12" s="704"/>
      <c r="AF12" s="704"/>
      <c r="AG12" s="704"/>
      <c r="AH12" s="704"/>
      <c r="AI12" s="704"/>
      <c r="AJ12" s="704"/>
      <c r="AK12" s="704"/>
      <c r="AL12" s="646">
        <v>9.3000000000000007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7320502</v>
      </c>
      <c r="BH12" s="644"/>
      <c r="BI12" s="644"/>
      <c r="BJ12" s="644"/>
      <c r="BK12" s="644"/>
      <c r="BL12" s="644"/>
      <c r="BM12" s="644"/>
      <c r="BN12" s="645"/>
      <c r="BO12" s="703">
        <v>45.4</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530994</v>
      </c>
      <c r="CS12" s="644"/>
      <c r="CT12" s="644"/>
      <c r="CU12" s="644"/>
      <c r="CV12" s="644"/>
      <c r="CW12" s="644"/>
      <c r="CX12" s="644"/>
      <c r="CY12" s="645"/>
      <c r="CZ12" s="703">
        <v>1.5</v>
      </c>
      <c r="DA12" s="703"/>
      <c r="DB12" s="703"/>
      <c r="DC12" s="703"/>
      <c r="DD12" s="649">
        <v>24840</v>
      </c>
      <c r="DE12" s="644"/>
      <c r="DF12" s="644"/>
      <c r="DG12" s="644"/>
      <c r="DH12" s="644"/>
      <c r="DI12" s="644"/>
      <c r="DJ12" s="644"/>
      <c r="DK12" s="644"/>
      <c r="DL12" s="644"/>
      <c r="DM12" s="644"/>
      <c r="DN12" s="644"/>
      <c r="DO12" s="644"/>
      <c r="DP12" s="645"/>
      <c r="DQ12" s="649">
        <v>389697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175294</v>
      </c>
      <c r="S13" s="644"/>
      <c r="T13" s="644"/>
      <c r="U13" s="644"/>
      <c r="V13" s="644"/>
      <c r="W13" s="644"/>
      <c r="X13" s="644"/>
      <c r="Y13" s="645"/>
      <c r="Z13" s="703">
        <v>0.5</v>
      </c>
      <c r="AA13" s="703"/>
      <c r="AB13" s="703"/>
      <c r="AC13" s="703"/>
      <c r="AD13" s="704">
        <v>175294</v>
      </c>
      <c r="AE13" s="704"/>
      <c r="AF13" s="704"/>
      <c r="AG13" s="704"/>
      <c r="AH13" s="704"/>
      <c r="AI13" s="704"/>
      <c r="AJ13" s="704"/>
      <c r="AK13" s="704"/>
      <c r="AL13" s="646">
        <v>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7307672</v>
      </c>
      <c r="BH13" s="644"/>
      <c r="BI13" s="644"/>
      <c r="BJ13" s="644"/>
      <c r="BK13" s="644"/>
      <c r="BL13" s="644"/>
      <c r="BM13" s="644"/>
      <c r="BN13" s="645"/>
      <c r="BO13" s="703">
        <v>45.3</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6000839</v>
      </c>
      <c r="CS13" s="644"/>
      <c r="CT13" s="644"/>
      <c r="CU13" s="644"/>
      <c r="CV13" s="644"/>
      <c r="CW13" s="644"/>
      <c r="CX13" s="644"/>
      <c r="CY13" s="645"/>
      <c r="CZ13" s="703">
        <v>16.7</v>
      </c>
      <c r="DA13" s="703"/>
      <c r="DB13" s="703"/>
      <c r="DC13" s="703"/>
      <c r="DD13" s="649">
        <v>4286855</v>
      </c>
      <c r="DE13" s="644"/>
      <c r="DF13" s="644"/>
      <c r="DG13" s="644"/>
      <c r="DH13" s="644"/>
      <c r="DI13" s="644"/>
      <c r="DJ13" s="644"/>
      <c r="DK13" s="644"/>
      <c r="DL13" s="644"/>
      <c r="DM13" s="644"/>
      <c r="DN13" s="644"/>
      <c r="DO13" s="644"/>
      <c r="DP13" s="645"/>
      <c r="DQ13" s="649">
        <v>2539981</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221</v>
      </c>
      <c r="AA14" s="703"/>
      <c r="AB14" s="703"/>
      <c r="AC14" s="703"/>
      <c r="AD14" s="704" t="s">
        <v>123</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230164</v>
      </c>
      <c r="BH14" s="644"/>
      <c r="BI14" s="644"/>
      <c r="BJ14" s="644"/>
      <c r="BK14" s="644"/>
      <c r="BL14" s="644"/>
      <c r="BM14" s="644"/>
      <c r="BN14" s="645"/>
      <c r="BO14" s="703">
        <v>1.4</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1390733</v>
      </c>
      <c r="CS14" s="644"/>
      <c r="CT14" s="644"/>
      <c r="CU14" s="644"/>
      <c r="CV14" s="644"/>
      <c r="CW14" s="644"/>
      <c r="CX14" s="644"/>
      <c r="CY14" s="645"/>
      <c r="CZ14" s="703">
        <v>3.9</v>
      </c>
      <c r="DA14" s="703"/>
      <c r="DB14" s="703"/>
      <c r="DC14" s="703"/>
      <c r="DD14" s="649">
        <v>86030</v>
      </c>
      <c r="DE14" s="644"/>
      <c r="DF14" s="644"/>
      <c r="DG14" s="644"/>
      <c r="DH14" s="644"/>
      <c r="DI14" s="644"/>
      <c r="DJ14" s="644"/>
      <c r="DK14" s="644"/>
      <c r="DL14" s="644"/>
      <c r="DM14" s="644"/>
      <c r="DN14" s="644"/>
      <c r="DO14" s="644"/>
      <c r="DP14" s="645"/>
      <c r="DQ14" s="649">
        <v>1233973</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99186</v>
      </c>
      <c r="S15" s="644"/>
      <c r="T15" s="644"/>
      <c r="U15" s="644"/>
      <c r="V15" s="644"/>
      <c r="W15" s="644"/>
      <c r="X15" s="644"/>
      <c r="Y15" s="645"/>
      <c r="Z15" s="703">
        <v>0.3</v>
      </c>
      <c r="AA15" s="703"/>
      <c r="AB15" s="703"/>
      <c r="AC15" s="703"/>
      <c r="AD15" s="704">
        <v>99186</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757532</v>
      </c>
      <c r="BH15" s="644"/>
      <c r="BI15" s="644"/>
      <c r="BJ15" s="644"/>
      <c r="BK15" s="644"/>
      <c r="BL15" s="644"/>
      <c r="BM15" s="644"/>
      <c r="BN15" s="645"/>
      <c r="BO15" s="703">
        <v>4.7</v>
      </c>
      <c r="BP15" s="703"/>
      <c r="BQ15" s="703"/>
      <c r="BR15" s="703"/>
      <c r="BS15" s="649" t="s">
        <v>221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4812700</v>
      </c>
      <c r="CS15" s="644"/>
      <c r="CT15" s="644"/>
      <c r="CU15" s="644"/>
      <c r="CV15" s="644"/>
      <c r="CW15" s="644"/>
      <c r="CX15" s="644"/>
      <c r="CY15" s="645"/>
      <c r="CZ15" s="703">
        <v>13.4</v>
      </c>
      <c r="DA15" s="703"/>
      <c r="DB15" s="703"/>
      <c r="DC15" s="703"/>
      <c r="DD15" s="649">
        <v>1663427</v>
      </c>
      <c r="DE15" s="644"/>
      <c r="DF15" s="644"/>
      <c r="DG15" s="644"/>
      <c r="DH15" s="644"/>
      <c r="DI15" s="644"/>
      <c r="DJ15" s="644"/>
      <c r="DK15" s="644"/>
      <c r="DL15" s="644"/>
      <c r="DM15" s="644"/>
      <c r="DN15" s="644"/>
      <c r="DO15" s="644"/>
      <c r="DP15" s="645"/>
      <c r="DQ15" s="649">
        <v>2583817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221</v>
      </c>
      <c r="AA16" s="703"/>
      <c r="AB16" s="703"/>
      <c r="AC16" s="703"/>
      <c r="AD16" s="704" t="s">
        <v>221</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123</v>
      </c>
      <c r="CS16" s="644"/>
      <c r="CT16" s="644"/>
      <c r="CU16" s="644"/>
      <c r="CV16" s="644"/>
      <c r="CW16" s="644"/>
      <c r="CX16" s="644"/>
      <c r="CY16" s="645"/>
      <c r="CZ16" s="703">
        <v>0</v>
      </c>
      <c r="DA16" s="703"/>
      <c r="DB16" s="703"/>
      <c r="DC16" s="703"/>
      <c r="DD16" s="649" t="s">
        <v>221</v>
      </c>
      <c r="DE16" s="644"/>
      <c r="DF16" s="644"/>
      <c r="DG16" s="644"/>
      <c r="DH16" s="644"/>
      <c r="DI16" s="644"/>
      <c r="DJ16" s="644"/>
      <c r="DK16" s="644"/>
      <c r="DL16" s="644"/>
      <c r="DM16" s="644"/>
      <c r="DN16" s="644"/>
      <c r="DO16" s="644"/>
      <c r="DP16" s="645"/>
      <c r="DQ16" s="649">
        <v>123</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61502</v>
      </c>
      <c r="S17" s="644"/>
      <c r="T17" s="644"/>
      <c r="U17" s="644"/>
      <c r="V17" s="644"/>
      <c r="W17" s="644"/>
      <c r="X17" s="644"/>
      <c r="Y17" s="645"/>
      <c r="Z17" s="703">
        <v>0.2</v>
      </c>
      <c r="AA17" s="703"/>
      <c r="AB17" s="703"/>
      <c r="AC17" s="703"/>
      <c r="AD17" s="704">
        <v>61502</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v>1939</v>
      </c>
      <c r="BH17" s="644"/>
      <c r="BI17" s="644"/>
      <c r="BJ17" s="644"/>
      <c r="BK17" s="644"/>
      <c r="BL17" s="644"/>
      <c r="BM17" s="644"/>
      <c r="BN17" s="645"/>
      <c r="BO17" s="703">
        <v>0</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2955395</v>
      </c>
      <c r="CS17" s="644"/>
      <c r="CT17" s="644"/>
      <c r="CU17" s="644"/>
      <c r="CV17" s="644"/>
      <c r="CW17" s="644"/>
      <c r="CX17" s="644"/>
      <c r="CY17" s="645"/>
      <c r="CZ17" s="703">
        <v>8.1999999999999993</v>
      </c>
      <c r="DA17" s="703"/>
      <c r="DB17" s="703"/>
      <c r="DC17" s="703"/>
      <c r="DD17" s="649" t="s">
        <v>123</v>
      </c>
      <c r="DE17" s="644"/>
      <c r="DF17" s="644"/>
      <c r="DG17" s="644"/>
      <c r="DH17" s="644"/>
      <c r="DI17" s="644"/>
      <c r="DJ17" s="644"/>
      <c r="DK17" s="644"/>
      <c r="DL17" s="644"/>
      <c r="DM17" s="644"/>
      <c r="DN17" s="644"/>
      <c r="DO17" s="644"/>
      <c r="DP17" s="645"/>
      <c r="DQ17" s="649">
        <v>2924768</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71497</v>
      </c>
      <c r="S18" s="644"/>
      <c r="T18" s="644"/>
      <c r="U18" s="644"/>
      <c r="V18" s="644"/>
      <c r="W18" s="644"/>
      <c r="X18" s="644"/>
      <c r="Y18" s="645"/>
      <c r="Z18" s="703">
        <v>0.2</v>
      </c>
      <c r="AA18" s="703"/>
      <c r="AB18" s="703"/>
      <c r="AC18" s="703"/>
      <c r="AD18" s="704" t="s">
        <v>123</v>
      </c>
      <c r="AE18" s="704"/>
      <c r="AF18" s="704"/>
      <c r="AG18" s="704"/>
      <c r="AH18" s="704"/>
      <c r="AI18" s="704"/>
      <c r="AJ18" s="704"/>
      <c r="AK18" s="704"/>
      <c r="AL18" s="646" t="s">
        <v>123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221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221</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t="s">
        <v>221</v>
      </c>
      <c r="S19" s="644"/>
      <c r="T19" s="644"/>
      <c r="U19" s="644"/>
      <c r="V19" s="644"/>
      <c r="W19" s="644"/>
      <c r="X19" s="644"/>
      <c r="Y19" s="645"/>
      <c r="Z19" s="703" t="s">
        <v>221</v>
      </c>
      <c r="AA19" s="703"/>
      <c r="AB19" s="703"/>
      <c r="AC19" s="703"/>
      <c r="AD19" s="704" t="s">
        <v>221</v>
      </c>
      <c r="AE19" s="704"/>
      <c r="AF19" s="704"/>
      <c r="AG19" s="704"/>
      <c r="AH19" s="704"/>
      <c r="AI19" s="704"/>
      <c r="AJ19" s="704"/>
      <c r="AK19" s="704"/>
      <c r="AL19" s="646" t="s">
        <v>123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538964</v>
      </c>
      <c r="BH19" s="644"/>
      <c r="BI19" s="644"/>
      <c r="BJ19" s="644"/>
      <c r="BK19" s="644"/>
      <c r="BL19" s="644"/>
      <c r="BM19" s="644"/>
      <c r="BN19" s="645"/>
      <c r="BO19" s="703">
        <v>3.3</v>
      </c>
      <c r="BP19" s="703"/>
      <c r="BQ19" s="703"/>
      <c r="BR19" s="703"/>
      <c r="BS19" s="649" t="s">
        <v>221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221</v>
      </c>
      <c r="DA19" s="703"/>
      <c r="DB19" s="703"/>
      <c r="DC19" s="703"/>
      <c r="DD19" s="649" t="s">
        <v>221</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71464</v>
      </c>
      <c r="S20" s="644"/>
      <c r="T20" s="644"/>
      <c r="U20" s="644"/>
      <c r="V20" s="644"/>
      <c r="W20" s="644"/>
      <c r="X20" s="644"/>
      <c r="Y20" s="645"/>
      <c r="Z20" s="703">
        <v>0.2</v>
      </c>
      <c r="AA20" s="703"/>
      <c r="AB20" s="703"/>
      <c r="AC20" s="703"/>
      <c r="AD20" s="704" t="s">
        <v>221</v>
      </c>
      <c r="AE20" s="704"/>
      <c r="AF20" s="704"/>
      <c r="AG20" s="704"/>
      <c r="AH20" s="704"/>
      <c r="AI20" s="704"/>
      <c r="AJ20" s="704"/>
      <c r="AK20" s="704"/>
      <c r="AL20" s="646" t="s">
        <v>221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538964</v>
      </c>
      <c r="BH20" s="644"/>
      <c r="BI20" s="644"/>
      <c r="BJ20" s="644"/>
      <c r="BK20" s="644"/>
      <c r="BL20" s="644"/>
      <c r="BM20" s="644"/>
      <c r="BN20" s="645"/>
      <c r="BO20" s="703">
        <v>3.3</v>
      </c>
      <c r="BP20" s="703"/>
      <c r="BQ20" s="703"/>
      <c r="BR20" s="703"/>
      <c r="BS20" s="649" t="s">
        <v>221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35968652</v>
      </c>
      <c r="CS20" s="644"/>
      <c r="CT20" s="644"/>
      <c r="CU20" s="644"/>
      <c r="CV20" s="644"/>
      <c r="CW20" s="644"/>
      <c r="CX20" s="644"/>
      <c r="CY20" s="645"/>
      <c r="CZ20" s="703">
        <v>100</v>
      </c>
      <c r="DA20" s="703"/>
      <c r="DB20" s="703"/>
      <c r="DC20" s="703"/>
      <c r="DD20" s="649">
        <v>7034425</v>
      </c>
      <c r="DE20" s="644"/>
      <c r="DF20" s="644"/>
      <c r="DG20" s="644"/>
      <c r="DH20" s="644"/>
      <c r="DI20" s="644"/>
      <c r="DJ20" s="644"/>
      <c r="DK20" s="644"/>
      <c r="DL20" s="644"/>
      <c r="DM20" s="644"/>
      <c r="DN20" s="644"/>
      <c r="DO20" s="644"/>
      <c r="DP20" s="645"/>
      <c r="DQ20" s="649">
        <v>22230462</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33</v>
      </c>
      <c r="S21" s="644"/>
      <c r="T21" s="644"/>
      <c r="U21" s="644"/>
      <c r="V21" s="644"/>
      <c r="W21" s="644"/>
      <c r="X21" s="644"/>
      <c r="Y21" s="645"/>
      <c r="Z21" s="703">
        <v>0</v>
      </c>
      <c r="AA21" s="703"/>
      <c r="AB21" s="703"/>
      <c r="AC21" s="703"/>
      <c r="AD21" s="704" t="s">
        <v>123</v>
      </c>
      <c r="AE21" s="704"/>
      <c r="AF21" s="704"/>
      <c r="AG21" s="704"/>
      <c r="AH21" s="704"/>
      <c r="AI21" s="704"/>
      <c r="AJ21" s="704"/>
      <c r="AK21" s="704"/>
      <c r="AL21" s="646" t="s">
        <v>221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10871</v>
      </c>
      <c r="BH21" s="644"/>
      <c r="BI21" s="644"/>
      <c r="BJ21" s="644"/>
      <c r="BK21" s="644"/>
      <c r="BL21" s="644"/>
      <c r="BM21" s="644"/>
      <c r="BN21" s="645"/>
      <c r="BO21" s="703">
        <v>0.1</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18695893</v>
      </c>
      <c r="S22" s="644"/>
      <c r="T22" s="644"/>
      <c r="U22" s="644"/>
      <c r="V22" s="644"/>
      <c r="W22" s="644"/>
      <c r="X22" s="644"/>
      <c r="Y22" s="645"/>
      <c r="Z22" s="703">
        <v>49.6</v>
      </c>
      <c r="AA22" s="703"/>
      <c r="AB22" s="703"/>
      <c r="AC22" s="703"/>
      <c r="AD22" s="704">
        <v>18096303</v>
      </c>
      <c r="AE22" s="704"/>
      <c r="AF22" s="704"/>
      <c r="AG22" s="704"/>
      <c r="AH22" s="704"/>
      <c r="AI22" s="704"/>
      <c r="AJ22" s="704"/>
      <c r="AK22" s="704"/>
      <c r="AL22" s="646">
        <v>98.1</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17198</v>
      </c>
      <c r="S23" s="644"/>
      <c r="T23" s="644"/>
      <c r="U23" s="644"/>
      <c r="V23" s="644"/>
      <c r="W23" s="644"/>
      <c r="X23" s="644"/>
      <c r="Y23" s="645"/>
      <c r="Z23" s="703">
        <v>0</v>
      </c>
      <c r="AA23" s="703"/>
      <c r="AB23" s="703"/>
      <c r="AC23" s="703"/>
      <c r="AD23" s="704">
        <v>17198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528093</v>
      </c>
      <c r="BH23" s="644"/>
      <c r="BI23" s="644"/>
      <c r="BJ23" s="644"/>
      <c r="BK23" s="644"/>
      <c r="BL23" s="644"/>
      <c r="BM23" s="644"/>
      <c r="BN23" s="645"/>
      <c r="BO23" s="703">
        <v>3.3</v>
      </c>
      <c r="BP23" s="703"/>
      <c r="BQ23" s="703"/>
      <c r="BR23" s="703"/>
      <c r="BS23" s="649" t="s">
        <v>123</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341819</v>
      </c>
      <c r="S24" s="644"/>
      <c r="T24" s="644"/>
      <c r="U24" s="644"/>
      <c r="V24" s="644"/>
      <c r="W24" s="644"/>
      <c r="X24" s="644"/>
      <c r="Y24" s="645"/>
      <c r="Z24" s="703">
        <v>0.9</v>
      </c>
      <c r="AA24" s="703"/>
      <c r="AB24" s="703"/>
      <c r="AC24" s="703"/>
      <c r="AD24" s="704" t="s">
        <v>221</v>
      </c>
      <c r="AE24" s="704"/>
      <c r="AF24" s="704"/>
      <c r="AG24" s="704"/>
      <c r="AH24" s="704"/>
      <c r="AI24" s="704"/>
      <c r="AJ24" s="704"/>
      <c r="AK24" s="704"/>
      <c r="AL24" s="646" t="s">
        <v>221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13822098</v>
      </c>
      <c r="CS24" s="707"/>
      <c r="CT24" s="707"/>
      <c r="CU24" s="707"/>
      <c r="CV24" s="707"/>
      <c r="CW24" s="707"/>
      <c r="CX24" s="707"/>
      <c r="CY24" s="753"/>
      <c r="CZ24" s="754">
        <v>38.4</v>
      </c>
      <c r="DA24" s="723"/>
      <c r="DB24" s="723"/>
      <c r="DC24" s="757"/>
      <c r="DD24" s="752">
        <v>9007828</v>
      </c>
      <c r="DE24" s="707"/>
      <c r="DF24" s="707"/>
      <c r="DG24" s="707"/>
      <c r="DH24" s="707"/>
      <c r="DI24" s="707"/>
      <c r="DJ24" s="707"/>
      <c r="DK24" s="753"/>
      <c r="DL24" s="752">
        <v>8836693</v>
      </c>
      <c r="DM24" s="707"/>
      <c r="DN24" s="707"/>
      <c r="DO24" s="707"/>
      <c r="DP24" s="707"/>
      <c r="DQ24" s="707"/>
      <c r="DR24" s="707"/>
      <c r="DS24" s="707"/>
      <c r="DT24" s="707"/>
      <c r="DU24" s="707"/>
      <c r="DV24" s="753"/>
      <c r="DW24" s="754">
        <v>47.9</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641425</v>
      </c>
      <c r="S25" s="644"/>
      <c r="T25" s="644"/>
      <c r="U25" s="644"/>
      <c r="V25" s="644"/>
      <c r="W25" s="644"/>
      <c r="X25" s="644"/>
      <c r="Y25" s="645"/>
      <c r="Z25" s="703">
        <v>1.7</v>
      </c>
      <c r="AA25" s="703"/>
      <c r="AB25" s="703"/>
      <c r="AC25" s="703"/>
      <c r="AD25" s="704">
        <v>39303</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221</v>
      </c>
      <c r="BP25" s="703"/>
      <c r="BQ25" s="703"/>
      <c r="BR25" s="703"/>
      <c r="BS25" s="649" t="s">
        <v>221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4722287</v>
      </c>
      <c r="CS25" s="642"/>
      <c r="CT25" s="642"/>
      <c r="CU25" s="642"/>
      <c r="CV25" s="642"/>
      <c r="CW25" s="642"/>
      <c r="CX25" s="642"/>
      <c r="CY25" s="643"/>
      <c r="CZ25" s="646">
        <v>13.1</v>
      </c>
      <c r="DA25" s="675"/>
      <c r="DB25" s="675"/>
      <c r="DC25" s="676"/>
      <c r="DD25" s="649">
        <v>4125078</v>
      </c>
      <c r="DE25" s="642"/>
      <c r="DF25" s="642"/>
      <c r="DG25" s="642"/>
      <c r="DH25" s="642"/>
      <c r="DI25" s="642"/>
      <c r="DJ25" s="642"/>
      <c r="DK25" s="643"/>
      <c r="DL25" s="649">
        <v>3964352</v>
      </c>
      <c r="DM25" s="642"/>
      <c r="DN25" s="642"/>
      <c r="DO25" s="642"/>
      <c r="DP25" s="642"/>
      <c r="DQ25" s="642"/>
      <c r="DR25" s="642"/>
      <c r="DS25" s="642"/>
      <c r="DT25" s="642"/>
      <c r="DU25" s="642"/>
      <c r="DV25" s="643"/>
      <c r="DW25" s="646">
        <v>21.5</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70309</v>
      </c>
      <c r="S26" s="644"/>
      <c r="T26" s="644"/>
      <c r="U26" s="644"/>
      <c r="V26" s="644"/>
      <c r="W26" s="644"/>
      <c r="X26" s="644"/>
      <c r="Y26" s="645"/>
      <c r="Z26" s="703">
        <v>0.2</v>
      </c>
      <c r="AA26" s="703"/>
      <c r="AB26" s="703"/>
      <c r="AC26" s="703"/>
      <c r="AD26" s="704" t="s">
        <v>123</v>
      </c>
      <c r="AE26" s="704"/>
      <c r="AF26" s="704"/>
      <c r="AG26" s="704"/>
      <c r="AH26" s="704"/>
      <c r="AI26" s="704"/>
      <c r="AJ26" s="704"/>
      <c r="AK26" s="704"/>
      <c r="AL26" s="646" t="s">
        <v>221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221</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3286981</v>
      </c>
      <c r="CS26" s="644"/>
      <c r="CT26" s="644"/>
      <c r="CU26" s="644"/>
      <c r="CV26" s="644"/>
      <c r="CW26" s="644"/>
      <c r="CX26" s="644"/>
      <c r="CY26" s="645"/>
      <c r="CZ26" s="646">
        <v>9.1</v>
      </c>
      <c r="DA26" s="675"/>
      <c r="DB26" s="675"/>
      <c r="DC26" s="676"/>
      <c r="DD26" s="649">
        <v>2794508</v>
      </c>
      <c r="DE26" s="644"/>
      <c r="DF26" s="644"/>
      <c r="DG26" s="644"/>
      <c r="DH26" s="644"/>
      <c r="DI26" s="644"/>
      <c r="DJ26" s="644"/>
      <c r="DK26" s="645"/>
      <c r="DL26" s="649" t="s">
        <v>221</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5260216</v>
      </c>
      <c r="S27" s="644"/>
      <c r="T27" s="644"/>
      <c r="U27" s="644"/>
      <c r="V27" s="644"/>
      <c r="W27" s="644"/>
      <c r="X27" s="644"/>
      <c r="Y27" s="645"/>
      <c r="Z27" s="703">
        <v>14</v>
      </c>
      <c r="AA27" s="703"/>
      <c r="AB27" s="703"/>
      <c r="AC27" s="703"/>
      <c r="AD27" s="704" t="s">
        <v>221</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16124010</v>
      </c>
      <c r="BH27" s="644"/>
      <c r="BI27" s="644"/>
      <c r="BJ27" s="644"/>
      <c r="BK27" s="644"/>
      <c r="BL27" s="644"/>
      <c r="BM27" s="644"/>
      <c r="BN27" s="645"/>
      <c r="BO27" s="703">
        <v>100</v>
      </c>
      <c r="BP27" s="703"/>
      <c r="BQ27" s="703"/>
      <c r="BR27" s="703"/>
      <c r="BS27" s="649" t="s">
        <v>221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6144416</v>
      </c>
      <c r="CS27" s="642"/>
      <c r="CT27" s="642"/>
      <c r="CU27" s="642"/>
      <c r="CV27" s="642"/>
      <c r="CW27" s="642"/>
      <c r="CX27" s="642"/>
      <c r="CY27" s="643"/>
      <c r="CZ27" s="646">
        <v>17.100000000000001</v>
      </c>
      <c r="DA27" s="675"/>
      <c r="DB27" s="675"/>
      <c r="DC27" s="676"/>
      <c r="DD27" s="649">
        <v>1957982</v>
      </c>
      <c r="DE27" s="642"/>
      <c r="DF27" s="642"/>
      <c r="DG27" s="642"/>
      <c r="DH27" s="642"/>
      <c r="DI27" s="642"/>
      <c r="DJ27" s="642"/>
      <c r="DK27" s="643"/>
      <c r="DL27" s="649">
        <v>1947573</v>
      </c>
      <c r="DM27" s="642"/>
      <c r="DN27" s="642"/>
      <c r="DO27" s="642"/>
      <c r="DP27" s="642"/>
      <c r="DQ27" s="642"/>
      <c r="DR27" s="642"/>
      <c r="DS27" s="642"/>
      <c r="DT27" s="642"/>
      <c r="DU27" s="642"/>
      <c r="DV27" s="643"/>
      <c r="DW27" s="646">
        <v>10.6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182806</v>
      </c>
      <c r="S28" s="644"/>
      <c r="T28" s="644"/>
      <c r="U28" s="644"/>
      <c r="V28" s="644"/>
      <c r="W28" s="644"/>
      <c r="X28" s="644"/>
      <c r="Y28" s="645"/>
      <c r="Z28" s="703">
        <v>0.5</v>
      </c>
      <c r="AA28" s="703"/>
      <c r="AB28" s="703"/>
      <c r="AC28" s="703"/>
      <c r="AD28" s="704">
        <v>182806</v>
      </c>
      <c r="AE28" s="704"/>
      <c r="AF28" s="704"/>
      <c r="AG28" s="704"/>
      <c r="AH28" s="704"/>
      <c r="AI28" s="704"/>
      <c r="AJ28" s="704"/>
      <c r="AK28" s="704"/>
      <c r="AL28" s="646">
        <v>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2955395</v>
      </c>
      <c r="CS28" s="644"/>
      <c r="CT28" s="644"/>
      <c r="CU28" s="644"/>
      <c r="CV28" s="644"/>
      <c r="CW28" s="644"/>
      <c r="CX28" s="644"/>
      <c r="CY28" s="645"/>
      <c r="CZ28" s="646">
        <v>8.1999999999999993</v>
      </c>
      <c r="DA28" s="675"/>
      <c r="DB28" s="675"/>
      <c r="DC28" s="676"/>
      <c r="DD28" s="649">
        <v>2924768</v>
      </c>
      <c r="DE28" s="644"/>
      <c r="DF28" s="644"/>
      <c r="DG28" s="644"/>
      <c r="DH28" s="644"/>
      <c r="DI28" s="644"/>
      <c r="DJ28" s="644"/>
      <c r="DK28" s="645"/>
      <c r="DL28" s="649">
        <v>2924768</v>
      </c>
      <c r="DM28" s="644"/>
      <c r="DN28" s="644"/>
      <c r="DO28" s="644"/>
      <c r="DP28" s="644"/>
      <c r="DQ28" s="644"/>
      <c r="DR28" s="644"/>
      <c r="DS28" s="644"/>
      <c r="DT28" s="644"/>
      <c r="DU28" s="644"/>
      <c r="DV28" s="645"/>
      <c r="DW28" s="646">
        <v>15.9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1721056</v>
      </c>
      <c r="S29" s="644"/>
      <c r="T29" s="644"/>
      <c r="U29" s="644"/>
      <c r="V29" s="644"/>
      <c r="W29" s="644"/>
      <c r="X29" s="644"/>
      <c r="Y29" s="645"/>
      <c r="Z29" s="703">
        <v>4.5999999999999996</v>
      </c>
      <c r="AA29" s="703"/>
      <c r="AB29" s="703"/>
      <c r="AC29" s="703"/>
      <c r="AD29" s="704" t="s">
        <v>221</v>
      </c>
      <c r="AE29" s="704"/>
      <c r="AF29" s="704"/>
      <c r="AG29" s="704"/>
      <c r="AH29" s="704"/>
      <c r="AI29" s="704"/>
      <c r="AJ29" s="704"/>
      <c r="AK29" s="704"/>
      <c r="AL29" s="646" t="s">
        <v>221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2955395</v>
      </c>
      <c r="CS29" s="642"/>
      <c r="CT29" s="642"/>
      <c r="CU29" s="642"/>
      <c r="CV29" s="642"/>
      <c r="CW29" s="642"/>
      <c r="CX29" s="642"/>
      <c r="CY29" s="643"/>
      <c r="CZ29" s="646">
        <v>8.1999999999999993</v>
      </c>
      <c r="DA29" s="675"/>
      <c r="DB29" s="675"/>
      <c r="DC29" s="676"/>
      <c r="DD29" s="649">
        <v>2924768</v>
      </c>
      <c r="DE29" s="642"/>
      <c r="DF29" s="642"/>
      <c r="DG29" s="642"/>
      <c r="DH29" s="642"/>
      <c r="DI29" s="642"/>
      <c r="DJ29" s="642"/>
      <c r="DK29" s="643"/>
      <c r="DL29" s="649">
        <v>2924768</v>
      </c>
      <c r="DM29" s="642"/>
      <c r="DN29" s="642"/>
      <c r="DO29" s="642"/>
      <c r="DP29" s="642"/>
      <c r="DQ29" s="642"/>
      <c r="DR29" s="642"/>
      <c r="DS29" s="642"/>
      <c r="DT29" s="642"/>
      <c r="DU29" s="642"/>
      <c r="DV29" s="643"/>
      <c r="DW29" s="646">
        <v>15.9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1040734</v>
      </c>
      <c r="S30" s="644"/>
      <c r="T30" s="644"/>
      <c r="U30" s="644"/>
      <c r="V30" s="644"/>
      <c r="W30" s="644"/>
      <c r="X30" s="644"/>
      <c r="Y30" s="645"/>
      <c r="Z30" s="703">
        <v>2.8</v>
      </c>
      <c r="AA30" s="703"/>
      <c r="AB30" s="703"/>
      <c r="AC30" s="703"/>
      <c r="AD30" s="704">
        <v>89095</v>
      </c>
      <c r="AE30" s="704"/>
      <c r="AF30" s="704"/>
      <c r="AG30" s="704"/>
      <c r="AH30" s="704"/>
      <c r="AI30" s="704"/>
      <c r="AJ30" s="704"/>
      <c r="AK30" s="704"/>
      <c r="AL30" s="646">
        <v>0.5</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99.3</v>
      </c>
      <c r="BH30" s="722"/>
      <c r="BI30" s="722"/>
      <c r="BJ30" s="722"/>
      <c r="BK30" s="722"/>
      <c r="BL30" s="722"/>
      <c r="BM30" s="723">
        <v>96.7</v>
      </c>
      <c r="BN30" s="722"/>
      <c r="BO30" s="722"/>
      <c r="BP30" s="722"/>
      <c r="BQ30" s="724"/>
      <c r="BR30" s="721">
        <v>99.1</v>
      </c>
      <c r="BS30" s="722"/>
      <c r="BT30" s="722"/>
      <c r="BU30" s="722"/>
      <c r="BV30" s="722"/>
      <c r="BW30" s="722"/>
      <c r="BX30" s="723">
        <v>95.8</v>
      </c>
      <c r="BY30" s="722"/>
      <c r="BZ30" s="722"/>
      <c r="CA30" s="722"/>
      <c r="CB30" s="724"/>
      <c r="CD30" s="727"/>
      <c r="CE30" s="728"/>
      <c r="CF30" s="685" t="s">
        <v>304</v>
      </c>
      <c r="CG30" s="682"/>
      <c r="CH30" s="682"/>
      <c r="CI30" s="682"/>
      <c r="CJ30" s="682"/>
      <c r="CK30" s="682"/>
      <c r="CL30" s="682"/>
      <c r="CM30" s="682"/>
      <c r="CN30" s="682"/>
      <c r="CO30" s="682"/>
      <c r="CP30" s="682"/>
      <c r="CQ30" s="683"/>
      <c r="CR30" s="641">
        <v>2665960</v>
      </c>
      <c r="CS30" s="644"/>
      <c r="CT30" s="644"/>
      <c r="CU30" s="644"/>
      <c r="CV30" s="644"/>
      <c r="CW30" s="644"/>
      <c r="CX30" s="644"/>
      <c r="CY30" s="645"/>
      <c r="CZ30" s="646">
        <v>7.4</v>
      </c>
      <c r="DA30" s="675"/>
      <c r="DB30" s="675"/>
      <c r="DC30" s="676"/>
      <c r="DD30" s="649">
        <v>2635333</v>
      </c>
      <c r="DE30" s="644"/>
      <c r="DF30" s="644"/>
      <c r="DG30" s="644"/>
      <c r="DH30" s="644"/>
      <c r="DI30" s="644"/>
      <c r="DJ30" s="644"/>
      <c r="DK30" s="645"/>
      <c r="DL30" s="649">
        <v>2635333</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340586</v>
      </c>
      <c r="S31" s="644"/>
      <c r="T31" s="644"/>
      <c r="U31" s="644"/>
      <c r="V31" s="644"/>
      <c r="W31" s="644"/>
      <c r="X31" s="644"/>
      <c r="Y31" s="645"/>
      <c r="Z31" s="703">
        <v>0.9</v>
      </c>
      <c r="AA31" s="703"/>
      <c r="AB31" s="703"/>
      <c r="AC31" s="703"/>
      <c r="AD31" s="704" t="s">
        <v>221</v>
      </c>
      <c r="AE31" s="704"/>
      <c r="AF31" s="704"/>
      <c r="AG31" s="704"/>
      <c r="AH31" s="704"/>
      <c r="AI31" s="704"/>
      <c r="AJ31" s="704"/>
      <c r="AK31" s="704"/>
      <c r="AL31" s="646" t="s">
        <v>221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96.9</v>
      </c>
      <c r="BN31" s="720"/>
      <c r="BO31" s="720"/>
      <c r="BP31" s="720"/>
      <c r="BQ31" s="681"/>
      <c r="BR31" s="719">
        <v>99</v>
      </c>
      <c r="BS31" s="642"/>
      <c r="BT31" s="642"/>
      <c r="BU31" s="642"/>
      <c r="BV31" s="642"/>
      <c r="BW31" s="642"/>
      <c r="BX31" s="647">
        <v>96</v>
      </c>
      <c r="BY31" s="720"/>
      <c r="BZ31" s="720"/>
      <c r="CA31" s="720"/>
      <c r="CB31" s="681"/>
      <c r="CD31" s="727"/>
      <c r="CE31" s="728"/>
      <c r="CF31" s="685" t="s">
        <v>308</v>
      </c>
      <c r="CG31" s="682"/>
      <c r="CH31" s="682"/>
      <c r="CI31" s="682"/>
      <c r="CJ31" s="682"/>
      <c r="CK31" s="682"/>
      <c r="CL31" s="682"/>
      <c r="CM31" s="682"/>
      <c r="CN31" s="682"/>
      <c r="CO31" s="682"/>
      <c r="CP31" s="682"/>
      <c r="CQ31" s="683"/>
      <c r="CR31" s="641">
        <v>289435</v>
      </c>
      <c r="CS31" s="642"/>
      <c r="CT31" s="642"/>
      <c r="CU31" s="642"/>
      <c r="CV31" s="642"/>
      <c r="CW31" s="642"/>
      <c r="CX31" s="642"/>
      <c r="CY31" s="643"/>
      <c r="CZ31" s="646">
        <v>0.8</v>
      </c>
      <c r="DA31" s="675"/>
      <c r="DB31" s="675"/>
      <c r="DC31" s="676"/>
      <c r="DD31" s="649">
        <v>289435</v>
      </c>
      <c r="DE31" s="642"/>
      <c r="DF31" s="642"/>
      <c r="DG31" s="642"/>
      <c r="DH31" s="642"/>
      <c r="DI31" s="642"/>
      <c r="DJ31" s="642"/>
      <c r="DK31" s="643"/>
      <c r="DL31" s="649">
        <v>289435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4406138</v>
      </c>
      <c r="S32" s="644"/>
      <c r="T32" s="644"/>
      <c r="U32" s="644"/>
      <c r="V32" s="644"/>
      <c r="W32" s="644"/>
      <c r="X32" s="644"/>
      <c r="Y32" s="645"/>
      <c r="Z32" s="703">
        <v>11.7</v>
      </c>
      <c r="AA32" s="703"/>
      <c r="AB32" s="703"/>
      <c r="AC32" s="703"/>
      <c r="AD32" s="704" t="s">
        <v>221</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99.3</v>
      </c>
      <c r="BH32" s="657"/>
      <c r="BI32" s="657"/>
      <c r="BJ32" s="657"/>
      <c r="BK32" s="657"/>
      <c r="BL32" s="657"/>
      <c r="BM32" s="701">
        <v>96.3</v>
      </c>
      <c r="BN32" s="657"/>
      <c r="BO32" s="657"/>
      <c r="BP32" s="657"/>
      <c r="BQ32" s="694"/>
      <c r="BR32" s="718">
        <v>99</v>
      </c>
      <c r="BS32" s="657"/>
      <c r="BT32" s="657"/>
      <c r="BU32" s="657"/>
      <c r="BV32" s="657"/>
      <c r="BW32" s="657"/>
      <c r="BX32" s="701">
        <v>95.2</v>
      </c>
      <c r="BY32" s="657"/>
      <c r="BZ32" s="657"/>
      <c r="CA32" s="657"/>
      <c r="CB32" s="694"/>
      <c r="CD32" s="729"/>
      <c r="CE32" s="730"/>
      <c r="CF32" s="685" t="s">
        <v>311</v>
      </c>
      <c r="CG32" s="682"/>
      <c r="CH32" s="682"/>
      <c r="CI32" s="682"/>
      <c r="CJ32" s="682"/>
      <c r="CK32" s="682"/>
      <c r="CL32" s="682"/>
      <c r="CM32" s="682"/>
      <c r="CN32" s="682"/>
      <c r="CO32" s="682"/>
      <c r="CP32" s="682"/>
      <c r="CQ32" s="683"/>
      <c r="CR32" s="641" t="s">
        <v>221</v>
      </c>
      <c r="CS32" s="644"/>
      <c r="CT32" s="644"/>
      <c r="CU32" s="644"/>
      <c r="CV32" s="644"/>
      <c r="CW32" s="644"/>
      <c r="CX32" s="644"/>
      <c r="CY32" s="645"/>
      <c r="CZ32" s="646" t="s">
        <v>221</v>
      </c>
      <c r="DA32" s="675"/>
      <c r="DB32" s="675"/>
      <c r="DC32" s="676"/>
      <c r="DD32" s="649" t="s">
        <v>221</v>
      </c>
      <c r="DE32" s="644"/>
      <c r="DF32" s="644"/>
      <c r="DG32" s="644"/>
      <c r="DH32" s="644"/>
      <c r="DI32" s="644"/>
      <c r="DJ32" s="644"/>
      <c r="DK32" s="645"/>
      <c r="DL32" s="649" t="s">
        <v>221</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1915495</v>
      </c>
      <c r="S33" s="644"/>
      <c r="T33" s="644"/>
      <c r="U33" s="644"/>
      <c r="V33" s="644"/>
      <c r="W33" s="644"/>
      <c r="X33" s="644"/>
      <c r="Y33" s="645"/>
      <c r="Z33" s="703">
        <v>5.0999999999999996</v>
      </c>
      <c r="AA33" s="703"/>
      <c r="AB33" s="703"/>
      <c r="AC33" s="703"/>
      <c r="AD33" s="704" t="s">
        <v>221</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15112006</v>
      </c>
      <c r="CS33" s="642"/>
      <c r="CT33" s="642"/>
      <c r="CU33" s="642"/>
      <c r="CV33" s="642"/>
      <c r="CW33" s="642"/>
      <c r="CX33" s="642"/>
      <c r="CY33" s="643"/>
      <c r="CZ33" s="646">
        <v>42</v>
      </c>
      <c r="DA33" s="675"/>
      <c r="DB33" s="675"/>
      <c r="DC33" s="676"/>
      <c r="DD33" s="649">
        <v>11600982</v>
      </c>
      <c r="DE33" s="642"/>
      <c r="DF33" s="642"/>
      <c r="DG33" s="642"/>
      <c r="DH33" s="642"/>
      <c r="DI33" s="642"/>
      <c r="DJ33" s="642"/>
      <c r="DK33" s="643"/>
      <c r="DL33" s="649">
        <v>6806814</v>
      </c>
      <c r="DM33" s="642"/>
      <c r="DN33" s="642"/>
      <c r="DO33" s="642"/>
      <c r="DP33" s="642"/>
      <c r="DQ33" s="642"/>
      <c r="DR33" s="642"/>
      <c r="DS33" s="642"/>
      <c r="DT33" s="642"/>
      <c r="DU33" s="642"/>
      <c r="DV33" s="643"/>
      <c r="DW33" s="646">
        <v>36.9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950303</v>
      </c>
      <c r="S34" s="644"/>
      <c r="T34" s="644"/>
      <c r="U34" s="644"/>
      <c r="V34" s="644"/>
      <c r="W34" s="644"/>
      <c r="X34" s="644"/>
      <c r="Y34" s="645"/>
      <c r="Z34" s="703">
        <v>2.5</v>
      </c>
      <c r="AA34" s="703"/>
      <c r="AB34" s="703"/>
      <c r="AC34" s="703"/>
      <c r="AD34" s="704">
        <v>19483</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5587840</v>
      </c>
      <c r="CS34" s="644"/>
      <c r="CT34" s="644"/>
      <c r="CU34" s="644"/>
      <c r="CV34" s="644"/>
      <c r="CW34" s="644"/>
      <c r="CX34" s="644"/>
      <c r="CY34" s="645"/>
      <c r="CZ34" s="646">
        <v>15.5</v>
      </c>
      <c r="DA34" s="675"/>
      <c r="DB34" s="675"/>
      <c r="DC34" s="676"/>
      <c r="DD34" s="649">
        <v>3656155</v>
      </c>
      <c r="DE34" s="644"/>
      <c r="DF34" s="644"/>
      <c r="DG34" s="644"/>
      <c r="DH34" s="644"/>
      <c r="DI34" s="644"/>
      <c r="DJ34" s="644"/>
      <c r="DK34" s="645"/>
      <c r="DL34" s="649">
        <v>2573795</v>
      </c>
      <c r="DM34" s="644"/>
      <c r="DN34" s="644"/>
      <c r="DO34" s="644"/>
      <c r="DP34" s="644"/>
      <c r="DQ34" s="644"/>
      <c r="DR34" s="644"/>
      <c r="DS34" s="644"/>
      <c r="DT34" s="644"/>
      <c r="DU34" s="644"/>
      <c r="DV34" s="645"/>
      <c r="DW34" s="646">
        <v>14</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2089300</v>
      </c>
      <c r="S35" s="644"/>
      <c r="T35" s="644"/>
      <c r="U35" s="644"/>
      <c r="V35" s="644"/>
      <c r="W35" s="644"/>
      <c r="X35" s="644"/>
      <c r="Y35" s="645"/>
      <c r="Z35" s="703">
        <v>5.5</v>
      </c>
      <c r="AA35" s="703"/>
      <c r="AB35" s="703"/>
      <c r="AC35" s="703"/>
      <c r="AD35" s="704" t="s">
        <v>221</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2301831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1050365</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272353</v>
      </c>
      <c r="CS35" s="642"/>
      <c r="CT35" s="642"/>
      <c r="CU35" s="642"/>
      <c r="CV35" s="642"/>
      <c r="CW35" s="642"/>
      <c r="CX35" s="642"/>
      <c r="CY35" s="643"/>
      <c r="CZ35" s="646">
        <v>0.8</v>
      </c>
      <c r="DA35" s="675"/>
      <c r="DB35" s="675"/>
      <c r="DC35" s="676"/>
      <c r="DD35" s="649">
        <v>191527</v>
      </c>
      <c r="DE35" s="642"/>
      <c r="DF35" s="642"/>
      <c r="DG35" s="642"/>
      <c r="DH35" s="642"/>
      <c r="DI35" s="642"/>
      <c r="DJ35" s="642"/>
      <c r="DK35" s="643"/>
      <c r="DL35" s="649">
        <v>191527</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123</v>
      </c>
      <c r="AA36" s="703"/>
      <c r="AB36" s="703"/>
      <c r="AC36" s="703"/>
      <c r="AD36" s="704" t="s">
        <v>221</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769504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988324</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5138711</v>
      </c>
      <c r="CS36" s="644"/>
      <c r="CT36" s="644"/>
      <c r="CU36" s="644"/>
      <c r="CV36" s="644"/>
      <c r="CW36" s="644"/>
      <c r="CX36" s="644"/>
      <c r="CY36" s="645"/>
      <c r="CZ36" s="646">
        <v>14.3</v>
      </c>
      <c r="DA36" s="675"/>
      <c r="DB36" s="675"/>
      <c r="DC36" s="676"/>
      <c r="DD36" s="649">
        <v>4183375</v>
      </c>
      <c r="DE36" s="644"/>
      <c r="DF36" s="644"/>
      <c r="DG36" s="644"/>
      <c r="DH36" s="644"/>
      <c r="DI36" s="644"/>
      <c r="DJ36" s="644"/>
      <c r="DK36" s="645"/>
      <c r="DL36" s="649">
        <v>2295373</v>
      </c>
      <c r="DM36" s="644"/>
      <c r="DN36" s="644"/>
      <c r="DO36" s="644"/>
      <c r="DP36" s="644"/>
      <c r="DQ36" s="644"/>
      <c r="DR36" s="644"/>
      <c r="DS36" s="644"/>
      <c r="DT36" s="644"/>
      <c r="DU36" s="644"/>
      <c r="DV36" s="645"/>
      <c r="DW36" s="646">
        <v>12.4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t="s">
        <v>221</v>
      </c>
      <c r="S37" s="644"/>
      <c r="T37" s="644"/>
      <c r="U37" s="644"/>
      <c r="V37" s="644"/>
      <c r="W37" s="644"/>
      <c r="X37" s="644"/>
      <c r="Y37" s="645"/>
      <c r="Z37" s="703" t="s">
        <v>123</v>
      </c>
      <c r="AA37" s="703"/>
      <c r="AB37" s="703"/>
      <c r="AC37" s="703"/>
      <c r="AD37" s="704" t="s">
        <v>123</v>
      </c>
      <c r="AE37" s="704"/>
      <c r="AF37" s="704"/>
      <c r="AG37" s="704"/>
      <c r="AH37" s="704"/>
      <c r="AI37" s="704"/>
      <c r="AJ37" s="704"/>
      <c r="AK37" s="704"/>
      <c r="AL37" s="646" t="s">
        <v>221</v>
      </c>
      <c r="AM37" s="647"/>
      <c r="AN37" s="647"/>
      <c r="AO37" s="705"/>
      <c r="AQ37" s="678" t="s">
        <v>327</v>
      </c>
      <c r="AR37" s="679"/>
      <c r="AS37" s="679"/>
      <c r="AT37" s="679"/>
      <c r="AU37" s="679"/>
      <c r="AV37" s="679"/>
      <c r="AW37" s="679"/>
      <c r="AX37" s="679"/>
      <c r="AY37" s="680"/>
      <c r="AZ37" s="641">
        <v>14245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10804</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2323271</v>
      </c>
      <c r="CS37" s="642"/>
      <c r="CT37" s="642"/>
      <c r="CU37" s="642"/>
      <c r="CV37" s="642"/>
      <c r="CW37" s="642"/>
      <c r="CX37" s="642"/>
      <c r="CY37" s="643"/>
      <c r="CZ37" s="646">
        <v>6.5</v>
      </c>
      <c r="DA37" s="675"/>
      <c r="DB37" s="675"/>
      <c r="DC37" s="676"/>
      <c r="DD37" s="649">
        <v>2323271</v>
      </c>
      <c r="DE37" s="642"/>
      <c r="DF37" s="642"/>
      <c r="DG37" s="642"/>
      <c r="DH37" s="642"/>
      <c r="DI37" s="642"/>
      <c r="DJ37" s="642"/>
      <c r="DK37" s="643"/>
      <c r="DL37" s="649">
        <v>1759769</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37673278</v>
      </c>
      <c r="S38" s="693"/>
      <c r="T38" s="693"/>
      <c r="U38" s="693"/>
      <c r="V38" s="693"/>
      <c r="W38" s="693"/>
      <c r="X38" s="693"/>
      <c r="Y38" s="698"/>
      <c r="Z38" s="699">
        <v>100</v>
      </c>
      <c r="AA38" s="699"/>
      <c r="AB38" s="699"/>
      <c r="AC38" s="699"/>
      <c r="AD38" s="700">
        <v>18444188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13944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17304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2287887</v>
      </c>
      <c r="CS38" s="644"/>
      <c r="CT38" s="644"/>
      <c r="CU38" s="644"/>
      <c r="CV38" s="644"/>
      <c r="CW38" s="644"/>
      <c r="CX38" s="644"/>
      <c r="CY38" s="645"/>
      <c r="CZ38" s="646">
        <v>6.4</v>
      </c>
      <c r="DA38" s="675"/>
      <c r="DB38" s="675"/>
      <c r="DC38" s="676"/>
      <c r="DD38" s="649">
        <v>1912506</v>
      </c>
      <c r="DE38" s="644"/>
      <c r="DF38" s="644"/>
      <c r="DG38" s="644"/>
      <c r="DH38" s="644"/>
      <c r="DI38" s="644"/>
      <c r="DJ38" s="644"/>
      <c r="DK38" s="645"/>
      <c r="DL38" s="649">
        <v>1746119</v>
      </c>
      <c r="DM38" s="644"/>
      <c r="DN38" s="644"/>
      <c r="DO38" s="644"/>
      <c r="DP38" s="644"/>
      <c r="DQ38" s="644"/>
      <c r="DR38" s="644"/>
      <c r="DS38" s="644"/>
      <c r="DT38" s="644"/>
      <c r="DU38" s="644"/>
      <c r="DV38" s="645"/>
      <c r="DW38" s="646">
        <v>9.5</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124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1605543</v>
      </c>
      <c r="CS39" s="642"/>
      <c r="CT39" s="642"/>
      <c r="CU39" s="642"/>
      <c r="CV39" s="642"/>
      <c r="CW39" s="642"/>
      <c r="CX39" s="642"/>
      <c r="CY39" s="643"/>
      <c r="CZ39" s="646">
        <v>4.5</v>
      </c>
      <c r="DA39" s="675"/>
      <c r="DB39" s="675"/>
      <c r="DC39" s="676"/>
      <c r="DD39" s="649">
        <v>1437747</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540217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219672</v>
      </c>
      <c r="CS40" s="644"/>
      <c r="CT40" s="644"/>
      <c r="CU40" s="644"/>
      <c r="CV40" s="644"/>
      <c r="CW40" s="644"/>
      <c r="CX40" s="644"/>
      <c r="CY40" s="645"/>
      <c r="CZ40" s="646">
        <v>0.6</v>
      </c>
      <c r="DA40" s="675"/>
      <c r="DB40" s="675"/>
      <c r="DC40" s="676"/>
      <c r="DD40" s="649">
        <v>219672</v>
      </c>
      <c r="DE40" s="644"/>
      <c r="DF40" s="644"/>
      <c r="DG40" s="644"/>
      <c r="DH40" s="644"/>
      <c r="DI40" s="644"/>
      <c r="DJ40" s="644"/>
      <c r="DK40" s="645"/>
      <c r="DL40" s="649" t="s">
        <v>123</v>
      </c>
      <c r="DM40" s="644"/>
      <c r="DN40" s="644"/>
      <c r="DO40" s="644"/>
      <c r="DP40" s="644"/>
      <c r="DQ40" s="644"/>
      <c r="DR40" s="644"/>
      <c r="DS40" s="644"/>
      <c r="DT40" s="644"/>
      <c r="DU40" s="644"/>
      <c r="DV40" s="645"/>
      <c r="DW40" s="646" t="s">
        <v>221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963921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221</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7034548</v>
      </c>
      <c r="CS42" s="644"/>
      <c r="CT42" s="644"/>
      <c r="CU42" s="644"/>
      <c r="CV42" s="644"/>
      <c r="CW42" s="644"/>
      <c r="CX42" s="644"/>
      <c r="CY42" s="645"/>
      <c r="CZ42" s="646">
        <v>19.600000000000001</v>
      </c>
      <c r="DA42" s="647"/>
      <c r="DB42" s="647"/>
      <c r="DC42" s="648"/>
      <c r="DD42" s="649">
        <v>1621652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211737</v>
      </c>
      <c r="CS43" s="642"/>
      <c r="CT43" s="642"/>
      <c r="CU43" s="642"/>
      <c r="CV43" s="642"/>
      <c r="CW43" s="642"/>
      <c r="CX43" s="642"/>
      <c r="CY43" s="643"/>
      <c r="CZ43" s="646">
        <v>0.6</v>
      </c>
      <c r="DA43" s="675"/>
      <c r="DB43" s="675"/>
      <c r="DC43" s="676"/>
      <c r="DD43" s="649">
        <v>155998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7034425</v>
      </c>
      <c r="CS44" s="644"/>
      <c r="CT44" s="644"/>
      <c r="CU44" s="644"/>
      <c r="CV44" s="644"/>
      <c r="CW44" s="644"/>
      <c r="CX44" s="644"/>
      <c r="CY44" s="645"/>
      <c r="CZ44" s="646">
        <v>19.600000000000001</v>
      </c>
      <c r="DA44" s="647"/>
      <c r="DB44" s="647"/>
      <c r="DC44" s="648"/>
      <c r="DD44" s="649">
        <v>1621529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3253860</v>
      </c>
      <c r="CS45" s="642"/>
      <c r="CT45" s="642"/>
      <c r="CU45" s="642"/>
      <c r="CV45" s="642"/>
      <c r="CW45" s="642"/>
      <c r="CX45" s="642"/>
      <c r="CY45" s="643"/>
      <c r="CZ45" s="646">
        <v>9</v>
      </c>
      <c r="DA45" s="675"/>
      <c r="DB45" s="675"/>
      <c r="DC45" s="676"/>
      <c r="DD45" s="649">
        <v>211128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3699670</v>
      </c>
      <c r="CS46" s="644"/>
      <c r="CT46" s="644"/>
      <c r="CU46" s="644"/>
      <c r="CV46" s="644"/>
      <c r="CW46" s="644"/>
      <c r="CX46" s="644"/>
      <c r="CY46" s="645"/>
      <c r="CZ46" s="646">
        <v>10.3</v>
      </c>
      <c r="DA46" s="647"/>
      <c r="DB46" s="647"/>
      <c r="DC46" s="648"/>
      <c r="DD46" s="649">
        <v>1388289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123</v>
      </c>
      <c r="CS47" s="642"/>
      <c r="CT47" s="642"/>
      <c r="CU47" s="642"/>
      <c r="CV47" s="642"/>
      <c r="CW47" s="642"/>
      <c r="CX47" s="642"/>
      <c r="CY47" s="643"/>
      <c r="CZ47" s="646">
        <v>0</v>
      </c>
      <c r="DA47" s="675"/>
      <c r="DB47" s="675"/>
      <c r="DC47" s="676"/>
      <c r="DD47" s="649">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221</v>
      </c>
      <c r="CS48" s="644"/>
      <c r="CT48" s="644"/>
      <c r="CU48" s="644"/>
      <c r="CV48" s="644"/>
      <c r="CW48" s="644"/>
      <c r="CX48" s="644"/>
      <c r="CY48" s="645"/>
      <c r="CZ48" s="646" t="s">
        <v>123</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35968652</v>
      </c>
      <c r="CS49" s="657"/>
      <c r="CT49" s="657"/>
      <c r="CU49" s="657"/>
      <c r="CV49" s="657"/>
      <c r="CW49" s="657"/>
      <c r="CX49" s="657"/>
      <c r="CY49" s="658"/>
      <c r="CZ49" s="659">
        <v>100</v>
      </c>
      <c r="DA49" s="660"/>
      <c r="DB49" s="660"/>
      <c r="DC49" s="661"/>
      <c r="DD49" s="662">
        <v>22230462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j8qjvBa0Sj5JR9DVbHVHYD3pH6EXQ06XneCo25W8FoRZNZQcyCR2y6AiT9AutVcPmTYAjVLq8kQ2ZYYOeCjkQ==" saltValue="kp0ercclz+t6imDuf9EI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38230</v>
      </c>
      <c r="R7" s="1174"/>
      <c r="S7" s="1174"/>
      <c r="T7" s="1174"/>
      <c r="U7" s="1174"/>
      <c r="V7" s="1174">
        <v>36560</v>
      </c>
      <c r="W7" s="1174"/>
      <c r="X7" s="1174"/>
      <c r="Y7" s="1174"/>
      <c r="Z7" s="1174"/>
      <c r="AA7" s="1174">
        <v>1670</v>
      </c>
      <c r="AB7" s="1174"/>
      <c r="AC7" s="1174"/>
      <c r="AD7" s="1174"/>
      <c r="AE7" s="1175"/>
      <c r="AF7" s="1176">
        <v>1478</v>
      </c>
      <c r="AG7" s="1177"/>
      <c r="AH7" s="1177"/>
      <c r="AI7" s="1177"/>
      <c r="AJ7" s="1178"/>
      <c r="AK7" s="1160">
        <v>4406</v>
      </c>
      <c r="AL7" s="1161"/>
      <c r="AM7" s="1161"/>
      <c r="AN7" s="1161"/>
      <c r="AO7" s="1161"/>
      <c r="AP7" s="1161">
        <v>26396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585</v>
      </c>
      <c r="BS7" s="1164" t="s">
        <v>580</v>
      </c>
      <c r="BT7" s="1165"/>
      <c r="BU7" s="1165"/>
      <c r="BV7" s="1165"/>
      <c r="BW7" s="1165"/>
      <c r="BX7" s="1165"/>
      <c r="BY7" s="1165"/>
      <c r="BZ7" s="1165"/>
      <c r="CA7" s="1165"/>
      <c r="CB7" s="1165"/>
      <c r="CC7" s="1165"/>
      <c r="CD7" s="1165"/>
      <c r="CE7" s="1165"/>
      <c r="CF7" s="1165"/>
      <c r="CG7" s="1166"/>
      <c r="CH7" s="1157">
        <v>0</v>
      </c>
      <c r="CI7" s="1158"/>
      <c r="CJ7" s="1158"/>
      <c r="CK7" s="1158"/>
      <c r="CL7" s="1159"/>
      <c r="CM7" s="1157">
        <v>16</v>
      </c>
      <c r="CN7" s="1158"/>
      <c r="CO7" s="1158"/>
      <c r="CP7" s="1158"/>
      <c r="CQ7" s="1159"/>
      <c r="CR7" s="1157">
        <v>2</v>
      </c>
      <c r="CS7" s="1158"/>
      <c r="CT7" s="1158"/>
      <c r="CU7" s="1158"/>
      <c r="CV7" s="1159"/>
      <c r="CW7" s="1157">
        <v>2</v>
      </c>
      <c r="CX7" s="1158"/>
      <c r="CY7" s="1158"/>
      <c r="CZ7" s="1158"/>
      <c r="DA7" s="1159"/>
      <c r="DB7" s="1157" t="s">
        <v>561</v>
      </c>
      <c r="DC7" s="1158"/>
      <c r="DD7" s="1158"/>
      <c r="DE7" s="1158"/>
      <c r="DF7" s="1159"/>
      <c r="DG7" s="1157">
        <v>400</v>
      </c>
      <c r="DH7" s="1158"/>
      <c r="DI7" s="1158"/>
      <c r="DJ7" s="1158"/>
      <c r="DK7" s="1159"/>
      <c r="DL7" s="1157" t="s">
        <v>588</v>
      </c>
      <c r="DM7" s="1158"/>
      <c r="DN7" s="1158"/>
      <c r="DO7" s="1158"/>
      <c r="DP7" s="1159"/>
      <c r="DQ7" s="1157" t="s">
        <v>561</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502</v>
      </c>
      <c r="R8" s="1113"/>
      <c r="S8" s="1113"/>
      <c r="T8" s="1113"/>
      <c r="U8" s="1113"/>
      <c r="V8" s="1113">
        <v>467</v>
      </c>
      <c r="W8" s="1113"/>
      <c r="X8" s="1113"/>
      <c r="Y8" s="1113"/>
      <c r="Z8" s="1113"/>
      <c r="AA8" s="1113">
        <v>34</v>
      </c>
      <c r="AB8" s="1113"/>
      <c r="AC8" s="1113"/>
      <c r="AD8" s="1113"/>
      <c r="AE8" s="1114"/>
      <c r="AF8" s="1088">
        <v>34</v>
      </c>
      <c r="AG8" s="1089"/>
      <c r="AH8" s="1089"/>
      <c r="AI8" s="1089"/>
      <c r="AJ8" s="1090"/>
      <c r="AK8" s="1155">
        <v>244</v>
      </c>
      <c r="AL8" s="1156"/>
      <c r="AM8" s="1156"/>
      <c r="AN8" s="1156"/>
      <c r="AO8" s="1156"/>
      <c r="AP8" s="1156" t="s">
        <v>560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584</v>
      </c>
      <c r="BS8" s="1083" t="s">
        <v>581</v>
      </c>
      <c r="BT8" s="1084"/>
      <c r="BU8" s="1084"/>
      <c r="BV8" s="1084"/>
      <c r="BW8" s="1084"/>
      <c r="BX8" s="1084"/>
      <c r="BY8" s="1084"/>
      <c r="BZ8" s="1084"/>
      <c r="CA8" s="1084"/>
      <c r="CB8" s="1084"/>
      <c r="CC8" s="1084"/>
      <c r="CD8" s="1084"/>
      <c r="CE8" s="1084"/>
      <c r="CF8" s="1084"/>
      <c r="CG8" s="1085"/>
      <c r="CH8" s="1058">
        <v>1</v>
      </c>
      <c r="CI8" s="1059"/>
      <c r="CJ8" s="1059"/>
      <c r="CK8" s="1059"/>
      <c r="CL8" s="1060"/>
      <c r="CM8" s="1058">
        <v>105</v>
      </c>
      <c r="CN8" s="1059"/>
      <c r="CO8" s="1059"/>
      <c r="CP8" s="1059"/>
      <c r="CQ8" s="1060"/>
      <c r="CR8" s="1058">
        <v>50</v>
      </c>
      <c r="CS8" s="1059"/>
      <c r="CT8" s="1059"/>
      <c r="CU8" s="1059"/>
      <c r="CV8" s="1060"/>
      <c r="CW8" s="1058" t="s">
        <v>569</v>
      </c>
      <c r="CX8" s="1059"/>
      <c r="CY8" s="1059"/>
      <c r="CZ8" s="1059"/>
      <c r="DA8" s="1060"/>
      <c r="DB8" s="1058" t="s">
        <v>561</v>
      </c>
      <c r="DC8" s="1059"/>
      <c r="DD8" s="1059"/>
      <c r="DE8" s="1059"/>
      <c r="DF8" s="1060"/>
      <c r="DG8" s="1058" t="s">
        <v>569</v>
      </c>
      <c r="DH8" s="1059"/>
      <c r="DI8" s="1059"/>
      <c r="DJ8" s="1059"/>
      <c r="DK8" s="1060"/>
      <c r="DL8" s="1058" t="s">
        <v>577</v>
      </c>
      <c r="DM8" s="1059"/>
      <c r="DN8" s="1059"/>
      <c r="DO8" s="1059"/>
      <c r="DP8" s="1060"/>
      <c r="DQ8" s="1058" t="s">
        <v>561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584</v>
      </c>
      <c r="BS9" s="1083" t="s">
        <v>582</v>
      </c>
      <c r="BT9" s="1084"/>
      <c r="BU9" s="1084"/>
      <c r="BV9" s="1084"/>
      <c r="BW9" s="1084"/>
      <c r="BX9" s="1084"/>
      <c r="BY9" s="1084"/>
      <c r="BZ9" s="1084"/>
      <c r="CA9" s="1084"/>
      <c r="CB9" s="1084"/>
      <c r="CC9" s="1084"/>
      <c r="CD9" s="1084"/>
      <c r="CE9" s="1084"/>
      <c r="CF9" s="1084"/>
      <c r="CG9" s="1085"/>
      <c r="CH9" s="1058">
        <v>7</v>
      </c>
      <c r="CI9" s="1059"/>
      <c r="CJ9" s="1059"/>
      <c r="CK9" s="1059"/>
      <c r="CL9" s="1060"/>
      <c r="CM9" s="1058">
        <v>492</v>
      </c>
      <c r="CN9" s="1059"/>
      <c r="CO9" s="1059"/>
      <c r="CP9" s="1059"/>
      <c r="CQ9" s="1060"/>
      <c r="CR9" s="1058">
        <v>200</v>
      </c>
      <c r="CS9" s="1059"/>
      <c r="CT9" s="1059"/>
      <c r="CU9" s="1059"/>
      <c r="CV9" s="1060"/>
      <c r="CW9" s="1058" t="s">
        <v>577</v>
      </c>
      <c r="CX9" s="1059"/>
      <c r="CY9" s="1059"/>
      <c r="CZ9" s="1059"/>
      <c r="DA9" s="1060"/>
      <c r="DB9" s="1058" t="s">
        <v>586</v>
      </c>
      <c r="DC9" s="1059"/>
      <c r="DD9" s="1059"/>
      <c r="DE9" s="1059"/>
      <c r="DF9" s="1060"/>
      <c r="DG9" s="1058" t="s">
        <v>587</v>
      </c>
      <c r="DH9" s="1059"/>
      <c r="DI9" s="1059"/>
      <c r="DJ9" s="1059"/>
      <c r="DK9" s="1060"/>
      <c r="DL9" s="1058" t="s">
        <v>589</v>
      </c>
      <c r="DM9" s="1059"/>
      <c r="DN9" s="1059"/>
      <c r="DO9" s="1059"/>
      <c r="DP9" s="1060"/>
      <c r="DQ9" s="1058" t="s">
        <v>577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584</v>
      </c>
      <c r="BS10" s="1083" t="s">
        <v>583</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171</v>
      </c>
      <c r="CN10" s="1059"/>
      <c r="CO10" s="1059"/>
      <c r="CP10" s="1059"/>
      <c r="CQ10" s="1060"/>
      <c r="CR10" s="1058">
        <v>37</v>
      </c>
      <c r="CS10" s="1059"/>
      <c r="CT10" s="1059"/>
      <c r="CU10" s="1059"/>
      <c r="CV10" s="1060"/>
      <c r="CW10" s="1058" t="s">
        <v>561</v>
      </c>
      <c r="CX10" s="1059"/>
      <c r="CY10" s="1059"/>
      <c r="CZ10" s="1059"/>
      <c r="DA10" s="1060"/>
      <c r="DB10" s="1058" t="s">
        <v>561</v>
      </c>
      <c r="DC10" s="1059"/>
      <c r="DD10" s="1059"/>
      <c r="DE10" s="1059"/>
      <c r="DF10" s="1060"/>
      <c r="DG10" s="1058" t="s">
        <v>561</v>
      </c>
      <c r="DH10" s="1059"/>
      <c r="DI10" s="1059"/>
      <c r="DJ10" s="1059"/>
      <c r="DK10" s="1060"/>
      <c r="DL10" s="1058" t="s">
        <v>579</v>
      </c>
      <c r="DM10" s="1059"/>
      <c r="DN10" s="1059"/>
      <c r="DO10" s="1059"/>
      <c r="DP10" s="1060"/>
      <c r="DQ10" s="1058" t="s">
        <v>561</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37673</v>
      </c>
      <c r="R23" s="1138"/>
      <c r="S23" s="1138"/>
      <c r="T23" s="1138"/>
      <c r="U23" s="1138"/>
      <c r="V23" s="1138">
        <v>35969</v>
      </c>
      <c r="W23" s="1138"/>
      <c r="X23" s="1138"/>
      <c r="Y23" s="1138"/>
      <c r="Z23" s="1138"/>
      <c r="AA23" s="1138">
        <v>1705</v>
      </c>
      <c r="AB23" s="1138"/>
      <c r="AC23" s="1138"/>
      <c r="AD23" s="1138"/>
      <c r="AE23" s="1139"/>
      <c r="AF23" s="1140">
        <v>1513</v>
      </c>
      <c r="AG23" s="1138"/>
      <c r="AH23" s="1138"/>
      <c r="AI23" s="1138"/>
      <c r="AJ23" s="1141"/>
      <c r="AK23" s="1142"/>
      <c r="AL23" s="1143"/>
      <c r="AM23" s="1143"/>
      <c r="AN23" s="1143"/>
      <c r="AO23" s="1143"/>
      <c r="AP23" s="1138">
        <v>26396</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9602</v>
      </c>
      <c r="R28" s="1123"/>
      <c r="S28" s="1123"/>
      <c r="T28" s="1123"/>
      <c r="U28" s="1123"/>
      <c r="V28" s="1123">
        <v>8552</v>
      </c>
      <c r="W28" s="1123"/>
      <c r="X28" s="1123"/>
      <c r="Y28" s="1123"/>
      <c r="Z28" s="1123"/>
      <c r="AA28" s="1123">
        <v>1050</v>
      </c>
      <c r="AB28" s="1123"/>
      <c r="AC28" s="1123"/>
      <c r="AD28" s="1123"/>
      <c r="AE28" s="1124"/>
      <c r="AF28" s="1125">
        <v>1050</v>
      </c>
      <c r="AG28" s="1123"/>
      <c r="AH28" s="1123"/>
      <c r="AI28" s="1123"/>
      <c r="AJ28" s="1126"/>
      <c r="AK28" s="1127">
        <v>540</v>
      </c>
      <c r="AL28" s="1115"/>
      <c r="AM28" s="1115"/>
      <c r="AN28" s="1115"/>
      <c r="AO28" s="1115"/>
      <c r="AP28" s="1115" t="s">
        <v>561</v>
      </c>
      <c r="AQ28" s="1115"/>
      <c r="AR28" s="1115"/>
      <c r="AS28" s="1115"/>
      <c r="AT28" s="1115"/>
      <c r="AU28" s="1115" t="s">
        <v>561</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5767</v>
      </c>
      <c r="R29" s="1113"/>
      <c r="S29" s="1113"/>
      <c r="T29" s="1113"/>
      <c r="U29" s="1113"/>
      <c r="V29" s="1113">
        <v>5511</v>
      </c>
      <c r="W29" s="1113"/>
      <c r="X29" s="1113"/>
      <c r="Y29" s="1113"/>
      <c r="Z29" s="1113"/>
      <c r="AA29" s="1113">
        <v>256</v>
      </c>
      <c r="AB29" s="1113"/>
      <c r="AC29" s="1113"/>
      <c r="AD29" s="1113"/>
      <c r="AE29" s="1114"/>
      <c r="AF29" s="1088">
        <v>256</v>
      </c>
      <c r="AG29" s="1089"/>
      <c r="AH29" s="1089"/>
      <c r="AI29" s="1089"/>
      <c r="AJ29" s="1090"/>
      <c r="AK29" s="1049">
        <v>816</v>
      </c>
      <c r="AL29" s="1040"/>
      <c r="AM29" s="1040"/>
      <c r="AN29" s="1040"/>
      <c r="AO29" s="1040"/>
      <c r="AP29" s="1040" t="s">
        <v>565</v>
      </c>
      <c r="AQ29" s="1040"/>
      <c r="AR29" s="1040"/>
      <c r="AS29" s="1040"/>
      <c r="AT29" s="1040"/>
      <c r="AU29" s="1040" t="s">
        <v>566</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907</v>
      </c>
      <c r="R30" s="1113"/>
      <c r="S30" s="1113"/>
      <c r="T30" s="1113"/>
      <c r="U30" s="1113"/>
      <c r="V30" s="1113">
        <v>904</v>
      </c>
      <c r="W30" s="1113"/>
      <c r="X30" s="1113"/>
      <c r="Y30" s="1113"/>
      <c r="Z30" s="1113"/>
      <c r="AA30" s="1113">
        <v>4</v>
      </c>
      <c r="AB30" s="1113"/>
      <c r="AC30" s="1113"/>
      <c r="AD30" s="1113"/>
      <c r="AE30" s="1114"/>
      <c r="AF30" s="1088">
        <v>4</v>
      </c>
      <c r="AG30" s="1089"/>
      <c r="AH30" s="1089"/>
      <c r="AI30" s="1089"/>
      <c r="AJ30" s="1090"/>
      <c r="AK30" s="1049">
        <v>105</v>
      </c>
      <c r="AL30" s="1040"/>
      <c r="AM30" s="1040"/>
      <c r="AN30" s="1040"/>
      <c r="AO30" s="1040"/>
      <c r="AP30" s="1040" t="s">
        <v>568</v>
      </c>
      <c r="AQ30" s="1040"/>
      <c r="AR30" s="1040"/>
      <c r="AS30" s="1040"/>
      <c r="AT30" s="1040"/>
      <c r="AU30" s="1040" t="s">
        <v>561</v>
      </c>
      <c r="AV30" s="1040"/>
      <c r="AW30" s="1040"/>
      <c r="AX30" s="1040"/>
      <c r="AY30" s="1040"/>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1603</v>
      </c>
      <c r="R31" s="1113"/>
      <c r="S31" s="1113"/>
      <c r="T31" s="1113"/>
      <c r="U31" s="1113"/>
      <c r="V31" s="1113">
        <v>1159</v>
      </c>
      <c r="W31" s="1113"/>
      <c r="X31" s="1113"/>
      <c r="Y31" s="1113"/>
      <c r="Z31" s="1113"/>
      <c r="AA31" s="1113">
        <v>444</v>
      </c>
      <c r="AB31" s="1113"/>
      <c r="AC31" s="1113"/>
      <c r="AD31" s="1113"/>
      <c r="AE31" s="1114"/>
      <c r="AF31" s="1088">
        <v>3952</v>
      </c>
      <c r="AG31" s="1089"/>
      <c r="AH31" s="1089"/>
      <c r="AI31" s="1089"/>
      <c r="AJ31" s="1090"/>
      <c r="AK31" s="1049">
        <v>20</v>
      </c>
      <c r="AL31" s="1040"/>
      <c r="AM31" s="1040"/>
      <c r="AN31" s="1040"/>
      <c r="AO31" s="1040"/>
      <c r="AP31" s="1040">
        <v>953</v>
      </c>
      <c r="AQ31" s="1040"/>
      <c r="AR31" s="1040"/>
      <c r="AS31" s="1040"/>
      <c r="AT31" s="1040"/>
      <c r="AU31" s="1040">
        <v>148</v>
      </c>
      <c r="AV31" s="1040"/>
      <c r="AW31" s="1040"/>
      <c r="AX31" s="1040"/>
      <c r="AY31" s="1040"/>
      <c r="AZ31" s="1111" t="s">
        <v>561</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70</v>
      </c>
      <c r="R32" s="1113"/>
      <c r="S32" s="1113"/>
      <c r="T32" s="1113"/>
      <c r="U32" s="1113"/>
      <c r="V32" s="1113">
        <v>31</v>
      </c>
      <c r="W32" s="1113"/>
      <c r="X32" s="1113"/>
      <c r="Y32" s="1113"/>
      <c r="Z32" s="1113"/>
      <c r="AA32" s="1113">
        <v>39</v>
      </c>
      <c r="AB32" s="1113"/>
      <c r="AC32" s="1113"/>
      <c r="AD32" s="1113"/>
      <c r="AE32" s="1114"/>
      <c r="AF32" s="1088">
        <v>450</v>
      </c>
      <c r="AG32" s="1089"/>
      <c r="AH32" s="1089"/>
      <c r="AI32" s="1089"/>
      <c r="AJ32" s="1090"/>
      <c r="AK32" s="1049" t="s">
        <v>570</v>
      </c>
      <c r="AL32" s="1040"/>
      <c r="AM32" s="1040"/>
      <c r="AN32" s="1040"/>
      <c r="AO32" s="1040"/>
      <c r="AP32" s="1040" t="s">
        <v>561</v>
      </c>
      <c r="AQ32" s="1040"/>
      <c r="AR32" s="1040"/>
      <c r="AS32" s="1040"/>
      <c r="AT32" s="1040"/>
      <c r="AU32" s="1040" t="s">
        <v>570</v>
      </c>
      <c r="AV32" s="1040"/>
      <c r="AW32" s="1040"/>
      <c r="AX32" s="1040"/>
      <c r="AY32" s="1040"/>
      <c r="AZ32" s="1111" t="s">
        <v>569</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118</v>
      </c>
      <c r="R33" s="1113"/>
      <c r="S33" s="1113"/>
      <c r="T33" s="1113"/>
      <c r="U33" s="1113"/>
      <c r="V33" s="1113">
        <v>113</v>
      </c>
      <c r="W33" s="1113"/>
      <c r="X33" s="1113"/>
      <c r="Y33" s="1113"/>
      <c r="Z33" s="1113"/>
      <c r="AA33" s="1113">
        <v>5</v>
      </c>
      <c r="AB33" s="1113"/>
      <c r="AC33" s="1113"/>
      <c r="AD33" s="1113"/>
      <c r="AE33" s="1114"/>
      <c r="AF33" s="1088">
        <v>5</v>
      </c>
      <c r="AG33" s="1089"/>
      <c r="AH33" s="1089"/>
      <c r="AI33" s="1089"/>
      <c r="AJ33" s="1090"/>
      <c r="AK33" s="1049">
        <v>85</v>
      </c>
      <c r="AL33" s="1040"/>
      <c r="AM33" s="1040"/>
      <c r="AN33" s="1040"/>
      <c r="AO33" s="1040"/>
      <c r="AP33" s="1040" t="s">
        <v>561</v>
      </c>
      <c r="AQ33" s="1040"/>
      <c r="AR33" s="1040"/>
      <c r="AS33" s="1040"/>
      <c r="AT33" s="1040"/>
      <c r="AU33" s="1040" t="s">
        <v>561</v>
      </c>
      <c r="AV33" s="1040"/>
      <c r="AW33" s="1040"/>
      <c r="AX33" s="1040"/>
      <c r="AY33" s="1040"/>
      <c r="AZ33" s="1111" t="s">
        <v>560</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47</v>
      </c>
      <c r="R34" s="1113"/>
      <c r="S34" s="1113"/>
      <c r="T34" s="1113"/>
      <c r="U34" s="1113"/>
      <c r="V34" s="1113">
        <v>43</v>
      </c>
      <c r="W34" s="1113"/>
      <c r="X34" s="1113"/>
      <c r="Y34" s="1113"/>
      <c r="Z34" s="1113"/>
      <c r="AA34" s="1113">
        <v>4</v>
      </c>
      <c r="AB34" s="1113"/>
      <c r="AC34" s="1113"/>
      <c r="AD34" s="1113"/>
      <c r="AE34" s="1114"/>
      <c r="AF34" s="1088">
        <v>4</v>
      </c>
      <c r="AG34" s="1089"/>
      <c r="AH34" s="1089"/>
      <c r="AI34" s="1089"/>
      <c r="AJ34" s="1090"/>
      <c r="AK34" s="1049">
        <v>27</v>
      </c>
      <c r="AL34" s="1040"/>
      <c r="AM34" s="1040"/>
      <c r="AN34" s="1040"/>
      <c r="AO34" s="1040"/>
      <c r="AP34" s="1040" t="s">
        <v>562</v>
      </c>
      <c r="AQ34" s="1040"/>
      <c r="AR34" s="1040"/>
      <c r="AS34" s="1040"/>
      <c r="AT34" s="1040"/>
      <c r="AU34" s="1040" t="s">
        <v>563</v>
      </c>
      <c r="AV34" s="1040"/>
      <c r="AW34" s="1040"/>
      <c r="AX34" s="1040"/>
      <c r="AY34" s="1040"/>
      <c r="AZ34" s="1111" t="s">
        <v>564</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1742</v>
      </c>
      <c r="R35" s="1113"/>
      <c r="S35" s="1113"/>
      <c r="T35" s="1113"/>
      <c r="U35" s="1113"/>
      <c r="V35" s="1113">
        <v>1688</v>
      </c>
      <c r="W35" s="1113"/>
      <c r="X35" s="1113"/>
      <c r="Y35" s="1113"/>
      <c r="Z35" s="1113"/>
      <c r="AA35" s="1113">
        <v>54</v>
      </c>
      <c r="AB35" s="1113"/>
      <c r="AC35" s="1113"/>
      <c r="AD35" s="1113"/>
      <c r="AE35" s="1114"/>
      <c r="AF35" s="1088">
        <v>43</v>
      </c>
      <c r="AG35" s="1089"/>
      <c r="AH35" s="1089"/>
      <c r="AI35" s="1089"/>
      <c r="AJ35" s="1090"/>
      <c r="AK35" s="1049">
        <v>678</v>
      </c>
      <c r="AL35" s="1040"/>
      <c r="AM35" s="1040"/>
      <c r="AN35" s="1040"/>
      <c r="AO35" s="1040"/>
      <c r="AP35" s="1040">
        <v>9721</v>
      </c>
      <c r="AQ35" s="1040"/>
      <c r="AR35" s="1040"/>
      <c r="AS35" s="1040"/>
      <c r="AT35" s="1040"/>
      <c r="AU35" s="1040">
        <v>5916</v>
      </c>
      <c r="AV35" s="1040"/>
      <c r="AW35" s="1040"/>
      <c r="AX35" s="1040"/>
      <c r="AY35" s="1040"/>
      <c r="AZ35" s="1111" t="s">
        <v>569</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404</v>
      </c>
      <c r="C36" s="1107"/>
      <c r="D36" s="1107"/>
      <c r="E36" s="1107"/>
      <c r="F36" s="1107"/>
      <c r="G36" s="1107"/>
      <c r="H36" s="1107"/>
      <c r="I36" s="1107"/>
      <c r="J36" s="1107"/>
      <c r="K36" s="1107"/>
      <c r="L36" s="1107"/>
      <c r="M36" s="1107"/>
      <c r="N36" s="1107"/>
      <c r="O36" s="1107"/>
      <c r="P36" s="1108"/>
      <c r="Q36" s="1112">
        <v>51</v>
      </c>
      <c r="R36" s="1113"/>
      <c r="S36" s="1113"/>
      <c r="T36" s="1113"/>
      <c r="U36" s="1113"/>
      <c r="V36" s="1113">
        <v>45</v>
      </c>
      <c r="W36" s="1113"/>
      <c r="X36" s="1113"/>
      <c r="Y36" s="1113"/>
      <c r="Z36" s="1113"/>
      <c r="AA36" s="1113">
        <v>6</v>
      </c>
      <c r="AB36" s="1113"/>
      <c r="AC36" s="1113"/>
      <c r="AD36" s="1113"/>
      <c r="AE36" s="1114"/>
      <c r="AF36" s="1088">
        <v>6</v>
      </c>
      <c r="AG36" s="1089"/>
      <c r="AH36" s="1089"/>
      <c r="AI36" s="1089"/>
      <c r="AJ36" s="1090"/>
      <c r="AK36" s="1049">
        <v>33</v>
      </c>
      <c r="AL36" s="1040"/>
      <c r="AM36" s="1040"/>
      <c r="AN36" s="1040"/>
      <c r="AO36" s="1040"/>
      <c r="AP36" s="1040">
        <v>200</v>
      </c>
      <c r="AQ36" s="1040"/>
      <c r="AR36" s="1040"/>
      <c r="AS36" s="1040"/>
      <c r="AT36" s="1040"/>
      <c r="AU36" s="1040">
        <v>192</v>
      </c>
      <c r="AV36" s="1040"/>
      <c r="AW36" s="1040"/>
      <c r="AX36" s="1040"/>
      <c r="AY36" s="1040"/>
      <c r="AZ36" s="1111" t="s">
        <v>568</v>
      </c>
      <c r="BA36" s="1111"/>
      <c r="BB36" s="1111"/>
      <c r="BC36" s="1111"/>
      <c r="BD36" s="1111"/>
      <c r="BE36" s="1101" t="s">
        <v>400</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405</v>
      </c>
      <c r="C37" s="1107"/>
      <c r="D37" s="1107"/>
      <c r="E37" s="1107"/>
      <c r="F37" s="1107"/>
      <c r="G37" s="1107"/>
      <c r="H37" s="1107"/>
      <c r="I37" s="1107"/>
      <c r="J37" s="1107"/>
      <c r="K37" s="1107"/>
      <c r="L37" s="1107"/>
      <c r="M37" s="1107"/>
      <c r="N37" s="1107"/>
      <c r="O37" s="1107"/>
      <c r="P37" s="1108"/>
      <c r="Q37" s="1112">
        <v>79</v>
      </c>
      <c r="R37" s="1113"/>
      <c r="S37" s="1113"/>
      <c r="T37" s="1113"/>
      <c r="U37" s="1113"/>
      <c r="V37" s="1113">
        <v>70</v>
      </c>
      <c r="W37" s="1113"/>
      <c r="X37" s="1113"/>
      <c r="Y37" s="1113"/>
      <c r="Z37" s="1113"/>
      <c r="AA37" s="1113">
        <v>9</v>
      </c>
      <c r="AB37" s="1113"/>
      <c r="AC37" s="1113"/>
      <c r="AD37" s="1113"/>
      <c r="AE37" s="1114"/>
      <c r="AF37" s="1088">
        <v>9</v>
      </c>
      <c r="AG37" s="1089"/>
      <c r="AH37" s="1089"/>
      <c r="AI37" s="1089"/>
      <c r="AJ37" s="1090"/>
      <c r="AK37" s="1049">
        <v>60</v>
      </c>
      <c r="AL37" s="1040"/>
      <c r="AM37" s="1040"/>
      <c r="AN37" s="1040"/>
      <c r="AO37" s="1040"/>
      <c r="AP37" s="1040" t="s">
        <v>567</v>
      </c>
      <c r="AQ37" s="1040"/>
      <c r="AR37" s="1040"/>
      <c r="AS37" s="1040"/>
      <c r="AT37" s="1040"/>
      <c r="AU37" s="1040" t="s">
        <v>565</v>
      </c>
      <c r="AV37" s="1040"/>
      <c r="AW37" s="1040"/>
      <c r="AX37" s="1040"/>
      <c r="AY37" s="1040"/>
      <c r="AZ37" s="1111" t="s">
        <v>565</v>
      </c>
      <c r="BA37" s="1111"/>
      <c r="BB37" s="1111"/>
      <c r="BC37" s="1111"/>
      <c r="BD37" s="1111"/>
      <c r="BE37" s="1101" t="s">
        <v>400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5780</v>
      </c>
      <c r="AG63" s="1028"/>
      <c r="AH63" s="1028"/>
      <c r="AI63" s="1028"/>
      <c r="AJ63" s="1099"/>
      <c r="AK63" s="1100"/>
      <c r="AL63" s="1032"/>
      <c r="AM63" s="1032"/>
      <c r="AN63" s="1032"/>
      <c r="AO63" s="1032"/>
      <c r="AP63" s="1028">
        <v>10874</v>
      </c>
      <c r="AQ63" s="1028"/>
      <c r="AR63" s="1028"/>
      <c r="AS63" s="1028"/>
      <c r="AT63" s="1028"/>
      <c r="AU63" s="1028">
        <v>6256</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385</v>
      </c>
      <c r="W66" s="1071"/>
      <c r="X66" s="1071"/>
      <c r="Y66" s="1071"/>
      <c r="Z66" s="1072"/>
      <c r="AA66" s="1070" t="s">
        <v>386</v>
      </c>
      <c r="AB66" s="1071"/>
      <c r="AC66" s="1071"/>
      <c r="AD66" s="1071"/>
      <c r="AE66" s="1072"/>
      <c r="AF66" s="1076" t="s">
        <v>411</v>
      </c>
      <c r="AG66" s="1077"/>
      <c r="AH66" s="1077"/>
      <c r="AI66" s="1077"/>
      <c r="AJ66" s="1078"/>
      <c r="AK66" s="1070" t="s">
        <v>412</v>
      </c>
      <c r="AL66" s="1065"/>
      <c r="AM66" s="1065"/>
      <c r="AN66" s="1065"/>
      <c r="AO66" s="1066"/>
      <c r="AP66" s="1070" t="s">
        <v>389</v>
      </c>
      <c r="AQ66" s="1071"/>
      <c r="AR66" s="1071"/>
      <c r="AS66" s="1071"/>
      <c r="AT66" s="1072"/>
      <c r="AU66" s="1070" t="s">
        <v>413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5532</v>
      </c>
      <c r="R68" s="1051"/>
      <c r="S68" s="1051"/>
      <c r="T68" s="1051"/>
      <c r="U68" s="1051"/>
      <c r="V68" s="1051">
        <v>5162</v>
      </c>
      <c r="W68" s="1051"/>
      <c r="X68" s="1051"/>
      <c r="Y68" s="1051"/>
      <c r="Z68" s="1051"/>
      <c r="AA68" s="1051">
        <v>370</v>
      </c>
      <c r="AB68" s="1051"/>
      <c r="AC68" s="1051"/>
      <c r="AD68" s="1051"/>
      <c r="AE68" s="1051"/>
      <c r="AF68" s="1051">
        <v>71</v>
      </c>
      <c r="AG68" s="1051"/>
      <c r="AH68" s="1051"/>
      <c r="AI68" s="1051"/>
      <c r="AJ68" s="1051"/>
      <c r="AK68" s="1051">
        <v>309</v>
      </c>
      <c r="AL68" s="1051"/>
      <c r="AM68" s="1051"/>
      <c r="AN68" s="1051"/>
      <c r="AO68" s="1051"/>
      <c r="AP68" s="1051">
        <v>2169</v>
      </c>
      <c r="AQ68" s="1051"/>
      <c r="AR68" s="1051"/>
      <c r="AS68" s="1051"/>
      <c r="AT68" s="1051"/>
      <c r="AU68" s="1051">
        <v>1752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103</v>
      </c>
      <c r="R69" s="1040"/>
      <c r="S69" s="1040"/>
      <c r="T69" s="1040"/>
      <c r="U69" s="1040"/>
      <c r="V69" s="1040">
        <v>74</v>
      </c>
      <c r="W69" s="1040"/>
      <c r="X69" s="1040"/>
      <c r="Y69" s="1040"/>
      <c r="Z69" s="1040"/>
      <c r="AA69" s="1040">
        <v>29</v>
      </c>
      <c r="AB69" s="1040"/>
      <c r="AC69" s="1040"/>
      <c r="AD69" s="1040"/>
      <c r="AE69" s="1040"/>
      <c r="AF69" s="1040">
        <v>29</v>
      </c>
      <c r="AG69" s="1040"/>
      <c r="AH69" s="1040"/>
      <c r="AI69" s="1040"/>
      <c r="AJ69" s="1040"/>
      <c r="AK69" s="1040" t="s">
        <v>577</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8</v>
      </c>
      <c r="R70" s="1040"/>
      <c r="S70" s="1040"/>
      <c r="T70" s="1040"/>
      <c r="U70" s="1040"/>
      <c r="V70" s="1040">
        <v>5</v>
      </c>
      <c r="W70" s="1040"/>
      <c r="X70" s="1040"/>
      <c r="Y70" s="1040"/>
      <c r="Z70" s="1040"/>
      <c r="AA70" s="1040">
        <v>3</v>
      </c>
      <c r="AB70" s="1040"/>
      <c r="AC70" s="1040"/>
      <c r="AD70" s="1040"/>
      <c r="AE70" s="1040"/>
      <c r="AF70" s="1040">
        <v>3</v>
      </c>
      <c r="AG70" s="1040"/>
      <c r="AH70" s="1040"/>
      <c r="AI70" s="1040"/>
      <c r="AJ70" s="1040"/>
      <c r="AK70" s="1040" t="s">
        <v>578</v>
      </c>
      <c r="AL70" s="1040"/>
      <c r="AM70" s="1040"/>
      <c r="AN70" s="1040"/>
      <c r="AO70" s="1040"/>
      <c r="AP70" s="1040" t="s">
        <v>561</v>
      </c>
      <c r="AQ70" s="1040"/>
      <c r="AR70" s="1040"/>
      <c r="AS70" s="1040"/>
      <c r="AT70" s="1040"/>
      <c r="AU70" s="1040" t="s">
        <v>561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1968</v>
      </c>
      <c r="R71" s="1040"/>
      <c r="S71" s="1040"/>
      <c r="T71" s="1040"/>
      <c r="U71" s="1040"/>
      <c r="V71" s="1040">
        <v>1958</v>
      </c>
      <c r="W71" s="1040"/>
      <c r="X71" s="1040"/>
      <c r="Y71" s="1040"/>
      <c r="Z71" s="1040"/>
      <c r="AA71" s="1040">
        <v>10</v>
      </c>
      <c r="AB71" s="1040"/>
      <c r="AC71" s="1040"/>
      <c r="AD71" s="1040"/>
      <c r="AE71" s="1040"/>
      <c r="AF71" s="1040">
        <v>10</v>
      </c>
      <c r="AG71" s="1040"/>
      <c r="AH71" s="1040"/>
      <c r="AI71" s="1040"/>
      <c r="AJ71" s="1040"/>
      <c r="AK71" s="1040" t="s">
        <v>561</v>
      </c>
      <c r="AL71" s="1040"/>
      <c r="AM71" s="1040"/>
      <c r="AN71" s="1040"/>
      <c r="AO71" s="1040"/>
      <c r="AP71" s="1040" t="s">
        <v>561</v>
      </c>
      <c r="AQ71" s="1040"/>
      <c r="AR71" s="1040"/>
      <c r="AS71" s="1040"/>
      <c r="AT71" s="1040"/>
      <c r="AU71" s="1040" t="s">
        <v>562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411661</v>
      </c>
      <c r="R72" s="1040"/>
      <c r="S72" s="1040"/>
      <c r="T72" s="1040"/>
      <c r="U72" s="1040"/>
      <c r="V72" s="1040">
        <v>403389</v>
      </c>
      <c r="W72" s="1040"/>
      <c r="X72" s="1040"/>
      <c r="Y72" s="1040"/>
      <c r="Z72" s="1040"/>
      <c r="AA72" s="1040">
        <v>8272</v>
      </c>
      <c r="AB72" s="1040"/>
      <c r="AC72" s="1040"/>
      <c r="AD72" s="1040"/>
      <c r="AE72" s="1040"/>
      <c r="AF72" s="1040">
        <v>8272</v>
      </c>
      <c r="AG72" s="1040"/>
      <c r="AH72" s="1040"/>
      <c r="AI72" s="1040"/>
      <c r="AJ72" s="1040"/>
      <c r="AK72" s="1040">
        <v>1844</v>
      </c>
      <c r="AL72" s="1040"/>
      <c r="AM72" s="1040"/>
      <c r="AN72" s="1040"/>
      <c r="AO72" s="1040"/>
      <c r="AP72" s="1040" t="s">
        <v>577</v>
      </c>
      <c r="AQ72" s="1040"/>
      <c r="AR72" s="1040"/>
      <c r="AS72" s="1040"/>
      <c r="AT72" s="1040"/>
      <c r="AU72" s="1040" t="s">
        <v>561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299</v>
      </c>
      <c r="R73" s="1040"/>
      <c r="S73" s="1040"/>
      <c r="T73" s="1040"/>
      <c r="U73" s="1040"/>
      <c r="V73" s="1040">
        <v>287</v>
      </c>
      <c r="W73" s="1040"/>
      <c r="X73" s="1040"/>
      <c r="Y73" s="1040"/>
      <c r="Z73" s="1040"/>
      <c r="AA73" s="1040">
        <v>11</v>
      </c>
      <c r="AB73" s="1040"/>
      <c r="AC73" s="1040"/>
      <c r="AD73" s="1040"/>
      <c r="AE73" s="1040"/>
      <c r="AF73" s="1040">
        <v>11</v>
      </c>
      <c r="AG73" s="1040"/>
      <c r="AH73" s="1040"/>
      <c r="AI73" s="1040"/>
      <c r="AJ73" s="1040"/>
      <c r="AK73" s="1040">
        <v>5</v>
      </c>
      <c r="AL73" s="1040"/>
      <c r="AM73" s="1040"/>
      <c r="AN73" s="1040"/>
      <c r="AO73" s="1040"/>
      <c r="AP73" s="1040" t="s">
        <v>561</v>
      </c>
      <c r="AQ73" s="1040"/>
      <c r="AR73" s="1040"/>
      <c r="AS73" s="1040"/>
      <c r="AT73" s="1040"/>
      <c r="AU73" s="1040" t="s">
        <v>579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8395</v>
      </c>
      <c r="AG88" s="1028"/>
      <c r="AH88" s="1028"/>
      <c r="AI88" s="1028"/>
      <c r="AJ88" s="1028"/>
      <c r="AK88" s="1032"/>
      <c r="AL88" s="1032"/>
      <c r="AM88" s="1032"/>
      <c r="AN88" s="1032"/>
      <c r="AO88" s="1032"/>
      <c r="AP88" s="1028">
        <v>2169</v>
      </c>
      <c r="AQ88" s="1028"/>
      <c r="AR88" s="1028"/>
      <c r="AS88" s="1028"/>
      <c r="AT88" s="1028"/>
      <c r="AU88" s="1028">
        <v>1752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289</v>
      </c>
      <c r="CS102" s="1020"/>
      <c r="CT102" s="1020"/>
      <c r="CU102" s="1020"/>
      <c r="CV102" s="1021"/>
      <c r="CW102" s="1019">
        <v>2</v>
      </c>
      <c r="CX102" s="1020"/>
      <c r="CY102" s="1020"/>
      <c r="CZ102" s="1020"/>
      <c r="DA102" s="1021"/>
      <c r="DB102" s="1019" t="s">
        <v>562</v>
      </c>
      <c r="DC102" s="1020"/>
      <c r="DD102" s="1020"/>
      <c r="DE102" s="1020"/>
      <c r="DF102" s="1021"/>
      <c r="DG102" s="1019">
        <v>400</v>
      </c>
      <c r="DH102" s="1020"/>
      <c r="DI102" s="1020"/>
      <c r="DJ102" s="1020"/>
      <c r="DK102" s="1021"/>
      <c r="DL102" s="1019" t="s">
        <v>569</v>
      </c>
      <c r="DM102" s="1020"/>
      <c r="DN102" s="1020"/>
      <c r="DO102" s="1020"/>
      <c r="DP102" s="1021"/>
      <c r="DQ102" s="1019" t="s">
        <v>577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298</v>
      </c>
      <c r="AG109" s="963"/>
      <c r="AH109" s="963"/>
      <c r="AI109" s="963"/>
      <c r="AJ109" s="964"/>
      <c r="AK109" s="965" t="s">
        <v>297</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298</v>
      </c>
      <c r="BW109" s="963"/>
      <c r="BX109" s="963"/>
      <c r="BY109" s="963"/>
      <c r="BZ109" s="964"/>
      <c r="CA109" s="965" t="s">
        <v>297</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298</v>
      </c>
      <c r="DM109" s="963"/>
      <c r="DN109" s="963"/>
      <c r="DO109" s="963"/>
      <c r="DP109" s="964"/>
      <c r="DQ109" s="965" t="s">
        <v>297</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2954687</v>
      </c>
      <c r="AB110" s="956"/>
      <c r="AC110" s="956"/>
      <c r="AD110" s="956"/>
      <c r="AE110" s="957"/>
      <c r="AF110" s="958">
        <v>2906431</v>
      </c>
      <c r="AG110" s="956"/>
      <c r="AH110" s="956"/>
      <c r="AI110" s="956"/>
      <c r="AJ110" s="957"/>
      <c r="AK110" s="958">
        <v>2955395</v>
      </c>
      <c r="AL110" s="956"/>
      <c r="AM110" s="956"/>
      <c r="AN110" s="956"/>
      <c r="AO110" s="957"/>
      <c r="AP110" s="959">
        <v>17.8</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26358068</v>
      </c>
      <c r="BR110" s="903"/>
      <c r="BS110" s="903"/>
      <c r="BT110" s="903"/>
      <c r="BU110" s="903"/>
      <c r="BV110" s="903">
        <v>26972726</v>
      </c>
      <c r="BW110" s="903"/>
      <c r="BX110" s="903"/>
      <c r="BY110" s="903"/>
      <c r="BZ110" s="903"/>
      <c r="CA110" s="903">
        <v>26396066</v>
      </c>
      <c r="CB110" s="903"/>
      <c r="CC110" s="903"/>
      <c r="CD110" s="903"/>
      <c r="CE110" s="903"/>
      <c r="CF110" s="927">
        <v>158.6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466006</v>
      </c>
      <c r="DH110" s="903"/>
      <c r="DI110" s="903"/>
      <c r="DJ110" s="903"/>
      <c r="DK110" s="903"/>
      <c r="DL110" s="903">
        <v>397621</v>
      </c>
      <c r="DM110" s="903"/>
      <c r="DN110" s="903"/>
      <c r="DO110" s="903"/>
      <c r="DP110" s="903"/>
      <c r="DQ110" s="903">
        <v>549582</v>
      </c>
      <c r="DR110" s="903"/>
      <c r="DS110" s="903"/>
      <c r="DT110" s="903"/>
      <c r="DU110" s="903"/>
      <c r="DV110" s="904">
        <v>3.3</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1527574</v>
      </c>
      <c r="BR111" s="875"/>
      <c r="BS111" s="875"/>
      <c r="BT111" s="875"/>
      <c r="BU111" s="875"/>
      <c r="BV111" s="875">
        <v>1423096</v>
      </c>
      <c r="BW111" s="875"/>
      <c r="BX111" s="875"/>
      <c r="BY111" s="875"/>
      <c r="BZ111" s="875"/>
      <c r="CA111" s="875">
        <v>1001540</v>
      </c>
      <c r="CB111" s="875"/>
      <c r="CC111" s="875"/>
      <c r="CD111" s="875"/>
      <c r="CE111" s="875"/>
      <c r="CF111" s="936">
        <v>6</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431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6428688</v>
      </c>
      <c r="BR112" s="875"/>
      <c r="BS112" s="875"/>
      <c r="BT112" s="875"/>
      <c r="BU112" s="875"/>
      <c r="BV112" s="875">
        <v>6301154</v>
      </c>
      <c r="BW112" s="875"/>
      <c r="BX112" s="875"/>
      <c r="BY112" s="875"/>
      <c r="BZ112" s="875"/>
      <c r="CA112" s="875">
        <v>6255108</v>
      </c>
      <c r="CB112" s="875"/>
      <c r="CC112" s="875"/>
      <c r="CD112" s="875"/>
      <c r="CE112" s="875"/>
      <c r="CF112" s="936">
        <v>37.6</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431</v>
      </c>
      <c r="DR112" s="875"/>
      <c r="DS112" s="875"/>
      <c r="DT112" s="875"/>
      <c r="DU112" s="875"/>
      <c r="DV112" s="852" t="s">
        <v>123</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572703</v>
      </c>
      <c r="AB113" s="984"/>
      <c r="AC113" s="984"/>
      <c r="AD113" s="984"/>
      <c r="AE113" s="985"/>
      <c r="AF113" s="986">
        <v>656556</v>
      </c>
      <c r="AG113" s="984"/>
      <c r="AH113" s="984"/>
      <c r="AI113" s="984"/>
      <c r="AJ113" s="985"/>
      <c r="AK113" s="986">
        <v>728434</v>
      </c>
      <c r="AL113" s="984"/>
      <c r="AM113" s="984"/>
      <c r="AN113" s="984"/>
      <c r="AO113" s="985"/>
      <c r="AP113" s="987">
        <v>4.4000000000000004</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908061</v>
      </c>
      <c r="BR113" s="875"/>
      <c r="BS113" s="875"/>
      <c r="BT113" s="875"/>
      <c r="BU113" s="875"/>
      <c r="BV113" s="875">
        <v>828695</v>
      </c>
      <c r="BW113" s="875"/>
      <c r="BX113" s="875"/>
      <c r="BY113" s="875"/>
      <c r="BZ113" s="875"/>
      <c r="CA113" s="875">
        <v>1752441</v>
      </c>
      <c r="CB113" s="875"/>
      <c r="CC113" s="875"/>
      <c r="CD113" s="875"/>
      <c r="CE113" s="875"/>
      <c r="CF113" s="936">
        <v>10.5</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431</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213343</v>
      </c>
      <c r="AB114" s="838"/>
      <c r="AC114" s="838"/>
      <c r="AD114" s="838"/>
      <c r="AE114" s="839"/>
      <c r="AF114" s="840">
        <v>120610</v>
      </c>
      <c r="AG114" s="838"/>
      <c r="AH114" s="838"/>
      <c r="AI114" s="838"/>
      <c r="AJ114" s="839"/>
      <c r="AK114" s="840">
        <v>109843</v>
      </c>
      <c r="AL114" s="838"/>
      <c r="AM114" s="838"/>
      <c r="AN114" s="838"/>
      <c r="AO114" s="839"/>
      <c r="AP114" s="885">
        <v>0.7</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4238398</v>
      </c>
      <c r="BR114" s="875"/>
      <c r="BS114" s="875"/>
      <c r="BT114" s="875"/>
      <c r="BU114" s="875"/>
      <c r="BV114" s="875">
        <v>4226449</v>
      </c>
      <c r="BW114" s="875"/>
      <c r="BX114" s="875"/>
      <c r="BY114" s="875"/>
      <c r="BZ114" s="875"/>
      <c r="CA114" s="875">
        <v>4246003</v>
      </c>
      <c r="CB114" s="875"/>
      <c r="CC114" s="875"/>
      <c r="CD114" s="875"/>
      <c r="CE114" s="875"/>
      <c r="CF114" s="936">
        <v>25.5</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68332</v>
      </c>
      <c r="AB115" s="984"/>
      <c r="AC115" s="984"/>
      <c r="AD115" s="984"/>
      <c r="AE115" s="985"/>
      <c r="AF115" s="986">
        <v>68385</v>
      </c>
      <c r="AG115" s="984"/>
      <c r="AH115" s="984"/>
      <c r="AI115" s="984"/>
      <c r="AJ115" s="985"/>
      <c r="AK115" s="986">
        <v>68439</v>
      </c>
      <c r="AL115" s="984"/>
      <c r="AM115" s="984"/>
      <c r="AN115" s="984"/>
      <c r="AO115" s="985"/>
      <c r="AP115" s="987">
        <v>0.4</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1061568</v>
      </c>
      <c r="DH115" s="838"/>
      <c r="DI115" s="838"/>
      <c r="DJ115" s="838"/>
      <c r="DK115" s="839"/>
      <c r="DL115" s="840">
        <v>1025475</v>
      </c>
      <c r="DM115" s="838"/>
      <c r="DN115" s="838"/>
      <c r="DO115" s="838"/>
      <c r="DP115" s="839"/>
      <c r="DQ115" s="840">
        <v>451958</v>
      </c>
      <c r="DR115" s="838"/>
      <c r="DS115" s="838"/>
      <c r="DT115" s="838"/>
      <c r="DU115" s="839"/>
      <c r="DV115" s="885">
        <v>2.7</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431</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3809065</v>
      </c>
      <c r="AB117" s="970"/>
      <c r="AC117" s="970"/>
      <c r="AD117" s="970"/>
      <c r="AE117" s="971"/>
      <c r="AF117" s="972">
        <v>3751982</v>
      </c>
      <c r="AG117" s="970"/>
      <c r="AH117" s="970"/>
      <c r="AI117" s="970"/>
      <c r="AJ117" s="971"/>
      <c r="AK117" s="972">
        <v>3862111</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298</v>
      </c>
      <c r="AG118" s="963"/>
      <c r="AH118" s="963"/>
      <c r="AI118" s="963"/>
      <c r="AJ118" s="964"/>
      <c r="AK118" s="965" t="s">
        <v>297</v>
      </c>
      <c r="AL118" s="963"/>
      <c r="AM118" s="963"/>
      <c r="AN118" s="963"/>
      <c r="AO118" s="964"/>
      <c r="AP118" s="966" t="s">
        <v>424</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68332</v>
      </c>
      <c r="AB119" s="956"/>
      <c r="AC119" s="956"/>
      <c r="AD119" s="956"/>
      <c r="AE119" s="957"/>
      <c r="AF119" s="958">
        <v>68385</v>
      </c>
      <c r="AG119" s="956"/>
      <c r="AH119" s="956"/>
      <c r="AI119" s="956"/>
      <c r="AJ119" s="957"/>
      <c r="AK119" s="958">
        <v>68439</v>
      </c>
      <c r="AL119" s="956"/>
      <c r="AM119" s="956"/>
      <c r="AN119" s="956"/>
      <c r="AO119" s="957"/>
      <c r="AP119" s="959">
        <v>0.4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455</v>
      </c>
      <c r="BP119" s="939"/>
      <c r="BQ119" s="943">
        <v>39460789</v>
      </c>
      <c r="BR119" s="906"/>
      <c r="BS119" s="906"/>
      <c r="BT119" s="906"/>
      <c r="BU119" s="906"/>
      <c r="BV119" s="906">
        <v>39752120</v>
      </c>
      <c r="BW119" s="906"/>
      <c r="BX119" s="906"/>
      <c r="BY119" s="906"/>
      <c r="BZ119" s="906"/>
      <c r="CA119" s="906">
        <v>39651158</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4379145</v>
      </c>
      <c r="BR120" s="903"/>
      <c r="BS120" s="903"/>
      <c r="BT120" s="903"/>
      <c r="BU120" s="903"/>
      <c r="BV120" s="903">
        <v>5003399</v>
      </c>
      <c r="BW120" s="903"/>
      <c r="BX120" s="903"/>
      <c r="BY120" s="903"/>
      <c r="BZ120" s="903"/>
      <c r="CA120" s="903">
        <v>5165236</v>
      </c>
      <c r="CB120" s="903"/>
      <c r="CC120" s="903"/>
      <c r="CD120" s="903"/>
      <c r="CE120" s="903"/>
      <c r="CF120" s="927">
        <v>31</v>
      </c>
      <c r="CG120" s="928"/>
      <c r="CH120" s="928"/>
      <c r="CI120" s="928"/>
      <c r="CJ120" s="928"/>
      <c r="CK120" s="929" t="s">
        <v>459</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6196417</v>
      </c>
      <c r="DH120" s="903"/>
      <c r="DI120" s="903"/>
      <c r="DJ120" s="903"/>
      <c r="DK120" s="903"/>
      <c r="DL120" s="903">
        <v>6010166</v>
      </c>
      <c r="DM120" s="903"/>
      <c r="DN120" s="903"/>
      <c r="DO120" s="903"/>
      <c r="DP120" s="903"/>
      <c r="DQ120" s="903">
        <v>5915937</v>
      </c>
      <c r="DR120" s="903"/>
      <c r="DS120" s="903"/>
      <c r="DT120" s="903"/>
      <c r="DU120" s="903"/>
      <c r="DV120" s="904">
        <v>35.5</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4775852</v>
      </c>
      <c r="BR121" s="875"/>
      <c r="BS121" s="875"/>
      <c r="BT121" s="875"/>
      <c r="BU121" s="875"/>
      <c r="BV121" s="875">
        <v>4455547</v>
      </c>
      <c r="BW121" s="875"/>
      <c r="BX121" s="875"/>
      <c r="BY121" s="875"/>
      <c r="BZ121" s="875"/>
      <c r="CA121" s="875">
        <v>4329097</v>
      </c>
      <c r="CB121" s="875"/>
      <c r="CC121" s="875"/>
      <c r="CD121" s="875"/>
      <c r="CE121" s="875"/>
      <c r="CF121" s="936">
        <v>26</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156037</v>
      </c>
      <c r="DH121" s="875"/>
      <c r="DI121" s="875"/>
      <c r="DJ121" s="875"/>
      <c r="DK121" s="875"/>
      <c r="DL121" s="875">
        <v>177465</v>
      </c>
      <c r="DM121" s="875"/>
      <c r="DN121" s="875"/>
      <c r="DO121" s="875"/>
      <c r="DP121" s="875"/>
      <c r="DQ121" s="875">
        <v>191526</v>
      </c>
      <c r="DR121" s="875"/>
      <c r="DS121" s="875"/>
      <c r="DT121" s="875"/>
      <c r="DU121" s="875"/>
      <c r="DV121" s="852">
        <v>1.2</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17829642</v>
      </c>
      <c r="BR122" s="906"/>
      <c r="BS122" s="906"/>
      <c r="BT122" s="906"/>
      <c r="BU122" s="906"/>
      <c r="BV122" s="906">
        <v>17814416</v>
      </c>
      <c r="BW122" s="906"/>
      <c r="BX122" s="906"/>
      <c r="BY122" s="906"/>
      <c r="BZ122" s="906"/>
      <c r="CA122" s="906">
        <v>17389924</v>
      </c>
      <c r="CB122" s="906"/>
      <c r="CC122" s="906"/>
      <c r="CD122" s="906"/>
      <c r="CE122" s="906"/>
      <c r="CF122" s="907">
        <v>104.5</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v>76234</v>
      </c>
      <c r="DH122" s="875"/>
      <c r="DI122" s="875"/>
      <c r="DJ122" s="875"/>
      <c r="DK122" s="875"/>
      <c r="DL122" s="875">
        <v>113523</v>
      </c>
      <c r="DM122" s="875"/>
      <c r="DN122" s="875"/>
      <c r="DO122" s="875"/>
      <c r="DP122" s="875"/>
      <c r="DQ122" s="875">
        <v>147645</v>
      </c>
      <c r="DR122" s="875"/>
      <c r="DS122" s="875"/>
      <c r="DT122" s="875"/>
      <c r="DU122" s="875"/>
      <c r="DV122" s="852">
        <v>0.9</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463</v>
      </c>
      <c r="BP123" s="939"/>
      <c r="BQ123" s="893">
        <v>26984639</v>
      </c>
      <c r="BR123" s="894"/>
      <c r="BS123" s="894"/>
      <c r="BT123" s="894"/>
      <c r="BU123" s="894"/>
      <c r="BV123" s="894">
        <v>27273362</v>
      </c>
      <c r="BW123" s="894"/>
      <c r="BX123" s="894"/>
      <c r="BY123" s="894"/>
      <c r="BZ123" s="894"/>
      <c r="CA123" s="894">
        <v>26884257</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431</v>
      </c>
      <c r="DR123" s="838"/>
      <c r="DS123" s="838"/>
      <c r="DT123" s="838"/>
      <c r="DU123" s="839"/>
      <c r="DV123" s="885" t="s">
        <v>431</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77.2</v>
      </c>
      <c r="BR124" s="892"/>
      <c r="BS124" s="892"/>
      <c r="BT124" s="892"/>
      <c r="BU124" s="892"/>
      <c r="BV124" s="892">
        <v>75.400000000000006</v>
      </c>
      <c r="BW124" s="892"/>
      <c r="BX124" s="892"/>
      <c r="BY124" s="892"/>
      <c r="BZ124" s="892"/>
      <c r="CA124" s="892">
        <v>76.7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431</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431</v>
      </c>
      <c r="DR126" s="875"/>
      <c r="DS126" s="875"/>
      <c r="DT126" s="875"/>
      <c r="DU126" s="875"/>
      <c r="DV126" s="852" t="s">
        <v>123</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443569</v>
      </c>
      <c r="AB128" s="859"/>
      <c r="AC128" s="859"/>
      <c r="AD128" s="859"/>
      <c r="AE128" s="860"/>
      <c r="AF128" s="861">
        <v>443517</v>
      </c>
      <c r="AG128" s="859"/>
      <c r="AH128" s="859"/>
      <c r="AI128" s="859"/>
      <c r="AJ128" s="860"/>
      <c r="AK128" s="861">
        <v>549270</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123</v>
      </c>
      <c r="BG128" s="845"/>
      <c r="BH128" s="845"/>
      <c r="BI128" s="845"/>
      <c r="BJ128" s="845"/>
      <c r="BK128" s="845"/>
      <c r="BL128" s="868"/>
      <c r="BM128" s="844">
        <v>12.58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17854033</v>
      </c>
      <c r="AB129" s="838"/>
      <c r="AC129" s="838"/>
      <c r="AD129" s="838"/>
      <c r="AE129" s="839"/>
      <c r="AF129" s="840">
        <v>18148805</v>
      </c>
      <c r="AG129" s="838"/>
      <c r="AH129" s="838"/>
      <c r="AI129" s="838"/>
      <c r="AJ129" s="839"/>
      <c r="AK129" s="840">
        <v>18256217</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123</v>
      </c>
      <c r="BG129" s="828"/>
      <c r="BH129" s="828"/>
      <c r="BI129" s="828"/>
      <c r="BJ129" s="828"/>
      <c r="BK129" s="828"/>
      <c r="BL129" s="829"/>
      <c r="BM129" s="827">
        <v>17.579999999999998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1693382</v>
      </c>
      <c r="AB130" s="838"/>
      <c r="AC130" s="838"/>
      <c r="AD130" s="838"/>
      <c r="AE130" s="839"/>
      <c r="AF130" s="840">
        <v>1615893</v>
      </c>
      <c r="AG130" s="838"/>
      <c r="AH130" s="838"/>
      <c r="AI130" s="838"/>
      <c r="AJ130" s="839"/>
      <c r="AK130" s="840">
        <v>1611340</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10.199999999999999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16160651</v>
      </c>
      <c r="AB131" s="821"/>
      <c r="AC131" s="821"/>
      <c r="AD131" s="821"/>
      <c r="AE131" s="822"/>
      <c r="AF131" s="823">
        <v>16532912</v>
      </c>
      <c r="AG131" s="821"/>
      <c r="AH131" s="821"/>
      <c r="AI131" s="821"/>
      <c r="AJ131" s="822"/>
      <c r="AK131" s="823">
        <v>16644877</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76.7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10.346823280000001</v>
      </c>
      <c r="AB132" s="801"/>
      <c r="AC132" s="801"/>
      <c r="AD132" s="801"/>
      <c r="AE132" s="802"/>
      <c r="AF132" s="803">
        <v>10.23759154</v>
      </c>
      <c r="AG132" s="801"/>
      <c r="AH132" s="801"/>
      <c r="AI132" s="801"/>
      <c r="AJ132" s="802"/>
      <c r="AK132" s="803">
        <v>10.22237052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10.8</v>
      </c>
      <c r="AB133" s="780"/>
      <c r="AC133" s="780"/>
      <c r="AD133" s="780"/>
      <c r="AE133" s="781"/>
      <c r="AF133" s="779">
        <v>10.199999999999999</v>
      </c>
      <c r="AG133" s="780"/>
      <c r="AH133" s="780"/>
      <c r="AI133" s="780"/>
      <c r="AJ133" s="781"/>
      <c r="AK133" s="779">
        <v>10.199999999999999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FQ9tuQDclDfKW+1wg37sSmQpfaHs1hK4Wg37RBgoxSwF+SJeL6HftEi4qQhzdQ8zZyKVpMFC87Ajz9IZVRPNA==" saltValue="bhSX9bOsoz5lLIEiHaz4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Ts9dQsXk5lWjQzjwiCKjWDxZ4V8qX/mQ0XOa8K8VKaxIGdCS+co/hwRloYpN4TIIGdGwNEBxaCjhM7fuGzZAg==" saltValue="gwPfDX9jF3i7D/G7vKEH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W1yhVS0euuglkqLBRmrnTxc46Qgk7AEnk516cip665eUY9LXk13USrARw05WMXOafAwNNEVQuTv3OSY9Ujnpw==" saltValue="qpGiRaZtgk8KyOuxLkky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4722287</v>
      </c>
      <c r="AP9" s="292">
        <v>53016</v>
      </c>
      <c r="AQ9" s="293">
        <v>57316</v>
      </c>
      <c r="AR9" s="294">
        <v>-7.5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969606</v>
      </c>
      <c r="AP10" s="295">
        <v>10886</v>
      </c>
      <c r="AQ10" s="296">
        <v>3762</v>
      </c>
      <c r="AR10" s="297">
        <v>189.4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1136815</v>
      </c>
      <c r="AP11" s="295">
        <v>12763</v>
      </c>
      <c r="AQ11" s="296">
        <v>6408</v>
      </c>
      <c r="AR11" s="297">
        <v>99.2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9038</v>
      </c>
      <c r="AP12" s="295">
        <v>101</v>
      </c>
      <c r="AQ12" s="296">
        <v>891</v>
      </c>
      <c r="AR12" s="297">
        <v>-88.7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v>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202813</v>
      </c>
      <c r="AP14" s="295">
        <v>2277</v>
      </c>
      <c r="AQ14" s="296">
        <v>2694</v>
      </c>
      <c r="AR14" s="297">
        <v>-15.5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211737</v>
      </c>
      <c r="AP15" s="295">
        <v>2377</v>
      </c>
      <c r="AQ15" s="296">
        <v>1362</v>
      </c>
      <c r="AR15" s="297">
        <v>74.5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-412940</v>
      </c>
      <c r="AP16" s="295">
        <v>-4636</v>
      </c>
      <c r="AQ16" s="296">
        <v>-4530</v>
      </c>
      <c r="AR16" s="297">
        <v>2.2999999999999998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6839356</v>
      </c>
      <c r="AP17" s="295">
        <v>76784</v>
      </c>
      <c r="AQ17" s="296">
        <v>67903</v>
      </c>
      <c r="AR17" s="297">
        <v>13.1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6.71</v>
      </c>
      <c r="AP21" s="308">
        <v>6.2</v>
      </c>
      <c r="AQ21" s="309">
        <v>0.51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102.2</v>
      </c>
      <c r="AP22" s="313">
        <v>98.7</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2955395</v>
      </c>
      <c r="AP32" s="322">
        <v>33179</v>
      </c>
      <c r="AQ32" s="323">
        <v>34720</v>
      </c>
      <c r="AR32" s="324">
        <v>-4.4000000000000004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v>1</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22</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728434</v>
      </c>
      <c r="AP35" s="322">
        <v>8178</v>
      </c>
      <c r="AQ35" s="323">
        <v>9232</v>
      </c>
      <c r="AR35" s="324">
        <v>-11.4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109843</v>
      </c>
      <c r="AP36" s="322">
        <v>1233</v>
      </c>
      <c r="AQ36" s="323">
        <v>2017</v>
      </c>
      <c r="AR36" s="324">
        <v>-38.9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68439</v>
      </c>
      <c r="AP37" s="322">
        <v>768</v>
      </c>
      <c r="AQ37" s="323">
        <v>1146</v>
      </c>
      <c r="AR37" s="324">
        <v>-33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1</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-549270</v>
      </c>
      <c r="AP39" s="322">
        <v>-6167</v>
      </c>
      <c r="AQ39" s="323">
        <v>-6713</v>
      </c>
      <c r="AR39" s="324">
        <v>-8.1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-1611340</v>
      </c>
      <c r="AP40" s="322">
        <v>-18090</v>
      </c>
      <c r="AQ40" s="323">
        <v>-28519</v>
      </c>
      <c r="AR40" s="324">
        <v>-36.6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1701501</v>
      </c>
      <c r="AP41" s="322">
        <v>19102</v>
      </c>
      <c r="AQ41" s="323">
        <v>11906</v>
      </c>
      <c r="AR41" s="324">
        <v>60.4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6668020</v>
      </c>
      <c r="AN51" s="344">
        <v>74453</v>
      </c>
      <c r="AO51" s="345">
        <v>-12.3</v>
      </c>
      <c r="AP51" s="346">
        <v>63956</v>
      </c>
      <c r="AQ51" s="347">
        <v>25.7</v>
      </c>
      <c r="AR51" s="348">
        <v>-38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4063500</v>
      </c>
      <c r="AN52" s="352">
        <v>45372</v>
      </c>
      <c r="AO52" s="353">
        <v>-9.6</v>
      </c>
      <c r="AP52" s="354">
        <v>29239</v>
      </c>
      <c r="AQ52" s="355">
        <v>8.8000000000000007</v>
      </c>
      <c r="AR52" s="356">
        <v>-18.399999999999999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7736448</v>
      </c>
      <c r="AN53" s="344">
        <v>86701</v>
      </c>
      <c r="AO53" s="345">
        <v>16.5</v>
      </c>
      <c r="AP53" s="346">
        <v>66255</v>
      </c>
      <c r="AQ53" s="347">
        <v>3.6</v>
      </c>
      <c r="AR53" s="348">
        <v>12.9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5341991</v>
      </c>
      <c r="AN54" s="352">
        <v>59867</v>
      </c>
      <c r="AO54" s="353">
        <v>31.9</v>
      </c>
      <c r="AP54" s="354">
        <v>31822</v>
      </c>
      <c r="AQ54" s="355">
        <v>8.8000000000000007</v>
      </c>
      <c r="AR54" s="356">
        <v>23.1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8030001</v>
      </c>
      <c r="AN55" s="344">
        <v>89883</v>
      </c>
      <c r="AO55" s="345">
        <v>3.7</v>
      </c>
      <c r="AP55" s="346">
        <v>54227</v>
      </c>
      <c r="AQ55" s="347">
        <v>-18.2</v>
      </c>
      <c r="AR55" s="348">
        <v>21.9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5481058</v>
      </c>
      <c r="AN56" s="352">
        <v>61352</v>
      </c>
      <c r="AO56" s="353">
        <v>2.5</v>
      </c>
      <c r="AP56" s="354">
        <v>29694</v>
      </c>
      <c r="AQ56" s="355">
        <v>-6.7</v>
      </c>
      <c r="AR56" s="356">
        <v>9.1999999999999993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9101639</v>
      </c>
      <c r="AN57" s="344">
        <v>102061</v>
      </c>
      <c r="AO57" s="345">
        <v>13.5</v>
      </c>
      <c r="AP57" s="346">
        <v>44504</v>
      </c>
      <c r="AQ57" s="347">
        <v>-17.899999999999999</v>
      </c>
      <c r="AR57" s="348">
        <v>31.4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5961984</v>
      </c>
      <c r="AN58" s="352">
        <v>66855</v>
      </c>
      <c r="AO58" s="353">
        <v>9</v>
      </c>
      <c r="AP58" s="354">
        <v>25876</v>
      </c>
      <c r="AQ58" s="355">
        <v>-12.9</v>
      </c>
      <c r="AR58" s="356">
        <v>21.9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7034425</v>
      </c>
      <c r="AN59" s="344">
        <v>78974</v>
      </c>
      <c r="AO59" s="345">
        <v>-22.6</v>
      </c>
      <c r="AP59" s="346">
        <v>47820</v>
      </c>
      <c r="AQ59" s="347">
        <v>7.5</v>
      </c>
      <c r="AR59" s="348">
        <v>-30.1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3699670</v>
      </c>
      <c r="AN60" s="352">
        <v>41535</v>
      </c>
      <c r="AO60" s="353">
        <v>-37.9</v>
      </c>
      <c r="AP60" s="354">
        <v>25855</v>
      </c>
      <c r="AQ60" s="355">
        <v>-0.1</v>
      </c>
      <c r="AR60" s="356">
        <v>-37.799999999999997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7714107</v>
      </c>
      <c r="AN61" s="359">
        <v>86414</v>
      </c>
      <c r="AO61" s="360">
        <v>-0.2</v>
      </c>
      <c r="AP61" s="361">
        <v>55352</v>
      </c>
      <c r="AQ61" s="362">
        <v>0.1</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4909641</v>
      </c>
      <c r="AN62" s="352">
        <v>54996</v>
      </c>
      <c r="AO62" s="353">
        <v>-0.8</v>
      </c>
      <c r="AP62" s="354">
        <v>28497</v>
      </c>
      <c r="AQ62" s="355">
        <v>-0.4</v>
      </c>
      <c r="AR62" s="356">
        <v>-0.4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3mZ6M/q8N7oVNyR47prxmZvZ8acmhIM9kDpTju2KmwGdqbPCltA4Vx175Qkc5JJdxbwQVJUouyOBbgQdT40bw==" saltValue="2hNfNDz9QAZ23q7le4RI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cv5lDgsctcWEuKeuGaRUx0eMAhREiwqu2BoZtczUiaUAT/lh206CShVka+ITAFUiDvdPzEsFOXOW6eQ769qg==" saltValue="1tx1MvRJzBbzv43QCXJ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1BsNZwIApWip2Iub5WARx56g5yUBK3iAOXx3TJ7S3qOyGYMumZPV0wRBkzKxE42QcOMDFpnTnwxXy7KFQJsqQ==" saltValue="6J+IsdVtEamNPb7MddK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6.01</v>
      </c>
      <c r="G47" s="12">
        <v>8.59</v>
      </c>
      <c r="H47" s="12">
        <v>8.52</v>
      </c>
      <c r="I47" s="12">
        <v>9.06</v>
      </c>
      <c r="J47" s="13">
        <v>8.33</v>
      </c>
    </row>
    <row r="48" spans="2:10" ht="57.75" customHeight="1" x14ac:dyDescent="0.15">
      <c r="B48" s="14"/>
      <c r="C48" s="1214" t="s">
        <v>4</v>
      </c>
      <c r="D48" s="1214"/>
      <c r="E48" s="1215"/>
      <c r="F48" s="15">
        <v>7.21</v>
      </c>
      <c r="G48" s="16">
        <v>7.38</v>
      </c>
      <c r="H48" s="16">
        <v>8.67</v>
      </c>
      <c r="I48" s="16">
        <v>9.83</v>
      </c>
      <c r="J48" s="17">
        <v>8.2899999999999991</v>
      </c>
    </row>
    <row r="49" spans="2:10" ht="57.75" customHeight="1" thickBot="1" x14ac:dyDescent="0.2">
      <c r="B49" s="18"/>
      <c r="C49" s="1216" t="s">
        <v>5</v>
      </c>
      <c r="D49" s="1216"/>
      <c r="E49" s="1217"/>
      <c r="F49" s="19">
        <v>4.82</v>
      </c>
      <c r="G49" s="20">
        <v>2.48</v>
      </c>
      <c r="H49" s="20">
        <v>1.67</v>
      </c>
      <c r="I49" s="20">
        <v>1.99</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q6nhY5fl0AOwF/OY7N+XAgfcNSmm5r1x1reZRQVkZOjzlQnVk56yOVZQReiYdkbhg0jwiPPee/eLgo6yQq4GQ==" saltValue="W2AQlphbuLaCK+T1DZyk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GAdmin</cp:lastModifiedBy>
  <cp:lastPrinted>2019-03-14T23:41:54Z</cp:lastPrinted>
  <dcterms:created xsi:type="dcterms:W3CDTF">2019-02-14T03:12:40Z</dcterms:created>
  <dcterms:modified xsi:type="dcterms:W3CDTF">2019-10-25T05:57:30Z</dcterms:modified>
  <cp:category/>
</cp:coreProperties>
</file>