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xl/theme/themeOverride2.xml" ContentType="application/vnd.openxmlformats-officedocument.themeOverride+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drawings/drawing5.xml" ContentType="application/vnd.openxmlformats-officedocument.drawingml.chartshapes+xml"/>
  <Override PartName="/xl/charts/chart2.xml" ContentType="application/vnd.openxmlformats-officedocument.drawingml.chart+xml"/>
  <Override PartName="/xl/charts/chart3.xml" ContentType="application/vnd.openxmlformats-officedocument.drawingml.chart+xml"/>
  <Override PartName="/xl/theme/themeOverride1.xml" ContentType="application/vnd.openxmlformats-officedocument.themeOverride+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15.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worksheets/sheet1.xml" ContentType="application/vnd.openxmlformats-officedocument.spreadsheetml.worksheet+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Override PartName="/xl/drawings/drawing10.xml" ContentType="application/vnd.openxmlformats-officedocument.drawing+xml"/>
  <Override PartName="/xl/worksheets/sheet17.xml" ContentType="application/vnd.openxmlformats-officedocument.spreadsheetml.worksheet+xml"/>
  <Override PartName="/xl/charts/chart8.xml" ContentType="application/vnd.openxmlformats-officedocument.drawingml.chart+xml"/>
  <Override PartName="/docProps/core.xml" ContentType="application/vnd.openxmlformats-package.core-properties+xml"/>
  <Override PartName="/xl/worksheets/sheet16.xml" ContentType="application/vnd.openxmlformats-officedocument.spreadsheetml.worksheet+xml"/>
  <Default Extension="bin" ContentType="application/vnd.openxmlformats-officedocument.spreadsheetml.printerSettings"/>
  <Override PartName="/xl/drawings/drawing9.xml" ContentType="application/vnd.openxmlformats-officedocument.drawing+xml"/>
  <Override PartName="/xl/charts/chart7.xml" ContentType="application/vnd.openxmlformats-officedocument.drawingml.char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30" yWindow="5295" windowWidth="17970" windowHeight="666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257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c r="BG34"/>
  <c r="AO34"/>
  <c r="W36"/>
  <c r="W35"/>
  <c r="W34"/>
  <c r="CQ43"/>
  <c r="CQ42"/>
  <c r="CQ41"/>
  <c r="CQ40"/>
  <c r="CQ39"/>
  <c r="CQ38"/>
  <c r="CQ37"/>
  <c r="CQ36"/>
  <c r="CQ35"/>
  <c r="CQ34"/>
  <c r="DG43"/>
  <c r="DG42"/>
  <c r="DG41"/>
  <c r="DG40"/>
  <c r="DG39"/>
  <c r="DG38"/>
  <c r="DG37"/>
  <c r="DG36"/>
  <c r="DG35"/>
  <c r="DG34"/>
  <c r="BY43"/>
  <c r="BY42"/>
  <c r="BY41"/>
  <c r="BY40"/>
  <c r="BY39"/>
  <c r="BY38"/>
  <c r="BY37"/>
  <c r="BY36"/>
  <c r="BY35"/>
  <c r="BY34"/>
  <c r="E43"/>
  <c r="E42"/>
  <c r="E41"/>
  <c r="E40"/>
  <c r="E39"/>
  <c r="E38"/>
  <c r="E37"/>
  <c r="E36"/>
  <c r="E35"/>
  <c r="E34"/>
  <c r="CO43" l="1"/>
  <c r="BW43"/>
  <c r="BE43"/>
  <c r="AM43"/>
  <c r="U43"/>
  <c r="C43"/>
  <c r="CO42"/>
  <c r="BE42"/>
  <c r="AM42"/>
  <c r="U42"/>
  <c r="C42"/>
  <c r="CO41"/>
  <c r="BE41"/>
  <c r="AM41"/>
  <c r="U41"/>
  <c r="C41"/>
  <c r="CO40"/>
  <c r="BE40"/>
  <c r="AM40"/>
  <c r="U40"/>
  <c r="C40"/>
  <c r="CO39"/>
  <c r="BE39"/>
  <c r="AM39"/>
  <c r="U39"/>
  <c r="C39"/>
  <c r="CO38"/>
  <c r="BE38"/>
  <c r="AM38"/>
  <c r="U38"/>
  <c r="C38"/>
  <c r="CO37"/>
  <c r="BE37"/>
  <c r="AM37"/>
  <c r="U37"/>
  <c r="C37"/>
  <c r="CO36"/>
  <c r="BE36"/>
  <c r="AM36"/>
  <c r="U36"/>
  <c r="C36"/>
  <c r="CO35"/>
  <c r="BE35"/>
  <c r="AM35"/>
  <c r="U35"/>
  <c r="C35"/>
  <c r="CO34"/>
  <c r="BW34"/>
  <c r="BW35" s="1"/>
  <c r="BW36" s="1"/>
  <c r="BW37" s="1"/>
  <c r="BW38" s="1"/>
  <c r="BW39" s="1"/>
  <c r="BW40" s="1"/>
  <c r="BW41" s="1"/>
  <c r="BW42" s="1"/>
  <c r="BE34"/>
  <c r="AM34"/>
  <c r="U34"/>
  <c r="C34"/>
  <c r="D74" i="9" l="1"/>
  <c r="C74"/>
  <c r="B74"/>
  <c r="D73"/>
  <c r="C73"/>
  <c r="B73"/>
  <c r="D72"/>
  <c r="C72"/>
  <c r="B72"/>
  <c r="D71"/>
  <c r="C71"/>
  <c r="B71"/>
  <c r="P67"/>
  <c r="O67"/>
  <c r="N67"/>
  <c r="M67"/>
  <c r="L67"/>
  <c r="K67"/>
  <c r="J67"/>
  <c r="I67"/>
  <c r="H67"/>
  <c r="G67"/>
  <c r="F67"/>
  <c r="E67"/>
  <c r="D67"/>
  <c r="C67"/>
  <c r="B67"/>
  <c r="N66"/>
  <c r="K66"/>
  <c r="H66"/>
  <c r="E66"/>
  <c r="B66"/>
  <c r="N65"/>
  <c r="K65"/>
  <c r="H65"/>
  <c r="E65"/>
  <c r="B65"/>
  <c r="N64"/>
  <c r="K64"/>
  <c r="H64"/>
  <c r="E64"/>
  <c r="B64"/>
  <c r="N63"/>
  <c r="K63"/>
  <c r="H63"/>
  <c r="E63"/>
  <c r="B63"/>
  <c r="N62"/>
  <c r="K62"/>
  <c r="H62"/>
  <c r="E62"/>
  <c r="B62"/>
  <c r="N61"/>
  <c r="K61"/>
  <c r="H61"/>
  <c r="E61"/>
  <c r="B61"/>
  <c r="N60"/>
  <c r="K60"/>
  <c r="H60"/>
  <c r="E60"/>
  <c r="B60"/>
  <c r="N59"/>
  <c r="K59"/>
  <c r="H59"/>
  <c r="E59"/>
  <c r="B59"/>
  <c r="P58"/>
  <c r="M58"/>
  <c r="J58"/>
  <c r="G58"/>
  <c r="D58"/>
  <c r="P57"/>
  <c r="M57"/>
  <c r="J57"/>
  <c r="G57"/>
  <c r="D57"/>
  <c r="P56"/>
  <c r="M56"/>
  <c r="J56"/>
  <c r="G56"/>
  <c r="D56"/>
  <c r="N54"/>
  <c r="K54"/>
  <c r="H54"/>
  <c r="E54"/>
  <c r="B54"/>
  <c r="P50"/>
  <c r="O50"/>
  <c r="N50"/>
  <c r="M50"/>
  <c r="L50"/>
  <c r="K50"/>
  <c r="J50"/>
  <c r="I50"/>
  <c r="H50"/>
  <c r="G50"/>
  <c r="F50"/>
  <c r="E50"/>
  <c r="D50"/>
  <c r="C50"/>
  <c r="B50"/>
  <c r="N49"/>
  <c r="K49"/>
  <c r="H49"/>
  <c r="E49"/>
  <c r="B49"/>
  <c r="N48"/>
  <c r="K48"/>
  <c r="H48"/>
  <c r="E48"/>
  <c r="B48"/>
  <c r="N47"/>
  <c r="K47"/>
  <c r="H47"/>
  <c r="E47"/>
  <c r="B47"/>
  <c r="N46"/>
  <c r="K46"/>
  <c r="H46"/>
  <c r="E46"/>
  <c r="B46"/>
  <c r="N45"/>
  <c r="K45"/>
  <c r="H45"/>
  <c r="E45"/>
  <c r="B45"/>
  <c r="N44"/>
  <c r="K44"/>
  <c r="H44"/>
  <c r="E44"/>
  <c r="B44"/>
  <c r="N43"/>
  <c r="K43"/>
  <c r="H43"/>
  <c r="E43"/>
  <c r="B43"/>
  <c r="P42"/>
  <c r="M42"/>
  <c r="J42"/>
  <c r="G42"/>
  <c r="D42"/>
  <c r="N40"/>
  <c r="K40"/>
  <c r="H40"/>
  <c r="E40"/>
  <c r="B40"/>
  <c r="K36"/>
  <c r="J36"/>
  <c r="I36"/>
  <c r="H36"/>
  <c r="G36"/>
  <c r="F36"/>
  <c r="E36"/>
  <c r="D36"/>
  <c r="C36"/>
  <c r="B36"/>
  <c r="A36"/>
  <c r="K35"/>
  <c r="J35"/>
  <c r="I35"/>
  <c r="H35"/>
  <c r="G35"/>
  <c r="F35"/>
  <c r="E35"/>
  <c r="D35"/>
  <c r="C35"/>
  <c r="B35"/>
  <c r="A35"/>
  <c r="K34"/>
  <c r="J34"/>
  <c r="I34"/>
  <c r="H34"/>
  <c r="G34"/>
  <c r="F34"/>
  <c r="E34"/>
  <c r="D34"/>
  <c r="C34"/>
  <c r="B34"/>
  <c r="A34"/>
  <c r="K33"/>
  <c r="J33"/>
  <c r="I33"/>
  <c r="H33"/>
  <c r="G33"/>
  <c r="F33"/>
  <c r="E33"/>
  <c r="D33"/>
  <c r="C33"/>
  <c r="B33"/>
  <c r="A33"/>
  <c r="K32"/>
  <c r="J32"/>
  <c r="I32"/>
  <c r="H32"/>
  <c r="G32"/>
  <c r="F32"/>
  <c r="E32"/>
  <c r="D32"/>
  <c r="C32"/>
  <c r="B32"/>
  <c r="A32"/>
  <c r="K31"/>
  <c r="J31"/>
  <c r="I31"/>
  <c r="H31"/>
  <c r="G31"/>
  <c r="F31"/>
  <c r="E31"/>
  <c r="D31"/>
  <c r="C31"/>
  <c r="B31"/>
  <c r="A31"/>
  <c r="K30"/>
  <c r="J30"/>
  <c r="I30"/>
  <c r="H30"/>
  <c r="G30"/>
  <c r="F30"/>
  <c r="E30"/>
  <c r="D30"/>
  <c r="C30"/>
  <c r="B30"/>
  <c r="A30"/>
  <c r="K29"/>
  <c r="J29"/>
  <c r="I29"/>
  <c r="H29"/>
  <c r="G29"/>
  <c r="F29"/>
  <c r="E29"/>
  <c r="D29"/>
  <c r="C29"/>
  <c r="B29"/>
  <c r="A29"/>
  <c r="K28"/>
  <c r="J28"/>
  <c r="I28"/>
  <c r="H28"/>
  <c r="G28"/>
  <c r="F28"/>
  <c r="E28"/>
  <c r="D28"/>
  <c r="C28"/>
  <c r="B28"/>
  <c r="A28"/>
  <c r="K27"/>
  <c r="J27"/>
  <c r="I27"/>
  <c r="H27"/>
  <c r="G27"/>
  <c r="F27"/>
  <c r="E27"/>
  <c r="D27"/>
  <c r="C27"/>
  <c r="B27"/>
  <c r="A27"/>
  <c r="J25"/>
  <c r="H25"/>
  <c r="F25"/>
  <c r="D25"/>
  <c r="B25"/>
  <c r="F21"/>
  <c r="E21"/>
  <c r="D21"/>
  <c r="C21"/>
  <c r="B21"/>
  <c r="F20"/>
  <c r="E20"/>
  <c r="D20"/>
  <c r="C20"/>
  <c r="B20"/>
  <c r="F19"/>
  <c r="E19"/>
  <c r="D19"/>
  <c r="C19"/>
  <c r="B19"/>
  <c r="F18"/>
  <c r="E18"/>
  <c r="D18"/>
  <c r="C18"/>
  <c r="B18"/>
</calcChain>
</file>

<file path=xl/sharedStrings.xml><?xml version="1.0" encoding="utf-8"?>
<sst xmlns="http://schemas.openxmlformats.org/spreadsheetml/2006/main" count="1127" uniqueCount="598">
  <si>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</si>
  <si>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</si>
  <si>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</si>
  <si>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</si>
  <si>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</si>
  <si>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</si>
  <si>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</si>
  <si>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</si>
  <si>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</si>
  <si>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</si>
  <si>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</si>
  <si>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</si>
  <si>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</si>
  <si>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</si>
  <si>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</si>
  <si>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</si>
  <si>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</si>
  <si>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</si>
  <si>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</si>
  <si>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</si>
  <si>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</si>
  <si>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</si>
  <si>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</si>
  <si>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</si>
  <si>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</si>
  <si>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</si>
  <si>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</si>
  <si>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</si>
  <si>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</si>
  <si>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</si>
  <si>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</si>
  <si>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</si>
  <si>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</si>
  <si>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</si>
  <si>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</si>
  <si>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</si>
  <si>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</si>
  <si>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</si>
  <si>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</si>
  <si>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</si>
  <si>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</si>
  <si>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</si>
  <si>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</si>
  <si>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</si>
  <si>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</si>
  <si>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</si>
  <si>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</si>
  <si>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</si>
  <si>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</si>
  <si>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</si>
  <si>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</si>
  <si>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</si>
  <si>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</si>
  <si>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</si>
  <si>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</si>
  <si>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</si>
  <si>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</si>
  <si>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</si>
  <si>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</si>
  <si>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</si>
  <si>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</si>
  <si>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</si>
  <si>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</si>
  <si>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</si>
  <si>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</si>
  <si>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</si>
  <si>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</si>
  <si>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</si>
  <si>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</si>
  <si>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</si>
  <si>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</si>
  <si>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</si>
  <si>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</si>
  <si>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</si>
  <si>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</si>
  <si>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</si>
  <si>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</si>
  <si>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静岡県</t>
    <phoneticPr fontId="5"/>
  </si>
  <si>
    <t>市町村類型</t>
    <phoneticPr fontId="5"/>
  </si>
  <si>
    <t>Ⅰ－３</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</si>
  <si>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</si>
  <si>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</si>
  <si>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</si>
  <si>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</si>
  <si>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</si>
  <si>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</si>
  <si>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</si>
  <si>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</si>
  <si>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</si>
  <si>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</si>
  <si>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</si>
  <si>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</si>
  <si>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下田市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</si>
  <si>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</si>
  <si>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</si>
  <si>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</si>
  <si>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</si>
  <si>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</si>
  <si>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</si>
  <si>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</si>
  <si>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</si>
  <si>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</si>
  <si>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</si>
  <si>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</si>
  <si>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</si>
  <si>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</si>
  <si>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</si>
  <si>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</si>
  <si>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</si>
  <si>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</si>
  <si>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</si>
  <si>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</si>
  <si>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</si>
  <si>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</si>
  <si>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</si>
  <si>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</si>
  <si>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</si>
  <si>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</si>
  <si>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-8.4</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</si>
  <si>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</si>
  <si>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</si>
  <si>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</si>
  <si>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</si>
  <si>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</si>
  <si>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</si>
  <si>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</si>
  <si>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</si>
  <si>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</si>
  <si>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</si>
  <si>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</si>
  <si>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</si>
  <si>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</si>
  <si>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</si>
  <si>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</si>
  <si>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</si>
  <si>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</si>
  <si>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</si>
  <si>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</si>
  <si>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</si>
  <si>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</si>
  <si>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</si>
  <si>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</si>
  <si>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</si>
  <si>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-2.3</t>
    <phoneticPr fontId="5"/>
  </si>
  <si>
    <t>基準財政需要額</t>
    <phoneticPr fontId="20"/>
  </si>
  <si>
    <t>うち日本人(％)</t>
    <phoneticPr fontId="5"/>
  </si>
  <si>
    <t>-2.4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</si>
  <si>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</si>
  <si>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</si>
  <si>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</si>
  <si>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</si>
  <si>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</si>
  <si>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</si>
  <si>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</si>
  <si>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</si>
  <si>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</si>
  <si>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</si>
  <si>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</si>
  <si>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</si>
  <si>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</si>
  <si>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</si>
  <si>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</si>
  <si>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</si>
  <si>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</si>
  <si>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</si>
  <si>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</si>
  <si>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</si>
  <si>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</si>
  <si>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</si>
  <si>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</si>
  <si>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</si>
  <si>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</si>
  <si>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</si>
  <si>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</si>
  <si>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</si>
  <si>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</si>
  <si>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</si>
  <si>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</si>
  <si>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</si>
  <si>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</si>
  <si>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</si>
  <si>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</si>
  <si>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</si>
  <si>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</si>
  <si>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</si>
  <si>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</si>
  <si>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</si>
  <si>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</si>
  <si>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</si>
  <si>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</si>
  <si>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</si>
  <si>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</si>
  <si>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</si>
  <si>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</si>
  <si>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</si>
  <si>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</si>
  <si>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</si>
  <si>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</si>
  <si>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</si>
  <si>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</si>
  <si>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</si>
  <si>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</si>
  <si>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</si>
  <si>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</si>
  <si>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</si>
  <si>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</si>
  <si>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</si>
  <si>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</si>
  <si>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静岡県下田市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</si>
  <si>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</si>
  <si>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</si>
  <si>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</si>
  <si>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</si>
  <si>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</si>
  <si>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</si>
  <si>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</si>
  <si>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</si>
  <si>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</si>
  <si>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</si>
  <si>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</si>
  <si>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</si>
  <si>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</si>
  <si>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</si>
  <si>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</si>
  <si>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</si>
  <si>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</si>
  <si>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</si>
  <si>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</si>
  <si>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</si>
  <si>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</si>
  <si>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</si>
  <si>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</si>
  <si>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</si>
  <si>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</si>
  <si>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</si>
  <si>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</si>
  <si>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</si>
  <si>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</si>
  <si>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</si>
  <si>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</si>
  <si>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</si>
  <si>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</si>
  <si>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</si>
  <si>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</si>
  <si>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</si>
  <si>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</si>
  <si>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</si>
  <si>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</si>
  <si>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</si>
  <si>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</si>
  <si>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</si>
  <si>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</si>
  <si>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</si>
  <si>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</si>
  <si>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</si>
  <si>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</si>
  <si>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</si>
  <si>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</si>
  <si>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</si>
  <si>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</si>
  <si>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</si>
  <si>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</si>
  <si>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</si>
  <si>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</si>
  <si>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</si>
  <si>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</si>
  <si>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</si>
  <si>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</si>
  <si>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</si>
  <si>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</si>
  <si>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</si>
  <si>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</si>
  <si>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</si>
  <si>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</si>
  <si>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</si>
  <si>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</si>
  <si>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</si>
  <si>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</si>
  <si>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</si>
  <si>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</si>
  <si>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</si>
  <si>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</si>
  <si>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</si>
  <si>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</si>
  <si>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</si>
  <si>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</si>
  <si>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</si>
  <si>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</si>
  <si>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</si>
  <si>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</si>
  <si>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</si>
  <si>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</si>
  <si>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</si>
  <si>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</si>
  <si>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</si>
  <si>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</si>
  <si>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</si>
  <si>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</si>
  <si>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</si>
  <si>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</si>
  <si>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</si>
  <si>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</si>
  <si>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</si>
  <si>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</si>
  <si>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</si>
  <si>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</si>
  <si>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</si>
  <si>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</si>
  <si>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</si>
  <si>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</si>
  <si>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</si>
  <si>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</si>
  <si>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</si>
  <si>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</si>
  <si>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</si>
  <si>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</si>
  <si>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</si>
  <si>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</si>
  <si>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</si>
  <si>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</si>
  <si>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</si>
  <si>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</si>
  <si>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</si>
  <si>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</si>
  <si>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</si>
  <si>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</si>
  <si>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</si>
  <si>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</si>
  <si>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</si>
  <si>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</si>
  <si>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</si>
  <si>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</si>
  <si>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</si>
  <si>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</si>
  <si>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</si>
  <si>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</si>
  <si>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</si>
  <si>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</si>
  <si>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</si>
  <si>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</si>
  <si>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</si>
  <si>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</si>
  <si>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</si>
  <si>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</si>
  <si>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</si>
  <si>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</si>
  <si>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</si>
  <si>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</si>
  <si>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</si>
  <si>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</si>
  <si>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</si>
  <si>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</si>
  <si>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</si>
  <si>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</si>
  <si>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</si>
  <si>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</si>
  <si>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</si>
  <si>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</si>
  <si>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</si>
  <si>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静岡県下田市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</si>
  <si>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</si>
  <si>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</si>
  <si>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</si>
  <si>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</si>
  <si>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</si>
  <si>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</si>
  <si>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</si>
  <si>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</si>
  <si>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</si>
  <si>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</si>
  <si>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</si>
  <si>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</si>
  <si>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</si>
  <si>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</si>
  <si>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</si>
  <si>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</si>
  <si>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</si>
  <si>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</si>
  <si>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</si>
  <si>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</si>
  <si>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下田市下田駅前広場整備事業特別会計</t>
    <phoneticPr fontId="5"/>
  </si>
  <si>
    <t>下田市公共用地取得特別会計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</si>
  <si>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</si>
  <si>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</si>
  <si>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</si>
  <si>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</si>
  <si>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</si>
  <si>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</si>
  <si>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</si>
  <si>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</si>
  <si>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</si>
  <si>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</si>
  <si>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</si>
  <si>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</si>
  <si>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</si>
  <si>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</si>
  <si>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下田市国民健康保険事業特別会計</t>
    <phoneticPr fontId="5"/>
  </si>
  <si>
    <t>下田市介護保険特別会計</t>
    <phoneticPr fontId="5"/>
  </si>
  <si>
    <t>下田市後期高齢者医療特別会計</t>
    <phoneticPr fontId="5"/>
  </si>
  <si>
    <t>下田市水道事業会計</t>
    <phoneticPr fontId="5"/>
  </si>
  <si>
    <t>法適用企業</t>
    <phoneticPr fontId="5"/>
  </si>
  <si>
    <t>下田市下水道事業特別会計</t>
    <phoneticPr fontId="5"/>
  </si>
  <si>
    <t>法非適用企業</t>
    <phoneticPr fontId="5"/>
  </si>
  <si>
    <t>下田市集落排水事業特別会計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</si>
  <si>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</si>
  <si>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</si>
  <si>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</si>
  <si>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</si>
  <si>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</si>
  <si>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</si>
  <si>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</si>
  <si>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</si>
  <si>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</si>
  <si>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</si>
  <si>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</si>
  <si>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</si>
  <si>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</si>
  <si>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</si>
  <si>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</si>
  <si>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</si>
  <si>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</si>
  <si>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</si>
  <si>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</si>
  <si>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</si>
  <si>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</si>
  <si>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</si>
  <si>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</si>
  <si>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</si>
  <si>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</si>
  <si>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</si>
  <si>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</si>
  <si>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</si>
  <si>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t>
    <phoneticPr fontId="5"/>
  </si>
  <si>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</si>
  <si>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</si>
  <si>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</si>
  <si>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</si>
  <si>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</si>
  <si>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</si>
  <si>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</si>
  <si>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</si>
  <si>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</si>
  <si>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</si>
  <si>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</si>
  <si>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</si>
  <si>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</si>
  <si>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</si>
  <si>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</si>
  <si>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</si>
  <si>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</si>
  <si>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</si>
  <si>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</si>
  <si>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t>
    <phoneticPr fontId="5"/>
  </si>
  <si>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</si>
  <si>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</si>
  <si>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</si>
  <si>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t>
    <phoneticPr fontId="5"/>
  </si>
  <si>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</si>
  <si>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</si>
  <si>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</si>
  <si>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</si>
  <si>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</si>
  <si>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</si>
  <si>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下田市下水道事業特別会計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</si>
  <si>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</si>
  <si>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</si>
  <si>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下田市集落排水事業特別会計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</si>
  <si>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</si>
  <si>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下田市水道事業会計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</si>
  <si>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</si>
  <si>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</si>
  <si>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</si>
  <si>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</si>
  <si>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</si>
  <si>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</si>
  <si>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</si>
  <si>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</si>
  <si>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</si>
  <si>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</si>
  <si>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</si>
  <si>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</si>
  <si>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</si>
  <si>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</si>
  <si>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</si>
  <si>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</si>
  <si>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</si>
  <si>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</si>
  <si>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</si>
  <si>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</si>
  <si>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</si>
  <si>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</si>
  <si>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</si>
  <si>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</si>
  <si>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</si>
  <si>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</si>
  <si>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</si>
  <si>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</si>
  <si>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</si>
  <si>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</si>
  <si>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</si>
  <si>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</si>
  <si>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</si>
  <si>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</si>
  <si>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</si>
  <si>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</si>
  <si>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</si>
  <si>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</si>
  <si>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</si>
  <si>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</si>
  <si>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</si>
  <si>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</si>
  <si>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</si>
  <si>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</si>
  <si>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</si>
  <si>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</si>
  <si>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</si>
  <si>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</si>
  <si>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</si>
  <si>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</si>
  <si>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</si>
  <si>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</si>
  <si>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</si>
  <si>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</si>
  <si>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</si>
  <si>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</si>
  <si>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</si>
  <si>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</si>
  <si>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</si>
  <si>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</si>
  <si>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</si>
  <si>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</si>
  <si>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</si>
  <si>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</si>
  <si>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</si>
  <si>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</si>
  <si>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</si>
  <si>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</si>
  <si>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</si>
  <si>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</si>
  <si>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</si>
  <si>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</si>
  <si>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</si>
  <si>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</si>
  <si>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</si>
  <si>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</si>
  <si>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</si>
  <si>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</si>
  <si>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</si>
  <si>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</si>
  <si>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</si>
  <si>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</si>
  <si>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</si>
  <si>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</si>
  <si>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</si>
  <si>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</si>
  <si>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1.45</t>
  </si>
  <si>
    <t>一般会計</t>
  </si>
  <si>
    <t>下田市水道事業会計</t>
  </si>
  <si>
    <t>下田市国民健康保険事業特別会計</t>
  </si>
  <si>
    <t>下田市介護保険特別会計</t>
  </si>
  <si>
    <t>下田市下水道事業特別会計</t>
  </si>
  <si>
    <t>下田市後期高齢者医療特別会計</t>
  </si>
  <si>
    <t>下田市集落排水事業特別会計</t>
  </si>
  <si>
    <t>下田市下田駅前広場整備事業特別会計</t>
  </si>
  <si>
    <t>その他会計（赤字）</t>
  </si>
  <si>
    <t>その他会計（黒字）</t>
  </si>
  <si>
    <t>-</t>
    <phoneticPr fontId="2"/>
  </si>
  <si>
    <t>-</t>
    <phoneticPr fontId="2"/>
  </si>
  <si>
    <t>一部事務組合下田メディカルセンター（普通会計分）</t>
    <rPh sb="0" eb="2">
      <t>イチブ</t>
    </rPh>
    <rPh sb="2" eb="4">
      <t>ジム</t>
    </rPh>
    <rPh sb="4" eb="6">
      <t>クミアイ</t>
    </rPh>
    <rPh sb="6" eb="8">
      <t>シモダ</t>
    </rPh>
    <rPh sb="18" eb="20">
      <t>フツウ</t>
    </rPh>
    <rPh sb="20" eb="22">
      <t>カイケイ</t>
    </rPh>
    <rPh sb="22" eb="23">
      <t>ブン</t>
    </rPh>
    <phoneticPr fontId="2"/>
  </si>
  <si>
    <t>-</t>
    <phoneticPr fontId="11"/>
  </si>
  <si>
    <t>一部事務組合下田メディカルセンター（事業会計分）</t>
    <rPh sb="0" eb="2">
      <t>イチブ</t>
    </rPh>
    <rPh sb="2" eb="4">
      <t>ジム</t>
    </rPh>
    <rPh sb="4" eb="6">
      <t>クミアイ</t>
    </rPh>
    <rPh sb="6" eb="8">
      <t>シモダ</t>
    </rPh>
    <rPh sb="18" eb="20">
      <t>ジギョウ</t>
    </rPh>
    <rPh sb="20" eb="22">
      <t>カイケイ</t>
    </rPh>
    <rPh sb="22" eb="23">
      <t>ブン</t>
    </rPh>
    <phoneticPr fontId="2"/>
  </si>
  <si>
    <t>下田地区消防組合</t>
    <rPh sb="0" eb="2">
      <t>シモダ</t>
    </rPh>
    <rPh sb="2" eb="4">
      <t>チク</t>
    </rPh>
    <rPh sb="4" eb="6">
      <t>ショウボウ</t>
    </rPh>
    <rPh sb="6" eb="8">
      <t>クミアイ</t>
    </rPh>
    <phoneticPr fontId="2"/>
  </si>
  <si>
    <t>南豆衛生プラント組合</t>
    <rPh sb="0" eb="1">
      <t>ミナミ</t>
    </rPh>
    <rPh sb="1" eb="2">
      <t>マメ</t>
    </rPh>
    <rPh sb="2" eb="4">
      <t>エイセイ</t>
    </rPh>
    <rPh sb="8" eb="10">
      <t>クミアイ</t>
    </rPh>
    <phoneticPr fontId="2"/>
  </si>
  <si>
    <t>伊豆斎場組合</t>
    <rPh sb="0" eb="2">
      <t>イズ</t>
    </rPh>
    <rPh sb="2" eb="4">
      <t>サイジョウ</t>
    </rPh>
    <rPh sb="4" eb="6">
      <t>クミアイ</t>
    </rPh>
    <phoneticPr fontId="2"/>
  </si>
  <si>
    <t>静岡地方税滞納整理機構</t>
    <rPh sb="0" eb="2">
      <t>シズオカ</t>
    </rPh>
    <rPh sb="2" eb="4">
      <t>チホウ</t>
    </rPh>
    <rPh sb="4" eb="5">
      <t>ゼイ</t>
    </rPh>
    <rPh sb="5" eb="7">
      <t>タイノウ</t>
    </rPh>
    <rPh sb="7" eb="9">
      <t>セイリ</t>
    </rPh>
    <rPh sb="9" eb="11">
      <t>キコウ</t>
    </rPh>
    <phoneticPr fontId="2"/>
  </si>
  <si>
    <t>静岡県市町総合事務組合</t>
    <rPh sb="0" eb="3">
      <t>シズオカケン</t>
    </rPh>
    <rPh sb="3" eb="5">
      <t>シチョウ</t>
    </rPh>
    <rPh sb="5" eb="7">
      <t>ソウゴウ</t>
    </rPh>
    <rPh sb="7" eb="9">
      <t>ジム</t>
    </rPh>
    <rPh sb="9" eb="11">
      <t>クミアイ</t>
    </rPh>
    <phoneticPr fontId="2"/>
  </si>
  <si>
    <t>静岡県後期高齢者医療広域連合</t>
    <rPh sb="0" eb="3">
      <t>シズオカケン</t>
    </rPh>
    <rPh sb="3" eb="5">
      <t>コウキ</t>
    </rPh>
    <rPh sb="5" eb="8">
      <t>コウレイシャ</t>
    </rPh>
    <rPh sb="8" eb="10">
      <t>イリョウ</t>
    </rPh>
    <rPh sb="10" eb="12">
      <t>コウイキ</t>
    </rPh>
    <rPh sb="12" eb="14">
      <t>レンゴウ</t>
    </rPh>
    <phoneticPr fontId="2"/>
  </si>
  <si>
    <t>静岡県後期高齢者医療広域連合（事業会計分）</t>
    <rPh sb="0" eb="3">
      <t>シズオカケン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2"/>
  </si>
  <si>
    <t>公益社団法人　下田市振興公社</t>
    <phoneticPr fontId="11"/>
  </si>
  <si>
    <t>庁舎建設基金</t>
    <rPh sb="0" eb="2">
      <t>チョウシャ</t>
    </rPh>
    <rPh sb="2" eb="4">
      <t>ケンセツ</t>
    </rPh>
    <rPh sb="4" eb="6">
      <t>キキン</t>
    </rPh>
    <phoneticPr fontId="11"/>
  </si>
  <si>
    <t>ふるさと応援基金</t>
    <rPh sb="4" eb="6">
      <t>オウエン</t>
    </rPh>
    <rPh sb="6" eb="8">
      <t>キキン</t>
    </rPh>
    <phoneticPr fontId="11"/>
  </si>
  <si>
    <t>学校施設整備基金</t>
    <rPh sb="0" eb="2">
      <t>ガッコウ</t>
    </rPh>
    <rPh sb="2" eb="4">
      <t>シセツ</t>
    </rPh>
    <rPh sb="4" eb="6">
      <t>セイビ</t>
    </rPh>
    <rPh sb="6" eb="8">
      <t>キキン</t>
    </rPh>
    <phoneticPr fontId="11"/>
  </si>
  <si>
    <t>子育て支援基金</t>
    <rPh sb="0" eb="2">
      <t>コソダ</t>
    </rPh>
    <rPh sb="3" eb="5">
      <t>シエン</t>
    </rPh>
    <rPh sb="5" eb="7">
      <t>キキン</t>
    </rPh>
    <phoneticPr fontId="11"/>
  </si>
  <si>
    <t>奨学振興基金</t>
    <rPh sb="0" eb="2">
      <t>ショウガク</t>
    </rPh>
    <rPh sb="2" eb="4">
      <t>シンコウ</t>
    </rPh>
    <rPh sb="4" eb="6">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</si>
  <si>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</si>
  <si>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</si>
  <si>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</si>
  <si>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平成29年度における当市将来負担比率及び有形固定資産減価償却率はいずれも類似団体内平均値を上回っており、今後の施設の更新においてはできる限り依存財源に頼らない更新を心掛け、併せて自主財源の確保にも努めていくことで当比率が健全に推移するよう心掛ける。</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</si>
  <si>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</si>
  <si>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</si>
  <si>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</si>
  <si>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</si>
  <si>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</si>
  <si>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</si>
  <si>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</si>
  <si>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</si>
  <si>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</si>
  <si>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平成24年度以降新規債の発行を抑制し財政の健全化に努めた結果、実質公債費比率は減少し、将来負担比率においてもふるさと応援基金等の基金残高の増により比率が減少してきた。実質公債費比率は類似団体より低くなっているものの将来負担比率は平均値を上回っており、類似団体に比べ、長期の起債を多く借り、債務負担行為に基づく支出予定額が多いと考えられる。今後見込まれる大型施設の更新により実質公債費比率、将来負担比率共に大幅増加につながることが予測され、より一層の自主財源確保策の実施、無駄な歳出の削減に努めるなど再度財政健全化を図る一方、不要な施設の廃止を盛り込んだ更新計画を立てる必要があるものと考える。</t>
    <rPh sb="125" eb="127">
      <t>ルイジ</t>
    </rPh>
    <rPh sb="127" eb="129">
      <t>ダンタイ</t>
    </rPh>
    <rPh sb="130" eb="131">
      <t>クラ</t>
    </rPh>
    <rPh sb="133" eb="135">
      <t>チョウキ</t>
    </rPh>
    <rPh sb="136" eb="138">
      <t>キサイ</t>
    </rPh>
    <rPh sb="139" eb="140">
      <t>オオ</t>
    </rPh>
    <rPh sb="141" eb="142">
      <t>カ</t>
    </rPh>
    <rPh sb="144" eb="146">
      <t>サイム</t>
    </rPh>
    <rPh sb="146" eb="148">
      <t>フタン</t>
    </rPh>
    <rPh sb="148" eb="150">
      <t>コウイ</t>
    </rPh>
    <rPh sb="151" eb="152">
      <t>モト</t>
    </rPh>
    <rPh sb="154" eb="156">
      <t>シシュツ</t>
    </rPh>
    <rPh sb="156" eb="158">
      <t>ヨテイ</t>
    </rPh>
    <rPh sb="158" eb="159">
      <t>ガク</t>
    </rPh>
    <rPh sb="160" eb="161">
      <t>オオ</t>
    </rPh>
    <rPh sb="163" eb="164">
      <t>カンガ</t>
    </rPh>
    <phoneticPr fontId="5"/>
  </si>
</sst>
</file>

<file path=xl/styles.xml><?xml version="1.0" encoding="utf-8"?>
<styleSheet xmlns="http://schemas.openxmlformats.org/spreadsheetml/2006/main">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188"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1371841155234626"/>
          <c:y val="0.18300653594771241"/>
          <c:w val="0.87003610108303253"/>
          <c:h val="0.5816993464052288"/>
        </c:manualLayout>
      </c:layout>
      <c:lineChart>
        <c:grouping val="standard"/>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90961</c:v>
                </c:pt>
                <c:pt idx="1">
                  <c:v>106614</c:v>
                </c:pt>
                <c:pt idx="2">
                  <c:v>63727</c:v>
                </c:pt>
                <c:pt idx="3">
                  <c:v>66954</c:v>
                </c:pt>
                <c:pt idx="4">
                  <c:v>72656</c:v>
                </c:pt>
              </c:numCache>
            </c:numRef>
          </c:val>
          <c:extLst xmlns:c16r2="http://schemas.microsoft.com/office/drawing/2015/06/chart">
            <c:ext xmlns:c16="http://schemas.microsoft.com/office/drawing/2014/chart" uri="{C3380CC4-5D6E-409C-BE32-E72D297353CC}">
              <c16:uniqueId val="{00000000-0F26-4236-9382-643FA10C6C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71362</c:v>
                </c:pt>
                <c:pt idx="1">
                  <c:v>27294</c:v>
                </c:pt>
                <c:pt idx="2">
                  <c:v>63374</c:v>
                </c:pt>
                <c:pt idx="3">
                  <c:v>29387</c:v>
                </c:pt>
                <c:pt idx="4">
                  <c:v>29461</c:v>
                </c:pt>
              </c:numCache>
            </c:numRef>
          </c:val>
          <c:extLst xmlns:c16r2="http://schemas.microsoft.com/office/drawing/2015/06/chart">
            <c:ext xmlns:c16="http://schemas.microsoft.com/office/drawing/2014/chart" uri="{C3380CC4-5D6E-409C-BE32-E72D297353CC}">
              <c16:uniqueId val="{00000001-0F26-4236-9382-643FA10C6C70}"/>
            </c:ext>
          </c:extLst>
        </c:ser>
        <c:marker val="1"/>
        <c:axId val="135190400"/>
        <c:axId val="135303552"/>
      </c:lineChart>
      <c:catAx>
        <c:axId val="135190400"/>
        <c:scaling>
          <c:orientation val="minMax"/>
        </c:scaling>
        <c:axPos val="b"/>
        <c:numFmt formatCode="General"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303552"/>
        <c:crosses val="autoZero"/>
        <c:auto val="1"/>
        <c:lblAlgn val="ctr"/>
        <c:lblOffset val="100"/>
        <c:tickLblSkip val="1"/>
        <c:tickMarkSkip val="1"/>
      </c:catAx>
      <c:valAx>
        <c:axId val="135303552"/>
        <c:scaling>
          <c:orientation val="minMax"/>
          <c:max val="140000"/>
          <c:min val="0"/>
        </c:scaling>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049E-2"/>
              <c:y val="7.5163398692810454E-2"/>
            </c:manualLayout>
          </c:layout>
          <c:spPr>
            <a:noFill/>
            <a:ln w="25400">
              <a:noFill/>
            </a:ln>
          </c:spPr>
        </c:title>
        <c:numFmt formatCode="#,##0;&quot;△ &quot;#,##0" sourceLinked="1"/>
        <c:majorTickMark val="in"/>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5190400"/>
        <c:crosses val="autoZero"/>
        <c:crossBetween val="between"/>
      </c:valAx>
      <c:spPr>
        <a:solidFill>
          <a:srgbClr val="E6FFD5"/>
        </a:solidFill>
        <a:ln w="12700">
          <a:solidFill>
            <a:srgbClr val="000000"/>
          </a:solidFill>
          <a:prstDash val="solid"/>
        </a:ln>
      </c:spPr>
    </c:plotArea>
    <c:plotVisOnly val="1"/>
    <c:dispBlanksAs val="gap"/>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7.6443941109852781E-2"/>
          <c:y val="7.7726262125610929E-2"/>
          <c:w val="0.92129105322763305"/>
          <c:h val="0.84686822912978865"/>
        </c:manualLayout>
      </c:layout>
      <c:barChart>
        <c:barDir val="col"/>
        <c:grouping val="stacked"/>
        <c:ser>
          <c:idx val="0"/>
          <c:order val="0"/>
          <c:tx>
            <c:strRef>
              <c:f>データシート!$A$19</c:f>
              <c:strCache>
                <c:ptCount val="1"/>
                <c:pt idx="0">
                  <c:v>実質収支額</c:v>
                </c:pt>
              </c:strCache>
            </c:strRef>
          </c:tx>
          <c:spPr>
            <a:solidFill>
              <a:srgbClr val="00FFFF"/>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7.67</c:v>
                </c:pt>
                <c:pt idx="1">
                  <c:v>8.2200000000000006</c:v>
                </c:pt>
                <c:pt idx="2">
                  <c:v>11.56</c:v>
                </c:pt>
                <c:pt idx="3">
                  <c:v>11.17</c:v>
                </c:pt>
                <c:pt idx="4">
                  <c:v>11.13</c:v>
                </c:pt>
              </c:numCache>
            </c:numRef>
          </c:val>
          <c:extLst xmlns:c16r2="http://schemas.microsoft.com/office/drawing/2015/06/chart">
            <c:ext xmlns:c16="http://schemas.microsoft.com/office/drawing/2014/chart" uri="{C3380CC4-5D6E-409C-BE32-E72D297353CC}">
              <c16:uniqueId val="{00000000-54C6-4558-B3EA-1608A73BFFA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12.76</c:v>
                </c:pt>
                <c:pt idx="1">
                  <c:v>12.58</c:v>
                </c:pt>
                <c:pt idx="2">
                  <c:v>15.05</c:v>
                </c:pt>
                <c:pt idx="3">
                  <c:v>17.57</c:v>
                </c:pt>
                <c:pt idx="4">
                  <c:v>16.559999999999999</c:v>
                </c:pt>
              </c:numCache>
            </c:numRef>
          </c:val>
          <c:extLst xmlns:c16r2="http://schemas.microsoft.com/office/drawing/2015/06/chart">
            <c:ext xmlns:c16="http://schemas.microsoft.com/office/drawing/2014/chart" uri="{C3380CC4-5D6E-409C-BE32-E72D297353CC}">
              <c16:uniqueId val="{00000001-54C6-4558-B3EA-1608A73BFFA6}"/>
            </c:ext>
          </c:extLst>
        </c:ser>
        <c:gapWidth val="250"/>
        <c:overlap val="100"/>
        <c:axId val="206589312"/>
        <c:axId val="206999936"/>
      </c:barChart>
      <c:lineChart>
        <c:grouping val="standard"/>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2.1800000000000002</c:v>
                </c:pt>
                <c:pt idx="1">
                  <c:v>0.46</c:v>
                </c:pt>
                <c:pt idx="2">
                  <c:v>6.08</c:v>
                </c:pt>
                <c:pt idx="3">
                  <c:v>1.52</c:v>
                </c:pt>
                <c:pt idx="4">
                  <c:v>-1.45</c:v>
                </c:pt>
              </c:numCache>
            </c:numRef>
          </c:val>
          <c:extLst xmlns:c16r2="http://schemas.microsoft.com/office/drawing/2015/06/chart">
            <c:ext xmlns:c16="http://schemas.microsoft.com/office/drawing/2014/chart" uri="{C3380CC4-5D6E-409C-BE32-E72D297353CC}">
              <c16:uniqueId val="{00000002-54C6-4558-B3EA-1608A73BFFA6}"/>
            </c:ext>
          </c:extLst>
        </c:ser>
        <c:marker val="1"/>
        <c:axId val="206589312"/>
        <c:axId val="206999936"/>
      </c:lineChart>
      <c:catAx>
        <c:axId val="2065893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06999936"/>
        <c:crosses val="autoZero"/>
        <c:auto val="1"/>
        <c:lblAlgn val="ctr"/>
        <c:lblOffset val="100"/>
        <c:tickLblSkip val="1"/>
        <c:tickMarkSkip val="1"/>
      </c:catAx>
      <c:valAx>
        <c:axId val="206999936"/>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065893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4.5784502909787084E-2"/>
          <c:y val="7.7340569877883333E-2"/>
          <c:w val="0.93115348674162657"/>
          <c:h val="0.7177747625508869"/>
        </c:manualLayout>
      </c:layout>
      <c:barChart>
        <c:barDir val="col"/>
        <c:grouping val="stacked"/>
        <c:ser>
          <c:idx val="0"/>
          <c:order val="0"/>
          <c:tx>
            <c:strRef>
              <c:f>データシート!$A$27</c:f>
              <c:strCache>
                <c:ptCount val="1"/>
                <c:pt idx="0">
                  <c:v>その他会計（黒字）</c:v>
                </c:pt>
              </c:strCache>
            </c:strRef>
          </c:tx>
          <c:spPr>
            <a:solidFill>
              <a:srgbClr val="0000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DD2E-49F9-8167-FC261E1A72B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DD2E-49F9-8167-FC261E1A72B5}"/>
            </c:ext>
          </c:extLst>
        </c:ser>
        <c:ser>
          <c:idx val="2"/>
          <c:order val="2"/>
          <c:tx>
            <c:strRef>
              <c:f>データシート!$A$29</c:f>
              <c:strCache>
                <c:ptCount val="1"/>
                <c:pt idx="0">
                  <c:v>下田市下田駅前広場整備事業特別会計</c:v>
                </c:pt>
              </c:strCache>
            </c:strRef>
          </c:tx>
          <c:spPr>
            <a:solidFill>
              <a:srgbClr val="00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0.03</c:v>
                </c:pt>
                <c:pt idx="2">
                  <c:v>#N/A</c:v>
                </c:pt>
                <c:pt idx="3">
                  <c:v>0.02</c:v>
                </c:pt>
                <c:pt idx="4">
                  <c:v>#N/A</c:v>
                </c:pt>
                <c:pt idx="5">
                  <c:v>0.02</c:v>
                </c:pt>
                <c:pt idx="6">
                  <c:v>#N/A</c:v>
                </c:pt>
                <c:pt idx="7">
                  <c:v>0.03</c:v>
                </c:pt>
                <c:pt idx="8">
                  <c:v>#N/A</c:v>
                </c:pt>
                <c:pt idx="9">
                  <c:v>0.03</c:v>
                </c:pt>
              </c:numCache>
            </c:numRef>
          </c:val>
          <c:extLst xmlns:c16r2="http://schemas.microsoft.com/office/drawing/2015/06/chart">
            <c:ext xmlns:c16="http://schemas.microsoft.com/office/drawing/2014/chart" uri="{C3380CC4-5D6E-409C-BE32-E72D297353CC}">
              <c16:uniqueId val="{00000002-DD2E-49F9-8167-FC261E1A72B5}"/>
            </c:ext>
          </c:extLst>
        </c:ser>
        <c:ser>
          <c:idx val="3"/>
          <c:order val="3"/>
          <c:tx>
            <c:strRef>
              <c:f>データシート!$A$30</c:f>
              <c:strCache>
                <c:ptCount val="1"/>
                <c:pt idx="0">
                  <c:v>下田市集落排水事業特別会計</c:v>
                </c:pt>
              </c:strCache>
            </c:strRef>
          </c:tx>
          <c:spPr>
            <a:solidFill>
              <a:srgbClr val="800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0.01</c:v>
                </c:pt>
                <c:pt idx="2">
                  <c:v>#N/A</c:v>
                </c:pt>
                <c:pt idx="3">
                  <c:v>0.02</c:v>
                </c:pt>
                <c:pt idx="4">
                  <c:v>#N/A</c:v>
                </c:pt>
                <c:pt idx="5">
                  <c:v>0.02</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DD2E-49F9-8167-FC261E1A72B5}"/>
            </c:ext>
          </c:extLst>
        </c:ser>
        <c:ser>
          <c:idx val="4"/>
          <c:order val="4"/>
          <c:tx>
            <c:strRef>
              <c:f>データシート!$A$31</c:f>
              <c:strCache>
                <c:ptCount val="1"/>
                <c:pt idx="0">
                  <c:v>下田市後期高齢者医療特別会計</c:v>
                </c:pt>
              </c:strCache>
            </c:strRef>
          </c:tx>
          <c:spPr>
            <a:solidFill>
              <a:srgbClr val="FFFF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7.0000000000000007E-2</c:v>
                </c:pt>
                <c:pt idx="2">
                  <c:v>#N/A</c:v>
                </c:pt>
                <c:pt idx="3">
                  <c:v>0.06</c:v>
                </c:pt>
                <c:pt idx="4">
                  <c:v>#N/A</c:v>
                </c:pt>
                <c:pt idx="5">
                  <c:v>0.06</c:v>
                </c:pt>
                <c:pt idx="6">
                  <c:v>#N/A</c:v>
                </c:pt>
                <c:pt idx="7">
                  <c:v>0.06</c:v>
                </c:pt>
                <c:pt idx="8">
                  <c:v>#N/A</c:v>
                </c:pt>
                <c:pt idx="9">
                  <c:v>0.06</c:v>
                </c:pt>
              </c:numCache>
            </c:numRef>
          </c:val>
          <c:extLst xmlns:c16r2="http://schemas.microsoft.com/office/drawing/2015/06/chart">
            <c:ext xmlns:c16="http://schemas.microsoft.com/office/drawing/2014/chart" uri="{C3380CC4-5D6E-409C-BE32-E72D297353CC}">
              <c16:uniqueId val="{00000004-DD2E-49F9-8167-FC261E1A72B5}"/>
            </c:ext>
          </c:extLst>
        </c:ser>
        <c:ser>
          <c:idx val="5"/>
          <c:order val="5"/>
          <c:tx>
            <c:strRef>
              <c:f>データシート!$A$32</c:f>
              <c:strCache>
                <c:ptCount val="1"/>
                <c:pt idx="0">
                  <c:v>下田市下水道事業特別会計</c:v>
                </c:pt>
              </c:strCache>
            </c:strRef>
          </c:tx>
          <c:spPr>
            <a:solidFill>
              <a:srgbClr val="FF66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0.41</c:v>
                </c:pt>
                <c:pt idx="2">
                  <c:v>#N/A</c:v>
                </c:pt>
                <c:pt idx="3">
                  <c:v>0.28000000000000003</c:v>
                </c:pt>
                <c:pt idx="4">
                  <c:v>#N/A</c:v>
                </c:pt>
                <c:pt idx="5">
                  <c:v>0.69</c:v>
                </c:pt>
                <c:pt idx="6">
                  <c:v>#N/A</c:v>
                </c:pt>
                <c:pt idx="7">
                  <c:v>0.77</c:v>
                </c:pt>
                <c:pt idx="8">
                  <c:v>#N/A</c:v>
                </c:pt>
                <c:pt idx="9">
                  <c:v>0.63</c:v>
                </c:pt>
              </c:numCache>
            </c:numRef>
          </c:val>
          <c:extLst xmlns:c16r2="http://schemas.microsoft.com/office/drawing/2015/06/chart">
            <c:ext xmlns:c16="http://schemas.microsoft.com/office/drawing/2014/chart" uri="{C3380CC4-5D6E-409C-BE32-E72D297353CC}">
              <c16:uniqueId val="{00000005-DD2E-49F9-8167-FC261E1A72B5}"/>
            </c:ext>
          </c:extLst>
        </c:ser>
        <c:ser>
          <c:idx val="6"/>
          <c:order val="6"/>
          <c:tx>
            <c:strRef>
              <c:f>データシート!$A$33</c:f>
              <c:strCache>
                <c:ptCount val="1"/>
                <c:pt idx="0">
                  <c:v>下田市介護保険特別会計</c:v>
                </c:pt>
              </c:strCache>
            </c:strRef>
          </c:tx>
          <c:spPr>
            <a:solidFill>
              <a:srgbClr val="9999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0.92</c:v>
                </c:pt>
                <c:pt idx="2">
                  <c:v>#N/A</c:v>
                </c:pt>
                <c:pt idx="3">
                  <c:v>1.05</c:v>
                </c:pt>
                <c:pt idx="4">
                  <c:v>#N/A</c:v>
                </c:pt>
                <c:pt idx="5">
                  <c:v>0.91</c:v>
                </c:pt>
                <c:pt idx="6">
                  <c:v>#N/A</c:v>
                </c:pt>
                <c:pt idx="7">
                  <c:v>2.09</c:v>
                </c:pt>
                <c:pt idx="8">
                  <c:v>#N/A</c:v>
                </c:pt>
                <c:pt idx="9">
                  <c:v>1.71</c:v>
                </c:pt>
              </c:numCache>
            </c:numRef>
          </c:val>
          <c:extLst xmlns:c16r2="http://schemas.microsoft.com/office/drawing/2015/06/chart">
            <c:ext xmlns:c16="http://schemas.microsoft.com/office/drawing/2014/chart" uri="{C3380CC4-5D6E-409C-BE32-E72D297353CC}">
              <c16:uniqueId val="{00000006-DD2E-49F9-8167-FC261E1A72B5}"/>
            </c:ext>
          </c:extLst>
        </c:ser>
        <c:ser>
          <c:idx val="7"/>
          <c:order val="7"/>
          <c:tx>
            <c:strRef>
              <c:f>データシート!$A$34</c:f>
              <c:strCache>
                <c:ptCount val="1"/>
                <c:pt idx="0">
                  <c:v>下田市国民健康保険事業特別会計</c:v>
                </c:pt>
              </c:strCache>
            </c:strRef>
          </c:tx>
          <c:spPr>
            <a:solidFill>
              <a:srgbClr val="00800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3.97</c:v>
                </c:pt>
                <c:pt idx="2">
                  <c:v>#N/A</c:v>
                </c:pt>
                <c:pt idx="3">
                  <c:v>5.29</c:v>
                </c:pt>
                <c:pt idx="4">
                  <c:v>#N/A</c:v>
                </c:pt>
                <c:pt idx="5">
                  <c:v>4.6900000000000004</c:v>
                </c:pt>
                <c:pt idx="6">
                  <c:v>#N/A</c:v>
                </c:pt>
                <c:pt idx="7">
                  <c:v>6.24</c:v>
                </c:pt>
                <c:pt idx="8">
                  <c:v>#N/A</c:v>
                </c:pt>
                <c:pt idx="9">
                  <c:v>3.88</c:v>
                </c:pt>
              </c:numCache>
            </c:numRef>
          </c:val>
          <c:extLst xmlns:c16r2="http://schemas.microsoft.com/office/drawing/2015/06/chart">
            <c:ext xmlns:c16="http://schemas.microsoft.com/office/drawing/2014/chart" uri="{C3380CC4-5D6E-409C-BE32-E72D297353CC}">
              <c16:uniqueId val="{00000007-DD2E-49F9-8167-FC261E1A72B5}"/>
            </c:ext>
          </c:extLst>
        </c:ser>
        <c:ser>
          <c:idx val="8"/>
          <c:order val="8"/>
          <c:tx>
            <c:strRef>
              <c:f>データシート!$A$35</c:f>
              <c:strCache>
                <c:ptCount val="1"/>
                <c:pt idx="0">
                  <c:v>下田市水道事業会計</c:v>
                </c:pt>
              </c:strCache>
            </c:strRef>
          </c:tx>
          <c:spPr>
            <a:solidFill>
              <a:srgbClr val="00FFFF"/>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5.22</c:v>
                </c:pt>
                <c:pt idx="2">
                  <c:v>#N/A</c:v>
                </c:pt>
                <c:pt idx="3">
                  <c:v>4.79</c:v>
                </c:pt>
                <c:pt idx="4">
                  <c:v>#N/A</c:v>
                </c:pt>
                <c:pt idx="5">
                  <c:v>4.79</c:v>
                </c:pt>
                <c:pt idx="6">
                  <c:v>#N/A</c:v>
                </c:pt>
                <c:pt idx="7">
                  <c:v>5.62</c:v>
                </c:pt>
                <c:pt idx="8">
                  <c:v>#N/A</c:v>
                </c:pt>
                <c:pt idx="9">
                  <c:v>5.77</c:v>
                </c:pt>
              </c:numCache>
            </c:numRef>
          </c:val>
          <c:extLst xmlns:c16r2="http://schemas.microsoft.com/office/drawing/2015/06/chart">
            <c:ext xmlns:c16="http://schemas.microsoft.com/office/drawing/2014/chart" uri="{C3380CC4-5D6E-409C-BE32-E72D297353CC}">
              <c16:uniqueId val="{00000008-DD2E-49F9-8167-FC261E1A72B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7.64</c:v>
                </c:pt>
                <c:pt idx="2">
                  <c:v>#N/A</c:v>
                </c:pt>
                <c:pt idx="3">
                  <c:v>8.19</c:v>
                </c:pt>
                <c:pt idx="4">
                  <c:v>#N/A</c:v>
                </c:pt>
                <c:pt idx="5">
                  <c:v>11.53</c:v>
                </c:pt>
                <c:pt idx="6">
                  <c:v>#N/A</c:v>
                </c:pt>
                <c:pt idx="7">
                  <c:v>11.13</c:v>
                </c:pt>
                <c:pt idx="8">
                  <c:v>#N/A</c:v>
                </c:pt>
                <c:pt idx="9">
                  <c:v>11.09</c:v>
                </c:pt>
              </c:numCache>
            </c:numRef>
          </c:val>
          <c:extLst xmlns:c16r2="http://schemas.microsoft.com/office/drawing/2015/06/chart">
            <c:ext xmlns:c16="http://schemas.microsoft.com/office/drawing/2014/chart" uri="{C3380CC4-5D6E-409C-BE32-E72D297353CC}">
              <c16:uniqueId val="{00000009-DD2E-49F9-8167-FC261E1A72B5}"/>
            </c:ext>
          </c:extLst>
        </c:ser>
        <c:overlap val="100"/>
        <c:axId val="216802432"/>
        <c:axId val="216842624"/>
      </c:barChart>
      <c:catAx>
        <c:axId val="21680243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16842624"/>
        <c:crosses val="autoZero"/>
        <c:auto val="1"/>
        <c:lblAlgn val="ctr"/>
        <c:lblOffset val="100"/>
        <c:tickLblSkip val="1"/>
        <c:tickMarkSkip val="1"/>
      </c:catAx>
      <c:valAx>
        <c:axId val="216842624"/>
        <c:scaling>
          <c:orientation val="minMax"/>
        </c:scaling>
        <c:axPos val="l"/>
        <c:majorGridlines>
          <c:spPr>
            <a:ln w="3175">
              <a:solidFill>
                <a:srgbClr val="000000"/>
              </a:solidFill>
              <a:prstDash val="solid"/>
            </a:ln>
          </c:spPr>
        </c:majorGridlines>
        <c:numFmt formatCode="0.0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16802432"/>
        <c:crosses val="autoZero"/>
        <c:crossBetween val="between"/>
      </c:valAx>
      <c:spPr>
        <a:solidFill>
          <a:schemeClr val="bg1"/>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5.6445938365899083E-2"/>
          <c:y val="8.7976539589442848E-2"/>
          <c:w val="0.903563171368441"/>
          <c:h val="0.63929618768328622"/>
        </c:manualLayout>
      </c:layout>
      <c:barChart>
        <c:barDir val="col"/>
        <c:grouping val="stacked"/>
        <c:ser>
          <c:idx val="0"/>
          <c:order val="0"/>
          <c:tx>
            <c:strRef>
              <c:f>データシート!$A$42</c:f>
              <c:strCache>
                <c:ptCount val="1"/>
                <c:pt idx="0">
                  <c:v>算入公債費等</c:v>
                </c:pt>
              </c:strCache>
            </c:strRef>
          </c:tx>
          <c:spPr>
            <a:solidFill>
              <a:srgbClr val="00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1010</c:v>
                </c:pt>
                <c:pt idx="5">
                  <c:v>1025</c:v>
                </c:pt>
                <c:pt idx="8">
                  <c:v>945</c:v>
                </c:pt>
                <c:pt idx="11">
                  <c:v>882</c:v>
                </c:pt>
                <c:pt idx="14">
                  <c:v>886</c:v>
                </c:pt>
              </c:numCache>
            </c:numRef>
          </c:val>
          <c:extLst xmlns:c16r2="http://schemas.microsoft.com/office/drawing/2015/06/chart">
            <c:ext xmlns:c16="http://schemas.microsoft.com/office/drawing/2014/chart" uri="{C3380CC4-5D6E-409C-BE32-E72D297353CC}">
              <c16:uniqueId val="{00000000-3390-474F-8200-1C881A32FE8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3390-474F-8200-1C881A32FE8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5</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3390-474F-8200-1C881A32FE8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175</c:v>
                </c:pt>
                <c:pt idx="3">
                  <c:v>135</c:v>
                </c:pt>
                <c:pt idx="6">
                  <c:v>159</c:v>
                </c:pt>
                <c:pt idx="9">
                  <c:v>162</c:v>
                </c:pt>
                <c:pt idx="12">
                  <c:v>145</c:v>
                </c:pt>
              </c:numCache>
            </c:numRef>
          </c:val>
          <c:extLst xmlns:c16r2="http://schemas.microsoft.com/office/drawing/2015/06/chart">
            <c:ext xmlns:c16="http://schemas.microsoft.com/office/drawing/2014/chart" uri="{C3380CC4-5D6E-409C-BE32-E72D297353CC}">
              <c16:uniqueId val="{00000003-3390-474F-8200-1C881A32FE8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415</c:v>
                </c:pt>
                <c:pt idx="3">
                  <c:v>402</c:v>
                </c:pt>
                <c:pt idx="6">
                  <c:v>383</c:v>
                </c:pt>
                <c:pt idx="9">
                  <c:v>371</c:v>
                </c:pt>
                <c:pt idx="12">
                  <c:v>353</c:v>
                </c:pt>
              </c:numCache>
            </c:numRef>
          </c:val>
          <c:extLst xmlns:c16r2="http://schemas.microsoft.com/office/drawing/2015/06/chart">
            <c:ext xmlns:c16="http://schemas.microsoft.com/office/drawing/2014/chart" uri="{C3380CC4-5D6E-409C-BE32-E72D297353CC}">
              <c16:uniqueId val="{00000004-3390-474F-8200-1C881A32FE8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3390-474F-8200-1C881A32FE8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3390-474F-8200-1C881A32FE8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978</c:v>
                </c:pt>
                <c:pt idx="3">
                  <c:v>924</c:v>
                </c:pt>
                <c:pt idx="6">
                  <c:v>766</c:v>
                </c:pt>
                <c:pt idx="9">
                  <c:v>723</c:v>
                </c:pt>
                <c:pt idx="12">
                  <c:v>772</c:v>
                </c:pt>
              </c:numCache>
            </c:numRef>
          </c:val>
          <c:extLst xmlns:c16r2="http://schemas.microsoft.com/office/drawing/2015/06/chart">
            <c:ext xmlns:c16="http://schemas.microsoft.com/office/drawing/2014/chart" uri="{C3380CC4-5D6E-409C-BE32-E72D297353CC}">
              <c16:uniqueId val="{00000007-3390-474F-8200-1C881A32FE81}"/>
            </c:ext>
          </c:extLst>
        </c:ser>
        <c:gapWidth val="100"/>
        <c:overlap val="100"/>
        <c:axId val="246605312"/>
        <c:axId val="246636928"/>
      </c:barChart>
      <c:lineChart>
        <c:grouping val="standard"/>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563</c:v>
                </c:pt>
                <c:pt idx="2">
                  <c:v>#N/A</c:v>
                </c:pt>
                <c:pt idx="3">
                  <c:v>#N/A</c:v>
                </c:pt>
                <c:pt idx="4">
                  <c:v>436</c:v>
                </c:pt>
                <c:pt idx="5">
                  <c:v>#N/A</c:v>
                </c:pt>
                <c:pt idx="6">
                  <c:v>#N/A</c:v>
                </c:pt>
                <c:pt idx="7">
                  <c:v>363</c:v>
                </c:pt>
                <c:pt idx="8">
                  <c:v>#N/A</c:v>
                </c:pt>
                <c:pt idx="9">
                  <c:v>#N/A</c:v>
                </c:pt>
                <c:pt idx="10">
                  <c:v>374</c:v>
                </c:pt>
                <c:pt idx="11">
                  <c:v>#N/A</c:v>
                </c:pt>
                <c:pt idx="12">
                  <c:v>#N/A</c:v>
                </c:pt>
                <c:pt idx="13">
                  <c:v>384</c:v>
                </c:pt>
                <c:pt idx="14">
                  <c:v>#N/A</c:v>
                </c:pt>
              </c:numCache>
            </c:numRef>
          </c:val>
          <c:extLst xmlns:c16r2="http://schemas.microsoft.com/office/drawing/2015/06/chart">
            <c:ext xmlns:c16="http://schemas.microsoft.com/office/drawing/2014/chart" uri="{C3380CC4-5D6E-409C-BE32-E72D297353CC}">
              <c16:uniqueId val="{00000008-3390-474F-8200-1C881A32FE81}"/>
            </c:ext>
          </c:extLst>
        </c:ser>
        <c:marker val="1"/>
        <c:axId val="246605312"/>
        <c:axId val="246636928"/>
      </c:lineChart>
      <c:catAx>
        <c:axId val="246605312"/>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246636928"/>
        <c:crosses val="autoZero"/>
        <c:auto val="1"/>
        <c:lblAlgn val="ctr"/>
        <c:lblOffset val="100"/>
        <c:tickLblSkip val="1"/>
        <c:tickMarkSkip val="1"/>
      </c:catAx>
      <c:valAx>
        <c:axId val="246636928"/>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466053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8.3469143709508406E-2"/>
          <c:y val="8.6257433093237704E-2"/>
          <c:w val="0.86496884859089784"/>
          <c:h val="0.58918212773855261"/>
        </c:manualLayout>
      </c:layout>
      <c:barChart>
        <c:barDir val="col"/>
        <c:grouping val="stacked"/>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10136</c:v>
                </c:pt>
                <c:pt idx="5">
                  <c:v>10129</c:v>
                </c:pt>
                <c:pt idx="8">
                  <c:v>9927</c:v>
                </c:pt>
                <c:pt idx="11">
                  <c:v>9939</c:v>
                </c:pt>
                <c:pt idx="14">
                  <c:v>9836</c:v>
                </c:pt>
              </c:numCache>
            </c:numRef>
          </c:val>
          <c:extLst xmlns:c16r2="http://schemas.microsoft.com/office/drawing/2015/06/chart">
            <c:ext xmlns:c16="http://schemas.microsoft.com/office/drawing/2014/chart" uri="{C3380CC4-5D6E-409C-BE32-E72D297353CC}">
              <c16:uniqueId val="{00000000-9531-46DE-ACD8-2F9E483B49D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1500</c:v>
                </c:pt>
                <c:pt idx="5">
                  <c:v>1499</c:v>
                </c:pt>
                <c:pt idx="8">
                  <c:v>1490</c:v>
                </c:pt>
                <c:pt idx="11">
                  <c:v>1445</c:v>
                </c:pt>
                <c:pt idx="14">
                  <c:v>1386</c:v>
                </c:pt>
              </c:numCache>
            </c:numRef>
          </c:val>
          <c:extLst xmlns:c16r2="http://schemas.microsoft.com/office/drawing/2015/06/chart">
            <c:ext xmlns:c16="http://schemas.microsoft.com/office/drawing/2014/chart" uri="{C3380CC4-5D6E-409C-BE32-E72D297353CC}">
              <c16:uniqueId val="{00000001-9531-46DE-ACD8-2F9E483B49D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2079</c:v>
                </c:pt>
                <c:pt idx="5">
                  <c:v>2167</c:v>
                </c:pt>
                <c:pt idx="8">
                  <c:v>2474</c:v>
                </c:pt>
                <c:pt idx="11">
                  <c:v>2901</c:v>
                </c:pt>
                <c:pt idx="14">
                  <c:v>3278</c:v>
                </c:pt>
              </c:numCache>
            </c:numRef>
          </c:val>
          <c:extLst xmlns:c16r2="http://schemas.microsoft.com/office/drawing/2015/06/chart">
            <c:ext xmlns:c16="http://schemas.microsoft.com/office/drawing/2014/chart" uri="{C3380CC4-5D6E-409C-BE32-E72D297353CC}">
              <c16:uniqueId val="{00000002-9531-46DE-ACD8-2F9E483B49D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9531-46DE-ACD8-2F9E483B49D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9531-46DE-ACD8-2F9E483B49D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9531-46DE-ACD8-2F9E483B49D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3011</c:v>
                </c:pt>
                <c:pt idx="3">
                  <c:v>2979</c:v>
                </c:pt>
                <c:pt idx="6">
                  <c:v>2882</c:v>
                </c:pt>
                <c:pt idx="9">
                  <c:v>2846</c:v>
                </c:pt>
                <c:pt idx="12">
                  <c:v>2884</c:v>
                </c:pt>
              </c:numCache>
            </c:numRef>
          </c:val>
          <c:extLst xmlns:c16r2="http://schemas.microsoft.com/office/drawing/2015/06/chart">
            <c:ext xmlns:c16="http://schemas.microsoft.com/office/drawing/2014/chart" uri="{C3380CC4-5D6E-409C-BE32-E72D297353CC}">
              <c16:uniqueId val="{00000006-9531-46DE-ACD8-2F9E483B49D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831</c:v>
                </c:pt>
                <c:pt idx="3">
                  <c:v>877</c:v>
                </c:pt>
                <c:pt idx="6">
                  <c:v>846</c:v>
                </c:pt>
                <c:pt idx="9">
                  <c:v>875</c:v>
                </c:pt>
                <c:pt idx="12">
                  <c:v>895</c:v>
                </c:pt>
              </c:numCache>
            </c:numRef>
          </c:val>
          <c:extLst xmlns:c16r2="http://schemas.microsoft.com/office/drawing/2015/06/chart">
            <c:ext xmlns:c16="http://schemas.microsoft.com/office/drawing/2014/chart" uri="{C3380CC4-5D6E-409C-BE32-E72D297353CC}">
              <c16:uniqueId val="{00000007-9531-46DE-ACD8-2F9E483B49D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5191</c:v>
                </c:pt>
                <c:pt idx="3">
                  <c:v>4943</c:v>
                </c:pt>
                <c:pt idx="6">
                  <c:v>4730</c:v>
                </c:pt>
                <c:pt idx="9">
                  <c:v>4553</c:v>
                </c:pt>
                <c:pt idx="12">
                  <c:v>4351</c:v>
                </c:pt>
              </c:numCache>
            </c:numRef>
          </c:val>
          <c:extLst xmlns:c16r2="http://schemas.microsoft.com/office/drawing/2015/06/chart">
            <c:ext xmlns:c16="http://schemas.microsoft.com/office/drawing/2014/chart" uri="{C3380CC4-5D6E-409C-BE32-E72D297353CC}">
              <c16:uniqueId val="{00000008-9531-46DE-ACD8-2F9E483B49D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9531-46DE-ACD8-2F9E483B49D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7973</c:v>
                </c:pt>
                <c:pt idx="3">
                  <c:v>7773</c:v>
                </c:pt>
                <c:pt idx="6">
                  <c:v>8502</c:v>
                </c:pt>
                <c:pt idx="9">
                  <c:v>8445</c:v>
                </c:pt>
                <c:pt idx="12">
                  <c:v>8406</c:v>
                </c:pt>
              </c:numCache>
            </c:numRef>
          </c:val>
          <c:extLst xmlns:c16r2="http://schemas.microsoft.com/office/drawing/2015/06/chart">
            <c:ext xmlns:c16="http://schemas.microsoft.com/office/drawing/2014/chart" uri="{C3380CC4-5D6E-409C-BE32-E72D297353CC}">
              <c16:uniqueId val="{0000000A-9531-46DE-ACD8-2F9E483B49D1}"/>
            </c:ext>
          </c:extLst>
        </c:ser>
        <c:gapWidth val="100"/>
        <c:overlap val="100"/>
        <c:axId val="273421824"/>
        <c:axId val="273423744"/>
      </c:barChart>
      <c:lineChart>
        <c:grouping val="standard"/>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3292</c:v>
                </c:pt>
                <c:pt idx="2">
                  <c:v>#N/A</c:v>
                </c:pt>
                <c:pt idx="3">
                  <c:v>#N/A</c:v>
                </c:pt>
                <c:pt idx="4">
                  <c:v>2777</c:v>
                </c:pt>
                <c:pt idx="5">
                  <c:v>#N/A</c:v>
                </c:pt>
                <c:pt idx="6">
                  <c:v>#N/A</c:v>
                </c:pt>
                <c:pt idx="7">
                  <c:v>3069</c:v>
                </c:pt>
                <c:pt idx="8">
                  <c:v>#N/A</c:v>
                </c:pt>
                <c:pt idx="9">
                  <c:v>#N/A</c:v>
                </c:pt>
                <c:pt idx="10">
                  <c:v>2434</c:v>
                </c:pt>
                <c:pt idx="11">
                  <c:v>#N/A</c:v>
                </c:pt>
                <c:pt idx="12">
                  <c:v>#N/A</c:v>
                </c:pt>
                <c:pt idx="13">
                  <c:v>2037</c:v>
                </c:pt>
                <c:pt idx="14">
                  <c:v>#N/A</c:v>
                </c:pt>
              </c:numCache>
            </c:numRef>
          </c:val>
          <c:extLst xmlns:c16r2="http://schemas.microsoft.com/office/drawing/2015/06/chart">
            <c:ext xmlns:c16="http://schemas.microsoft.com/office/drawing/2014/chart" uri="{C3380CC4-5D6E-409C-BE32-E72D297353CC}">
              <c16:uniqueId val="{0000000B-9531-46DE-ACD8-2F9E483B49D1}"/>
            </c:ext>
          </c:extLst>
        </c:ser>
        <c:marker val="1"/>
        <c:axId val="273421824"/>
        <c:axId val="273423744"/>
      </c:lineChart>
      <c:catAx>
        <c:axId val="273421824"/>
        <c:scaling>
          <c:orientation val="minMax"/>
        </c:scaling>
        <c:axPos val="b"/>
        <c:numFmt formatCode="General" sourceLinked="1"/>
        <c:maj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273423744"/>
        <c:crosses val="autoZero"/>
        <c:auto val="1"/>
        <c:lblAlgn val="ctr"/>
        <c:lblOffset val="100"/>
        <c:tickLblSkip val="1"/>
        <c:tickMarkSkip val="1"/>
      </c:catAx>
      <c:valAx>
        <c:axId val="273423744"/>
        <c:scaling>
          <c:orientation val="minMax"/>
        </c:scaling>
        <c:axPos val="l"/>
        <c:majorGridlines>
          <c:spPr>
            <a:ln w="3175">
              <a:solidFill>
                <a:srgbClr val="000000"/>
              </a:solidFill>
              <a:prstDash val="solid"/>
            </a:ln>
          </c:spPr>
        </c:majorGridlines>
        <c:numFmt formatCode="#,##0_ " sourceLinked="0"/>
        <c:majorTickMark val="in"/>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73421824"/>
        <c:crosses val="autoZero"/>
        <c:crossBetween val="between"/>
      </c:valAx>
      <c:spPr>
        <a:solidFill>
          <a:srgbClr val="FFFFFF"/>
        </a:solidFill>
        <a:ln w="25400">
          <a:noFill/>
        </a:ln>
      </c:spPr>
    </c:plotArea>
    <c:plotVisOnly val="1"/>
    <c:dispBlanksAs val="zero"/>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lang val="ja-JP"/>
  <c:chart>
    <c:plotArea>
      <c:layout>
        <c:manualLayout>
          <c:layoutTarget val="inner"/>
          <c:xMode val="edge"/>
          <c:yMode val="edge"/>
          <c:x val="0.10650824609222052"/>
          <c:y val="7.7726262125610943E-2"/>
          <c:w val="0.89122665696781667"/>
          <c:h val="0.85862490608254338"/>
        </c:manualLayout>
      </c:layout>
      <c:barChart>
        <c:barDir val="col"/>
        <c:grouping val="stacked"/>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データシート!$B$72:$D$72</c:f>
              <c:numCache>
                <c:formatCode>#,##0;"▲ "#,##0</c:formatCode>
                <c:ptCount val="3"/>
                <c:pt idx="0">
                  <c:v>937</c:v>
                </c:pt>
                <c:pt idx="1">
                  <c:v>1069</c:v>
                </c:pt>
                <c:pt idx="2">
                  <c:v>994</c:v>
                </c:pt>
              </c:numCache>
            </c:numRef>
          </c:val>
          <c:extLst xmlns:c16r2="http://schemas.microsoft.com/office/drawing/2015/06/chart">
            <c:ext xmlns:c16="http://schemas.microsoft.com/office/drawing/2014/chart" uri="{C3380CC4-5D6E-409C-BE32-E72D297353CC}">
              <c16:uniqueId val="{00000000-85A6-4C72-9D8E-C53ED48F175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cat>
            <c:strRef>
              <c:f>データシート!$B$71:$D$71</c:f>
              <c:strCache>
                <c:ptCount val="3"/>
                <c:pt idx="0">
                  <c:v>H27</c:v>
                </c:pt>
                <c:pt idx="1">
                  <c:v>H28</c:v>
                </c:pt>
                <c:pt idx="2">
                  <c:v>H29</c:v>
                </c:pt>
              </c:strCache>
            </c:strRef>
          </c:cat>
          <c:val>
            <c:numRef>
              <c:f>データシート!$B$73:$D$73</c:f>
              <c:numCache>
                <c:formatCode>#,##0;"▲ "#,##0</c:formatCode>
                <c:ptCount val="3"/>
                <c:pt idx="0">
                  <c:v>1</c:v>
                </c:pt>
                <c:pt idx="1">
                  <c:v>1</c:v>
                </c:pt>
                <c:pt idx="2">
                  <c:v>94</c:v>
                </c:pt>
              </c:numCache>
            </c:numRef>
          </c:val>
          <c:extLst xmlns:c16r2="http://schemas.microsoft.com/office/drawing/2015/06/chart">
            <c:ext xmlns:c16="http://schemas.microsoft.com/office/drawing/2014/chart" uri="{C3380CC4-5D6E-409C-BE32-E72D297353CC}">
              <c16:uniqueId val="{00000001-85A6-4C72-9D8E-C53ED48F1759}"/>
            </c:ext>
          </c:extLst>
        </c:ser>
        <c:ser>
          <c:idx val="1"/>
          <c:order val="2"/>
          <c:tx>
            <c:strRef>
              <c:f>データシート!$A$74</c:f>
              <c:strCache>
                <c:ptCount val="1"/>
                <c:pt idx="0">
                  <c:v>その他特定目的基金</c:v>
                </c:pt>
              </c:strCache>
            </c:strRef>
          </c:tx>
          <c:spPr>
            <a:solidFill>
              <a:srgbClr val="2E75B6"/>
            </a:solidFill>
            <a:ln>
              <a:noFill/>
            </a:ln>
          </c:spPr>
          <c:cat>
            <c:strRef>
              <c:f>データシート!$B$71:$D$71</c:f>
              <c:strCache>
                <c:ptCount val="3"/>
                <c:pt idx="0">
                  <c:v>H27</c:v>
                </c:pt>
                <c:pt idx="1">
                  <c:v>H28</c:v>
                </c:pt>
                <c:pt idx="2">
                  <c:v>H29</c:v>
                </c:pt>
              </c:strCache>
            </c:strRef>
          </c:cat>
          <c:val>
            <c:numRef>
              <c:f>データシート!$B$74:$D$74</c:f>
              <c:numCache>
                <c:formatCode>#,##0;"▲ "#,##0</c:formatCode>
                <c:ptCount val="3"/>
                <c:pt idx="0">
                  <c:v>933</c:v>
                </c:pt>
                <c:pt idx="1">
                  <c:v>1230</c:v>
                </c:pt>
                <c:pt idx="2">
                  <c:v>1280</c:v>
                </c:pt>
              </c:numCache>
            </c:numRef>
          </c:val>
          <c:extLst xmlns:c16r2="http://schemas.microsoft.com/office/drawing/2015/06/chart">
            <c:ext xmlns:c16="http://schemas.microsoft.com/office/drawing/2014/chart" uri="{C3380CC4-5D6E-409C-BE32-E72D297353CC}">
              <c16:uniqueId val="{00000002-85A6-4C72-9D8E-C53ED48F1759}"/>
            </c:ext>
          </c:extLst>
        </c:ser>
        <c:gapWidth val="120"/>
        <c:overlap val="100"/>
        <c:axId val="275315712"/>
        <c:axId val="280056576"/>
      </c:barChart>
      <c:catAx>
        <c:axId val="275315712"/>
        <c:scaling>
          <c:orientation val="minMax"/>
        </c:scaling>
        <c:axPos val="b"/>
        <c:numFmt formatCode="General" sourceLinked="1"/>
        <c:maj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280056576"/>
        <c:crosses val="autoZero"/>
        <c:auto val="1"/>
        <c:lblAlgn val="ctr"/>
        <c:lblOffset val="100"/>
        <c:tickLblSkip val="1"/>
        <c:tickMarkSkip val="1"/>
      </c:catAx>
      <c:valAx>
        <c:axId val="280056576"/>
        <c:scaling>
          <c:orientation val="minMax"/>
        </c:scaling>
        <c:axPos val="l"/>
        <c:majorGridlines>
          <c:spPr>
            <a:ln w="3175">
              <a:solidFill>
                <a:srgbClr val="000000"/>
              </a:solidFill>
              <a:prstDash val="solid"/>
            </a:ln>
          </c:spPr>
        </c:majorGridlines>
        <c:numFmt formatCode="#,##0;&quot;▲ &quot;#,##0" sourceLinked="0"/>
        <c:majorTickMark val="in"/>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275315712"/>
        <c:crosses val="autoZero"/>
        <c:crossBetween val="between"/>
      </c:valAx>
      <c:spPr>
        <a:solidFill>
          <a:srgbClr val="FFFFFF"/>
        </a:solidFill>
        <a:ln w="25400">
          <a:noFill/>
        </a:ln>
      </c:spPr>
    </c:plotArea>
    <c:plotVisOnly val="1"/>
    <c:dispBlanksAs val="zero"/>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0810551445779105"/>
          <c:y val="4.9232005384860722E-2"/>
          <c:w val="0.85776160330282858"/>
          <c:h val="0.77957208266474864"/>
        </c:manualLayout>
      </c:layout>
      <c:scatterChart>
        <c:scatterStyle val="lineMarker"/>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{77C33B62-60A3-4E6A-9E39-0D3E2175581B}</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EB43-42EB-BC93-D65F211C1C23}"/>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{341D5E68-70AD-4CA1-8BDB-68954E416EFA}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B43-42EB-BC93-D65F211C1C23}"/>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{CFA0653C-1EBE-4CD5-BBE8-03066C65A0F9}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B43-42EB-BC93-D65F211C1C23}"/>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{59B99EDF-276E-4005-8569-33E1E0ADF989}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B43-42EB-BC93-D65F211C1C23}"/>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{32E0F966-9CC2-46AE-9789-C5327A5F8308}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B43-42EB-BC93-D65F211C1C23}"/>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{3CF1556D-47D4-4982-A7F9-8073E856B655}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EB43-42EB-BC93-D65F211C1C23}"/>
                </c:ext>
              </c:extLst>
            </c:dLbl>
            <c:dLbl>
              <c:idx val="16"/>
              <c:tx>
                <c:strRef>
                  <c:f>公会計指標分析・財政指標組合せ分析表!$CF$50</c:f>
                  <c:strCache>
                    <c:ptCount val="1"/>
                    <c:pt idx="0">
                      <c:v>H27</c:v>
                    </c:pt>
                  </c:strCache>
                </c:strRef>
              </c:tx>
              <c:dLblPos val="r"/>
              <c:showVal val="1"/>
              <c:extLst xmlns:c16r2="http://schemas.microsoft.com/office/drawing/2015/06/chart">
                <c:ext xmlns:c15="http://schemas.microsoft.com/office/drawing/2012/chart" uri="{CE6537A1-D6FC-4f65-9D91-7224C49458BB}">
                  <c15:dlblFieldTable>
                    <c15:dlblFTEntry>
                      <c15:txfldGUID>{EAC859B9-8C71-4024-A439-81E5AFAF417E}</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EB43-42EB-BC93-D65F211C1C23}"/>
                </c:ext>
              </c:extLst>
            </c:dLbl>
            <c:dLbl>
              <c:idx val="24"/>
              <c:tx>
                <c:strRef>
                  <c:f>公会計指標分析・財政指標組合せ分析表!$CN$50</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{BD32B34F-E08B-4F92-AB51-17CD33B014D8}</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EB43-42EB-BC93-D65F211C1C23}"/>
                </c:ext>
              </c:extLst>
            </c:dLbl>
            <c:dLbl>
              <c:idx val="32"/>
              <c:tx>
                <c:strRef>
                  <c:f>公会計指標分析・財政指標組合せ分析表!$CV$50</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{83317CA7-E749-44BB-8D29-AEBCB7BC0A7C}</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EB43-42EB-BC93-D65F211C1C2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62.7</c:v>
                </c:pt>
                <c:pt idx="24">
                  <c:v>64.099999999999994</c:v>
                </c:pt>
                <c:pt idx="32">
                  <c:v>65.7</c:v>
                </c:pt>
              </c:numCache>
            </c:numRef>
          </c:xVal>
          <c:yVal>
            <c:numRef>
              <c:f>公会計指標分析・財政指標組合せ分析表!$BP$51:$DC$51</c:f>
              <c:numCache>
                <c:formatCode>#,##0.0;"▲ "#,##0.0</c:formatCode>
                <c:ptCount val="40"/>
                <c:pt idx="16">
                  <c:v>56.8</c:v>
                </c:pt>
                <c:pt idx="24">
                  <c:v>45.7</c:v>
                </c:pt>
                <c:pt idx="32">
                  <c:v>38.9</c:v>
                </c:pt>
              </c:numCache>
            </c:numRef>
          </c:yVal>
          <c:extLst xmlns:c16r2="http://schemas.microsoft.com/office/drawing/2015/06/chart">
            <c:ext xmlns:c16="http://schemas.microsoft.com/office/drawing/2014/chart" uri="{C3380CC4-5D6E-409C-BE32-E72D297353CC}">
              <c16:uniqueId val="{00000009-EB43-42EB-BC93-D65F211C1C23}"/>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{58DD02F4-841B-4ADC-B011-720F91F95B74}</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EB43-42EB-BC93-D65F211C1C23}"/>
                </c:ext>
              </c:extLst>
            </c:dLbl>
            <c:dLbl>
              <c:idx val="1"/>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{71922F91-F4EA-4776-BF5F-7AF752B182A5}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B43-42EB-BC93-D65F211C1C23}"/>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{E7405700-9BC9-4AB3-83C1-024B0EB30D68}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B43-42EB-BC93-D65F211C1C23}"/>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{9FA90661-F09C-4DF9-B5A7-8CB4868B5214}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B43-42EB-BC93-D65F211C1C23}"/>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{CC0E51D5-43DC-4BE3-8216-A53127C26C8B}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B43-42EB-BC93-D65F211C1C23}"/>
                </c:ext>
              </c:extLst>
            </c:dLbl>
            <c:dLbl>
              <c:idx val="8"/>
              <c:tx>
                <c:strRef>
                  <c:f>公会計指標分析・財政指標組合せ分析表!$BX$50</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{1911BAC1-82AA-4ABB-B3A2-7953F3AA9985}</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EB43-42EB-BC93-D65F211C1C23}"/>
                </c:ext>
              </c:extLst>
            </c:dLbl>
            <c:dLbl>
              <c:idx val="16"/>
              <c:tx>
                <c:strRef>
                  <c:f>公会計指標分析・財政指標組合せ分析表!$CF$50</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{63237742-79DB-4210-BA57-3602F69ACB15}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EB43-42EB-BC93-D65F211C1C23}"/>
                </c:ext>
              </c:extLst>
            </c:dLbl>
            <c:dLbl>
              <c:idx val="24"/>
              <c:layout>
                <c:manualLayout>
                  <c:x val="-4.5797569605124183E-2"/>
                  <c:y val="-6.4739042105865174E-2"/>
                </c:manualLayout>
              </c:layout>
              <c:tx>
                <c:strRef>
                  <c:f>公会計指標分析・財政指標組合せ分析表!$CN$50</c:f>
                  <c:strCache>
                    <c:ptCount val="1"/>
                    <c:pt idx="0">
                      <c:v>H28</c:v>
                    </c:pt>
                  </c:strCache>
                </c:strRef>
              </c:tx>
              <c:dLblPos val="r"/>
              <c:showVal val="1"/>
              <c:extLst xmlns:c16r2="http://schemas.microsoft.com/office/drawing/2015/06/chart">
                <c:ext xmlns:c15="http://schemas.microsoft.com/office/drawing/2012/chart" uri="{CE6537A1-D6FC-4f65-9D91-7224C49458BB}">
                  <c15:dlblFieldTable>
                    <c15:dlblFTEntry>
                      <c15:txfldGUID>{256E1E33-2D70-49AF-AE3B-8D4775CD4DE4}</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EB43-42EB-BC93-D65F211C1C23}"/>
                </c:ext>
              </c:extLst>
            </c:dLbl>
            <c:dLbl>
              <c:idx val="32"/>
              <c:layout>
                <c:manualLayout>
                  <c:x val="-1.8492831334020472E-2"/>
                  <c:y val="-6.4739042105865174E-2"/>
                </c:manualLayout>
              </c:layout>
              <c:tx>
                <c:strRef>
                  <c:f>公会計指標分析・財政指標組合せ分析表!$CV$50</c:f>
                  <c:strCache>
                    <c:ptCount val="1"/>
                    <c:pt idx="0">
                      <c:v>H29</c:v>
                    </c:pt>
                  </c:strCache>
                </c:strRef>
              </c:tx>
              <c:dLblPos val="r"/>
              <c:showVal val="1"/>
              <c:extLst xmlns:c16r2="http://schemas.microsoft.com/office/drawing/2015/06/chart">
                <c:ext xmlns:c15="http://schemas.microsoft.com/office/drawing/2012/chart" uri="{CE6537A1-D6FC-4f65-9D91-7224C49458BB}">
                  <c15:dlblFieldTable>
                    <c15:dlblFTEntry>
                      <c15:txfldGUID>{404ECF15-5951-4918-A17C-4552509E737D}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EB43-42EB-BC93-D65F211C1C2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56.4</c:v>
                </c:pt>
                <c:pt idx="24">
                  <c:v>58.8</c:v>
                </c:pt>
                <c:pt idx="32">
                  <c:v>58.8</c:v>
                </c:pt>
              </c:numCache>
            </c:numRef>
          </c:xVal>
          <c:yVal>
            <c:numRef>
              <c:f>公会計指標分析・財政指標組合せ分析表!$BP$55:$DC$55</c:f>
              <c:numCache>
                <c:formatCode>#,##0.0;"▲ "#,##0.0</c:formatCode>
                <c:ptCount val="40"/>
                <c:pt idx="16">
                  <c:v>41.5</c:v>
                </c:pt>
                <c:pt idx="24">
                  <c:v>36.6</c:v>
                </c:pt>
                <c:pt idx="32">
                  <c:v>37.700000000000003</c:v>
                </c:pt>
              </c:numCache>
            </c:numRef>
          </c:yVal>
          <c:extLst xmlns:c16r2="http://schemas.microsoft.com/office/drawing/2015/06/chart">
            <c:ext xmlns:c16="http://schemas.microsoft.com/office/drawing/2014/chart" uri="{C3380CC4-5D6E-409C-BE32-E72D297353CC}">
              <c16:uniqueId val="{00000013-EB43-42EB-BC93-D65F211C1C23}"/>
            </c:ext>
          </c:extLst>
        </c:ser>
        <c:dLbls>
          <c:showVal val="1"/>
        </c:dLbls>
        <c:axId val="428938368"/>
        <c:axId val="428940288"/>
      </c:scatterChart>
      <c:valAx>
        <c:axId val="428938368"/>
        <c:scaling>
          <c:orientation val="minMax"/>
          <c:max val="66.5"/>
          <c:min val="55.8"/>
        </c:scaling>
        <c:axPos val="b"/>
        <c:title>
          <c:tx>
            <c:rich>
              <a:bodyPr/>
              <a:lstStyle/>
              <a:p>
                <a:pPr>
                  <a:defRPr/>
                </a:pPr>
                <a:r>
                  <a:rPr lang="ja-JP" altLang="en-US" sz="1050" b="0"/>
                  <a:t>有形固定資産減価償却率</a:t>
                </a:r>
              </a:p>
            </c:rich>
          </c:tx>
          <c:layout>
            <c:manualLayout>
              <c:xMode val="edge"/>
              <c:yMode val="edge"/>
              <c:x val="0.41341562393161935"/>
              <c:y val="0.9079295158738848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8940288"/>
        <c:crosses val="autoZero"/>
        <c:crossBetween val="midCat"/>
      </c:valAx>
      <c:valAx>
        <c:axId val="428940288"/>
        <c:scaling>
          <c:orientation val="minMax"/>
          <c:max val="61"/>
          <c:min val="34"/>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82"/>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428938368"/>
        <c:crosses val="autoZero"/>
        <c:crossBetween val="midCat"/>
      </c:valAx>
      <c:spPr>
        <a:solidFill>
          <a:srgbClr val="E6FFD5"/>
        </a:solidFill>
        <a:ln w="19050">
          <a:solidFill>
            <a:sysClr val="windowText" lastClr="000000"/>
          </a:solidFill>
        </a:ln>
      </c:spPr>
    </c:plotArea>
    <c:plotVisOnly val="1"/>
    <c:dispBlanksAs val="span"/>
  </c:chart>
  <c:spPr>
    <a:noFill/>
    <a:ln>
      <a:noFill/>
    </a:ln>
  </c:spPr>
  <c:printSettings>
    <c:headerFooter/>
    <c:pageMargins b="0.75000000000000178" l="0.70000000000000062" r="0.70000000000000062" t="0.75000000000000178"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ja-JP"/>
  <c:clrMapOvr bg1="lt1" tx1="dk1" bg2="lt2" tx2="dk2" accent1="accent1" accent2="accent2" accent3="accent3" accent4="accent4" accent5="accent5" accent6="accent6" hlink="hlink" folHlink="folHlink"/>
  <c:chart>
    <c:plotArea>
      <c:layout>
        <c:manualLayout>
          <c:layoutTarget val="inner"/>
          <c:xMode val="edge"/>
          <c:yMode val="edge"/>
          <c:x val="0.11084499838569034"/>
          <c:y val="4.7159594500132108E-2"/>
          <c:w val="0.84753599996779949"/>
          <c:h val="0.77913873422717372"/>
        </c:manualLayout>
      </c:layout>
      <c:scatterChart>
        <c:scatterStyle val="lineMarker"/>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Val val="1"/>
              <c:extLst xmlns:c16r2="http://schemas.microsoft.com/office/drawing/2015/06/chart">
                <c:ext xmlns:c15="http://schemas.microsoft.com/office/drawing/2012/chart" uri="{CE6537A1-D6FC-4f65-9D91-7224C49458BB}">
                  <c15:dlblFieldTable>
                    <c15:dlblFTEntry>
                      <c15:txfldGUID>{BB369412-22AE-44FB-B09A-8F5D49CDBEE9}</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5048-4588-B8E3-01DC787AD37A}"/>
                </c:ext>
              </c:extLst>
            </c:dLbl>
            <c:dLbl>
              <c:idx val="1"/>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{1CB4DF33-8CE3-4BBA-A5C4-9B6BFFD5ACE5}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048-4588-B8E3-01DC787AD37A}"/>
                </c:ext>
              </c:extLst>
            </c:dLbl>
            <c:dLbl>
              <c:idx val="2"/>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{F778F8D5-64AE-4FEF-83F3-8ADFE343D842}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048-4588-B8E3-01DC787AD37A}"/>
                </c:ext>
              </c:extLst>
            </c:dLbl>
            <c:dLbl>
              <c:idx val="3"/>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{1B22BD35-943F-4B53-B0E7-99C32AE68203}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048-4588-B8E3-01DC787AD37A}"/>
                </c:ext>
              </c:extLst>
            </c:dLbl>
            <c:dLbl>
              <c:idx val="4"/>
              <c:tx>
                <c:strRef>
                  <c:f>#REF!</c:f>
                  <c:strCache>
                    <c:ptCount val="1"/>
                    <c:pt idx="0">
                      <c:v>#REF!</c:v>
                    </c:pt>
                  </c:strCache>
                </c:strRef>
              </c:tx>
              <c:dLblPos val="t"/>
              <c:showVal val="1"/>
              <c:extLst xmlns:c16r2="http://schemas.microsoft.com/office/drawing/2015/06/chart">
                <c:ext xmlns:c15="http://schemas.microsoft.com/office/drawing/2012/chart" uri="{CE6537A1-D6FC-4f65-9D91-7224C49458BB}">
                  <c15:dlblFieldTable>
                    <c15:dlblFTEntry>
                      <c15:txfldGUID>{EC785600-13F8-401D-B499-878216FA2839}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048-4588-B8E3-01DC787AD37A}"/>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{E7DBF07C-A776-44B8-AADD-B42510E58A98}</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5048-4588-B8E3-01DC787AD37A}"/>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{C2BE8231-1A6A-4D87-A2F5-E2F566C7CE87}</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5048-4588-B8E3-01DC787AD37A}"/>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{0BB1F939-72F3-4844-9A5C-B55E6411731C}</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5048-4588-B8E3-01DC787AD37A}"/>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{C48BDC7D-D6ED-400F-BA2E-D13E2C440CD0}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5048-4588-B8E3-01DC787AD37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10.199999999999999</c:v>
                </c:pt>
                <c:pt idx="16">
                  <c:v>8.6</c:v>
                </c:pt>
                <c:pt idx="24">
                  <c:v>7.3</c:v>
                </c:pt>
                <c:pt idx="32">
                  <c:v>7</c:v>
                </c:pt>
              </c:numCache>
            </c:numRef>
          </c:xVal>
          <c:yVal>
            <c:numRef>
              <c:f>公会計指標分析・財政指標組合せ分析表!$BP$73:$DC$73</c:f>
              <c:numCache>
                <c:formatCode>#,##0.0;"▲ "#,##0.0</c:formatCode>
                <c:ptCount val="40"/>
                <c:pt idx="0">
                  <c:v>62.8</c:v>
                </c:pt>
                <c:pt idx="8">
                  <c:v>52.8</c:v>
                </c:pt>
                <c:pt idx="16">
                  <c:v>56.8</c:v>
                </c:pt>
                <c:pt idx="24">
                  <c:v>45.7</c:v>
                </c:pt>
                <c:pt idx="32">
                  <c:v>38.9</c:v>
                </c:pt>
              </c:numCache>
            </c:numRef>
          </c:yVal>
          <c:extLst xmlns:c16r2="http://schemas.microsoft.com/office/drawing/2015/06/chart">
            <c:ext xmlns:c16="http://schemas.microsoft.com/office/drawing/2014/chart" uri="{C3380CC4-5D6E-409C-BE32-E72D297353CC}">
              <c16:uniqueId val="{00000009-5048-4588-B8E3-01DC787AD37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extLst xmlns:c16r2="http://schemas.microsoft.com/office/drawing/2015/06/chart">
                <c:ext xmlns:c15="http://schemas.microsoft.com/office/drawing/2012/chart" uri="{CE6537A1-D6FC-4f65-9D91-7224C49458BB}">
                  <c15:dlblFieldTable>
                    <c15:dlblFTEntry>
                      <c15:txfldGUID>{E27C0C3E-C141-4B3A-9D32-CD24F0B90D42}</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5048-4588-B8E3-01DC787AD37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extLst xmlns:c16r2="http://schemas.microsoft.com/office/drawing/2015/06/chart">
                <c:ext xmlns:c15="http://schemas.microsoft.com/office/drawing/2012/chart" uri="{CE6537A1-D6FC-4f65-9D91-7224C49458BB}">
                  <c15:dlblFieldTable>
                    <c15:dlblFTEntry>
                      <c15:txfldGUID>{37075C1D-553D-4A46-92A5-6B8B3955B99F}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048-4588-B8E3-01DC787AD37A}"/>
                </c:ext>
              </c:extLst>
            </c:dLbl>
            <c:dLbl>
              <c:idx val="2"/>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{82999DAB-D974-43FA-A0D2-7F75007CF5B3}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048-4588-B8E3-01DC787AD37A}"/>
                </c:ext>
              </c:extLst>
            </c:dLbl>
            <c:dLbl>
              <c:idx val="3"/>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{058B5630-876B-4D47-AD47-C6087B160450}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048-4588-B8E3-01DC787AD37A}"/>
                </c:ext>
              </c:extLst>
            </c:dLbl>
            <c:dLbl>
              <c:idx val="4"/>
              <c:tx>
                <c:strRef>
                  <c:f>#REF!</c:f>
                  <c:strCache>
                    <c:ptCount val="1"/>
                    <c:pt idx="0">
                      <c:v>#REF!</c:v>
                    </c:pt>
                  </c:strCache>
                </c:strRef>
              </c:tx>
              <c:dLblPos val="t"/>
              <c:extLst xmlns:c16r2="http://schemas.microsoft.com/office/drawing/2015/06/chart">
                <c:ext xmlns:c15="http://schemas.microsoft.com/office/drawing/2012/chart" uri="{CE6537A1-D6FC-4f65-9D91-7224C49458BB}">
                  <c15:dlblFieldTable>
                    <c15:dlblFTEntry>
                      <c15:txfldGUID>{1FC8C2E7-741E-4FE0-B642-580CC6DAF027}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048-4588-B8E3-01DC787AD37A}"/>
                </c:ext>
              </c:extLst>
            </c:dLbl>
            <c:dLbl>
              <c:idx val="8"/>
              <c:tx>
                <c:strRef>
                  <c:f>公会計指標分析・財政指標組合せ分析表!$BX$72</c:f>
                  <c:strCache>
                    <c:ptCount val="1"/>
                    <c:pt idx="0">
                      <c:v>H26</c:v>
                    </c:pt>
                  </c:strCache>
                </c:strRef>
              </c:tx>
              <c:dLblPos val="t"/>
              <c:showVal val="1"/>
              <c:extLst xmlns:c16r2="http://schemas.microsoft.com/office/drawing/2015/06/chart">
                <c:ext xmlns:c15="http://schemas.microsoft.com/office/drawing/2012/chart" uri="{CE6537A1-D6FC-4f65-9D91-7224C49458BB}">
                  <c15:dlblFieldTable>
                    <c15:dlblFTEntry>
                      <c15:txfldGUID>{490FE7E7-EB32-4E56-BDEA-47A3F3C73763}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5048-4588-B8E3-01DC787AD37A}"/>
                </c:ext>
              </c:extLst>
            </c:dLbl>
            <c:dLbl>
              <c:idx val="16"/>
              <c:tx>
                <c:strRef>
                  <c:f>公会計指標分析・財政指標組合せ分析表!$CF$72</c:f>
                  <c:strCache>
                    <c:ptCount val="1"/>
                    <c:pt idx="0">
                      <c:v>H27</c:v>
                    </c:pt>
                  </c:strCache>
                </c:strRef>
              </c:tx>
              <c:dLblPos val="t"/>
              <c:showVal val="1"/>
              <c:extLst xmlns:c16r2="http://schemas.microsoft.com/office/drawing/2015/06/chart">
                <c:ext xmlns:c15="http://schemas.microsoft.com/office/drawing/2012/chart" uri="{CE6537A1-D6FC-4f65-9D91-7224C49458BB}">
                  <c15:dlblFieldTable>
                    <c15:dlblFTEntry>
                      <c15:txfldGUID>{3DF71373-4FB2-4E71-8F46-2D306109BEBD}</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5048-4588-B8E3-01DC787AD37A}"/>
                </c:ext>
              </c:extLst>
            </c:dLbl>
            <c:dLbl>
              <c:idx val="24"/>
              <c:tx>
                <c:strRef>
                  <c:f>公会計指標分析・財政指標組合せ分析表!$CN$72</c:f>
                  <c:strCache>
                    <c:ptCount val="1"/>
                    <c:pt idx="0">
                      <c:v>H28</c:v>
                    </c:pt>
                  </c:strCache>
                </c:strRef>
              </c:tx>
              <c:dLblPos val="t"/>
              <c:showVal val="1"/>
              <c:extLst xmlns:c16r2="http://schemas.microsoft.com/office/drawing/2015/06/chart">
                <c:ext xmlns:c15="http://schemas.microsoft.com/office/drawing/2012/chart" uri="{CE6537A1-D6FC-4f65-9D91-7224C49458BB}">
                  <c15:dlblFieldTable>
                    <c15:dlblFTEntry>
                      <c15:txfldGUID>{A8A31130-12E5-4036-A734-9A4783033AE3}</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5048-4588-B8E3-01DC787AD37A}"/>
                </c:ext>
              </c:extLst>
            </c:dLbl>
            <c:dLbl>
              <c:idx val="32"/>
              <c:tx>
                <c:strRef>
                  <c:f>公会計指標分析・財政指標組合せ分析表!$CV$72</c:f>
                  <c:strCache>
                    <c:ptCount val="1"/>
                    <c:pt idx="0">
                      <c:v>H29</c:v>
                    </c:pt>
                  </c:strCache>
                </c:strRef>
              </c:tx>
              <c:dLblPos val="t"/>
              <c:showVal val="1"/>
              <c:extLst xmlns:c16r2="http://schemas.microsoft.com/office/drawing/2015/06/chart">
                <c:ext xmlns:c15="http://schemas.microsoft.com/office/drawing/2012/chart" uri="{CE6537A1-D6FC-4f65-9D91-7224C49458BB}">
                  <c15:dlblFieldTable>
                    <c15:dlblFTEntry>
                      <c15:txfldGUID>{6DF63175-4709-4CD5-AFC5-A566685C9B54}</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5048-4588-B8E3-01DC787AD37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Val val="1"/>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12</c:v>
                </c:pt>
                <c:pt idx="8">
                  <c:v>11.1</c:v>
                </c:pt>
                <c:pt idx="16">
                  <c:v>9.6</c:v>
                </c:pt>
                <c:pt idx="24">
                  <c:v>9.1999999999999993</c:v>
                </c:pt>
                <c:pt idx="32">
                  <c:v>8.9</c:v>
                </c:pt>
              </c:numCache>
            </c:numRef>
          </c:xVal>
          <c:yVal>
            <c:numRef>
              <c:f>公会計指標分析・財政指標組合せ分析表!$BP$77:$DC$77</c:f>
              <c:numCache>
                <c:formatCode>#,##0.0;"▲ "#,##0.0</c:formatCode>
                <c:ptCount val="40"/>
                <c:pt idx="0">
                  <c:v>65.3</c:v>
                </c:pt>
                <c:pt idx="8">
                  <c:v>60.8</c:v>
                </c:pt>
                <c:pt idx="16">
                  <c:v>41.5</c:v>
                </c:pt>
                <c:pt idx="24">
                  <c:v>36.6</c:v>
                </c:pt>
                <c:pt idx="32">
                  <c:v>37.700000000000003</c:v>
                </c:pt>
              </c:numCache>
            </c:numRef>
          </c:yVal>
          <c:extLst xmlns:c16r2="http://schemas.microsoft.com/office/drawing/2015/06/chart">
            <c:ext xmlns:c16="http://schemas.microsoft.com/office/drawing/2014/chart" uri="{C3380CC4-5D6E-409C-BE32-E72D297353CC}">
              <c16:uniqueId val="{00000013-5048-4588-B8E3-01DC787AD37A}"/>
            </c:ext>
          </c:extLst>
        </c:ser>
        <c:dLbls>
          <c:showVal val="1"/>
        </c:dLbls>
        <c:axId val="135684480"/>
        <c:axId val="135686400"/>
      </c:scatterChart>
      <c:valAx>
        <c:axId val="135684480"/>
        <c:scaling>
          <c:orientation val="minMax"/>
          <c:max val="12.5"/>
          <c:min val="6.7"/>
        </c:scaling>
        <c:axPos val="b"/>
        <c:title>
          <c:tx>
            <c:rich>
              <a:bodyPr/>
              <a:lstStyle/>
              <a:p>
                <a:pPr>
                  <a:defRPr/>
                </a:pPr>
                <a:r>
                  <a:rPr lang="ja-JP" altLang="en-US" sz="1050" b="0"/>
                  <a:t>実質公債費比率</a:t>
                </a:r>
              </a:p>
            </c:rich>
          </c:tx>
          <c:layout>
            <c:manualLayout>
              <c:xMode val="edge"/>
              <c:yMode val="edge"/>
              <c:x val="0.46792889130339904"/>
              <c:y val="0.89956963274777912"/>
            </c:manualLayout>
          </c:layout>
        </c:title>
        <c:numFmt formatCode="#,##0.0;&quot;▲ &quot;#,##0.0" sourceLinked="0"/>
        <c:maj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35686400"/>
        <c:crosses val="autoZero"/>
        <c:crossBetween val="midCat"/>
      </c:valAx>
      <c:valAx>
        <c:axId val="135686400"/>
        <c:scaling>
          <c:orientation val="minMax"/>
          <c:max val="71"/>
          <c:min val="33"/>
        </c:scaling>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41E-2"/>
              <c:y val="0.25115562968651595"/>
            </c:manualLayout>
          </c:layout>
        </c:title>
        <c:numFmt formatCode="#,##0.0;" sourceLinked="0"/>
        <c:majorTickMark val="none"/>
        <c:tickLblPos val="low"/>
        <c:spPr>
          <a:ln>
            <a:noFill/>
          </a:ln>
        </c:spPr>
        <c:txPr>
          <a:bodyPr/>
          <a:lstStyle/>
          <a:p>
            <a:pPr>
              <a:defRPr sz="800" baseline="0">
                <a:latin typeface="ＭＳ Ｐゴシック" pitchFamily="50" charset="-128"/>
              </a:defRPr>
            </a:pPr>
            <a:endParaRPr lang="ja-JP"/>
          </a:p>
        </c:txPr>
        <c:crossAx val="135684480"/>
        <c:crosses val="autoZero"/>
        <c:crossBetween val="midCat"/>
      </c:valAx>
      <c:spPr>
        <a:solidFill>
          <a:srgbClr val="E6FFD5"/>
        </a:solidFill>
        <a:ln w="19050">
          <a:solidFill>
            <a:srgbClr val="000000"/>
          </a:solidFill>
        </a:ln>
      </c:spPr>
    </c:plotArea>
    <c:plotVisOnly val="1"/>
    <c:dispBlanksAs val="span"/>
  </c:chart>
  <c:spPr>
    <a:ln>
      <a:noFill/>
    </a:ln>
  </c:spPr>
  <c:printSettings>
    <c:headerFooter/>
    <c:pageMargins b="0.75000000000000178" l="0.70000000000000062" r="0.70000000000000062" t="0.75000000000000178" header="0.30000000000000032" footer="0.30000000000000032"/>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latin typeface="ＭＳ ゴシック" pitchFamily="49" charset="-128"/>
              <a:ea typeface="ＭＳ ゴシック" pitchFamily="49" charset="-128"/>
              <a:cs typeface="+mn-cs"/>
            </a:rPr>
            <a:t>　</a:t>
          </a:r>
          <a:r>
            <a:rPr kumimoji="1" lang="ja-JP" altLang="en-US" sz="1100">
              <a:solidFill>
                <a:schemeClr val="dk1"/>
              </a:solidFill>
              <a:latin typeface="ＭＳ ゴシック" pitchFamily="49" charset="-128"/>
              <a:ea typeface="ＭＳ ゴシック" pitchFamily="49" charset="-128"/>
              <a:cs typeface="+mn-cs"/>
            </a:rPr>
            <a:t>平成</a:t>
          </a:r>
          <a:r>
            <a:rPr kumimoji="1" lang="en-US" altLang="ja-JP" sz="1100">
              <a:solidFill>
                <a:schemeClr val="dk1"/>
              </a:solidFill>
              <a:latin typeface="ＭＳ ゴシック" pitchFamily="49" charset="-128"/>
              <a:ea typeface="ＭＳ ゴシック" pitchFamily="49" charset="-128"/>
              <a:cs typeface="+mn-cs"/>
            </a:rPr>
            <a:t>19</a:t>
          </a:r>
          <a:r>
            <a:rPr kumimoji="1" lang="ja-JP" altLang="en-US" sz="1100">
              <a:solidFill>
                <a:schemeClr val="dk1"/>
              </a:solidFill>
              <a:latin typeface="ＭＳ ゴシック" pitchFamily="49" charset="-128"/>
              <a:ea typeface="ＭＳ ゴシック" pitchFamily="49" charset="-128"/>
              <a:cs typeface="+mn-cs"/>
            </a:rPr>
            <a:t>年度以降</a:t>
          </a:r>
          <a:r>
            <a:rPr kumimoji="1" lang="ja-JP" altLang="ja-JP" sz="1100">
              <a:solidFill>
                <a:schemeClr val="dk1"/>
              </a:solidFill>
              <a:latin typeface="ＭＳ ゴシック" pitchFamily="49" charset="-128"/>
              <a:ea typeface="ＭＳ ゴシック" pitchFamily="49" charset="-128"/>
              <a:cs typeface="+mn-cs"/>
            </a:rPr>
            <a:t>公的補償金免除繰上償還の実施や大型起債事業の抑制によって、一般会計における元利償還金や公営企業債の元利償還金に対する繰入金等</a:t>
          </a:r>
          <a:r>
            <a:rPr kumimoji="1" lang="ja-JP" altLang="en-US" sz="1100">
              <a:solidFill>
                <a:schemeClr val="dk1"/>
              </a:solidFill>
              <a:latin typeface="ＭＳ ゴシック" pitchFamily="49" charset="-128"/>
              <a:ea typeface="ＭＳ ゴシック" pitchFamily="49" charset="-128"/>
              <a:cs typeface="+mn-cs"/>
            </a:rPr>
            <a:t>は</a:t>
          </a:r>
          <a:r>
            <a:rPr kumimoji="1" lang="ja-JP" altLang="ja-JP" sz="1100">
              <a:solidFill>
                <a:schemeClr val="dk1"/>
              </a:solidFill>
              <a:latin typeface="ＭＳ ゴシック" pitchFamily="49" charset="-128"/>
              <a:ea typeface="ＭＳ ゴシック" pitchFamily="49" charset="-128"/>
              <a:cs typeface="+mn-cs"/>
            </a:rPr>
            <a:t>毎年減少</a:t>
          </a:r>
          <a:r>
            <a:rPr kumimoji="1" lang="ja-JP" altLang="en-US" sz="1100">
              <a:solidFill>
                <a:schemeClr val="dk1"/>
              </a:solidFill>
              <a:latin typeface="ＭＳ ゴシック" pitchFamily="49" charset="-128"/>
              <a:ea typeface="ＭＳ ゴシック" pitchFamily="49" charset="-128"/>
              <a:cs typeface="+mn-cs"/>
            </a:rPr>
            <a:t>傾向にあった</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しかしながら今後</a:t>
          </a:r>
          <a:r>
            <a:rPr kumimoji="1" lang="ja-JP" altLang="en-US" sz="1100">
              <a:solidFill>
                <a:schemeClr val="dk1"/>
              </a:solidFill>
              <a:latin typeface="ＭＳ ゴシック" pitchFamily="49" charset="-128"/>
              <a:ea typeface="ＭＳ ゴシック" pitchFamily="49" charset="-128"/>
              <a:cs typeface="+mn-cs"/>
            </a:rPr>
            <a:t>庁舎移転事業や中学校統合事業等</a:t>
          </a:r>
          <a:r>
            <a:rPr kumimoji="1" lang="ja-JP" altLang="ja-JP" sz="1100">
              <a:solidFill>
                <a:schemeClr val="dk1"/>
              </a:solidFill>
              <a:latin typeface="ＭＳ ゴシック" pitchFamily="49" charset="-128"/>
              <a:ea typeface="ＭＳ ゴシック" pitchFamily="49" charset="-128"/>
              <a:cs typeface="+mn-cs"/>
            </a:rPr>
            <a:t>大型施設の更新事業が</a:t>
          </a:r>
          <a:r>
            <a:rPr kumimoji="1" lang="ja-JP" altLang="en-US" sz="1100">
              <a:solidFill>
                <a:schemeClr val="dk1"/>
              </a:solidFill>
              <a:latin typeface="ＭＳ ゴシック" pitchFamily="49" charset="-128"/>
              <a:ea typeface="ＭＳ ゴシック" pitchFamily="49" charset="-128"/>
              <a:cs typeface="+mn-cs"/>
            </a:rPr>
            <a:t>控えており</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元利償還金の</a:t>
          </a:r>
          <a:r>
            <a:rPr kumimoji="1" lang="ja-JP" altLang="ja-JP" sz="1100">
              <a:solidFill>
                <a:schemeClr val="dk1"/>
              </a:solidFill>
              <a:latin typeface="ＭＳ ゴシック" pitchFamily="49" charset="-128"/>
              <a:ea typeface="ＭＳ ゴシック" pitchFamily="49" charset="-128"/>
              <a:cs typeface="+mn-cs"/>
            </a:rPr>
            <a:t>増加</a:t>
          </a:r>
          <a:r>
            <a:rPr kumimoji="1" lang="ja-JP" altLang="en-US" sz="1100">
              <a:solidFill>
                <a:schemeClr val="dk1"/>
              </a:solidFill>
              <a:latin typeface="ＭＳ ゴシック" pitchFamily="49" charset="-128"/>
              <a:ea typeface="ＭＳ ゴシック" pitchFamily="49" charset="-128"/>
              <a:cs typeface="+mn-cs"/>
            </a:rPr>
            <a:t>は避けられず、実質公債費比率の分子は増大するものと考える</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借り入れに当たっては条件有利なものを選択できるよう注視し、事業執行に当たっては徹底した事業精査を</a:t>
          </a:r>
          <a:r>
            <a:rPr kumimoji="1" lang="ja-JP" altLang="en-US" sz="1100">
              <a:solidFill>
                <a:schemeClr val="dk1"/>
              </a:solidFill>
              <a:latin typeface="ＭＳ ゴシック" pitchFamily="49" charset="-128"/>
              <a:ea typeface="ＭＳ ゴシック" pitchFamily="49" charset="-128"/>
              <a:cs typeface="+mn-cs"/>
            </a:rPr>
            <a:t>行い、その他の借入を抑制することにより分子の増大抑制を図っていく。</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一般会計等に係る地方債の現在高は、現在まで新規借入額が起債償還額以内となるよう事業を整理、縮小したことにより減少してきたが、</a:t>
          </a:r>
          <a:r>
            <a:rPr kumimoji="1" lang="ja-JP" altLang="en-US" sz="1100">
              <a:solidFill>
                <a:schemeClr val="dk1"/>
              </a:solidFill>
              <a:latin typeface="ＭＳ ゴシック" pitchFamily="49" charset="-128"/>
              <a:ea typeface="ＭＳ ゴシック" pitchFamily="49" charset="-128"/>
              <a:cs typeface="+mn-cs"/>
            </a:rPr>
            <a:t>今後庁舎建設事業、中学校統合事業等大型事業を予定しており地方債残高の</a:t>
          </a:r>
          <a:r>
            <a:rPr kumimoji="1" lang="ja-JP" altLang="ja-JP" sz="1100">
              <a:solidFill>
                <a:schemeClr val="dk1"/>
              </a:solidFill>
              <a:latin typeface="ＭＳ ゴシック" pitchFamily="49" charset="-128"/>
              <a:ea typeface="ＭＳ ゴシック" pitchFamily="49" charset="-128"/>
              <a:cs typeface="+mn-cs"/>
            </a:rPr>
            <a:t>増加</a:t>
          </a:r>
          <a:r>
            <a:rPr kumimoji="1" lang="ja-JP" altLang="en-US" sz="1100">
              <a:solidFill>
                <a:schemeClr val="dk1"/>
              </a:solidFill>
              <a:latin typeface="ＭＳ ゴシック" pitchFamily="49" charset="-128"/>
              <a:ea typeface="ＭＳ ゴシック" pitchFamily="49" charset="-128"/>
              <a:cs typeface="+mn-cs"/>
            </a:rPr>
            <a:t>が見込まれる</a:t>
          </a:r>
          <a:r>
            <a:rPr kumimoji="1" lang="ja-JP" altLang="ja-JP" sz="1100">
              <a:solidFill>
                <a:schemeClr val="dk1"/>
              </a:solidFill>
              <a:latin typeface="ＭＳ ゴシック" pitchFamily="49" charset="-128"/>
              <a:ea typeface="ＭＳ ゴシック" pitchFamily="49" charset="-128"/>
              <a:cs typeface="+mn-cs"/>
            </a:rPr>
            <a:t>。事業執行に</a:t>
          </a:r>
          <a:r>
            <a:rPr kumimoji="1" lang="ja-JP" altLang="en-US" sz="1100">
              <a:solidFill>
                <a:schemeClr val="dk1"/>
              </a:solidFill>
              <a:latin typeface="ＭＳ ゴシック" pitchFamily="49" charset="-128"/>
              <a:ea typeface="ＭＳ ゴシック" pitchFamily="49" charset="-128"/>
              <a:cs typeface="+mn-cs"/>
            </a:rPr>
            <a:t>当たっては</a:t>
          </a:r>
          <a:r>
            <a:rPr kumimoji="1" lang="ja-JP" altLang="ja-JP" sz="1100">
              <a:solidFill>
                <a:schemeClr val="dk1"/>
              </a:solidFill>
              <a:latin typeface="ＭＳ ゴシック" pitchFamily="49" charset="-128"/>
              <a:ea typeface="ＭＳ ゴシック" pitchFamily="49" charset="-128"/>
              <a:cs typeface="+mn-cs"/>
            </a:rPr>
            <a:t>特定目的基金をはじめ基金の充当も考えており、充当可能財源等も減少することとなる</a:t>
          </a:r>
          <a:r>
            <a:rPr kumimoji="1" lang="ja-JP" altLang="en-US" sz="1100">
              <a:solidFill>
                <a:schemeClr val="dk1"/>
              </a:solidFill>
              <a:latin typeface="ＭＳ ゴシック" pitchFamily="49" charset="-128"/>
              <a:ea typeface="ＭＳ ゴシック" pitchFamily="49" charset="-128"/>
              <a:cs typeface="+mn-cs"/>
            </a:rPr>
            <a:t>ため</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将来負担</a:t>
          </a:r>
          <a:r>
            <a:rPr kumimoji="1" lang="ja-JP" altLang="ja-JP" sz="1100">
              <a:solidFill>
                <a:schemeClr val="dk1"/>
              </a:solidFill>
              <a:latin typeface="ＭＳ ゴシック" pitchFamily="49" charset="-128"/>
              <a:ea typeface="ＭＳ ゴシック" pitchFamily="49" charset="-128"/>
              <a:cs typeface="+mn-cs"/>
            </a:rPr>
            <a:t>比率</a:t>
          </a:r>
          <a:r>
            <a:rPr kumimoji="1" lang="ja-JP" altLang="en-US" sz="1100">
              <a:solidFill>
                <a:schemeClr val="dk1"/>
              </a:solidFill>
              <a:latin typeface="ＭＳ ゴシック" pitchFamily="49" charset="-128"/>
              <a:ea typeface="ＭＳ ゴシック" pitchFamily="49" charset="-128"/>
              <a:cs typeface="+mn-cs"/>
            </a:rPr>
            <a:t>の分子は大幅に増大する</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公営企業債繰入見込額の減少は、主に下水道事業債が減少しているためである。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組合等負担等見込額の増額については、下田地区消防組合にかかる見込み額の増にともなうものである。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　今後は</a:t>
          </a:r>
          <a:r>
            <a:rPr kumimoji="1" lang="ja-JP" altLang="ja-JP" sz="1100">
              <a:solidFill>
                <a:schemeClr val="dk1"/>
              </a:solidFill>
              <a:latin typeface="ＭＳ ゴシック" pitchFamily="49" charset="-128"/>
              <a:ea typeface="ＭＳ ゴシック" pitchFamily="49" charset="-128"/>
              <a:cs typeface="+mn-cs"/>
            </a:rPr>
            <a:t>起債償還額に対する新規借入額の割合を抑制することにより早期の地方債残高の縮小に取組むよう努めていかなくてはならない。</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静岡県下田市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下田市における平成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年度末全基金残高は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増加の主な要因は平成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下田市は過疎地域に認定されたことにより、過疎対策事業債の発行が可能となったため過疎対策事業債の発行が増えることによる将来負担の増を抑制するため過疎対策事業債発行額の内普通交付税の基準財政需要額に算入されない約３割相当額を減債基金に積み立て、償還原資とすることとしたため減債基金残高が増額となっている。併せてふるさと応援寄附制度により全国の皆様よりいただいた寄付を積み立てていることにより特定目的基金の残高が増額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債基金については過疎対策事業債の償還に合わせて取崩しを行い、ふるさと応援基金により醸成された各特定目的金についてはご寄付いただいた皆様のお気持ちを尊重した適切な事業を各課において提案し順次取崩しを行な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itchFamily="49" charset="-128"/>
              <a:ea typeface="ＭＳ ゴシック" pitchFamily="49" charset="-128"/>
              <a:cs typeface="+mn-cs"/>
            </a:rPr>
            <a:t>（基金の使途）</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庁舎建設基金　　・・・市庁舎を建設するために必要な資金を積み立てるための基金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学校施設整備基金・・・下田市立学校施設を適正に維持管理するための基金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ふるさと応援基金・・・「</a:t>
          </a:r>
          <a:r>
            <a:rPr lang="ja-JP" altLang="en-US" sz="1300">
              <a:latin typeface="ＭＳ ゴシック" pitchFamily="49" charset="-128"/>
              <a:ea typeface="ＭＳ ゴシック" pitchFamily="49" charset="-128"/>
            </a:rPr>
            <a:t>下田市ふるさと応援基金条例」資することを目的とした事業に要する経費に充てるための基金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子育て支援基金　・・・子育て支援活動の推進を図るための基金</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奨学振興基金　　・・・奨学事業の振興をを図るための基金</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（増減理由）</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平成</a:t>
          </a:r>
          <a:r>
            <a:rPr kumimoji="1" lang="en-US" altLang="ja-JP" sz="1300">
              <a:solidFill>
                <a:schemeClr val="dk1"/>
              </a:solidFill>
              <a:effectLst/>
              <a:latin typeface="ＭＳ ゴシック" pitchFamily="49" charset="-128"/>
              <a:ea typeface="ＭＳ ゴシック" pitchFamily="49" charset="-128"/>
              <a:cs typeface="+mn-cs"/>
            </a:rPr>
            <a:t>29</a:t>
          </a:r>
          <a:r>
            <a:rPr kumimoji="1" lang="ja-JP" altLang="en-US" sz="1300">
              <a:solidFill>
                <a:schemeClr val="dk1"/>
              </a:solidFill>
              <a:effectLst/>
              <a:latin typeface="ＭＳ ゴシック" pitchFamily="49" charset="-128"/>
              <a:ea typeface="ＭＳ ゴシック" pitchFamily="49" charset="-128"/>
              <a:cs typeface="+mn-cs"/>
            </a:rPr>
            <a:t>年度末残高は</a:t>
          </a:r>
          <a:r>
            <a:rPr kumimoji="1" lang="en-US" altLang="ja-JP" sz="1300">
              <a:solidFill>
                <a:schemeClr val="dk1"/>
              </a:solidFill>
              <a:effectLst/>
              <a:latin typeface="ＭＳ ゴシック" pitchFamily="49" charset="-128"/>
              <a:ea typeface="ＭＳ ゴシック" pitchFamily="49" charset="-128"/>
              <a:cs typeface="+mn-cs"/>
            </a:rPr>
            <a:t>1,280</a:t>
          </a:r>
          <a:r>
            <a:rPr kumimoji="1" lang="ja-JP" altLang="en-US" sz="1300">
              <a:solidFill>
                <a:schemeClr val="dk1"/>
              </a:solidFill>
              <a:effectLst/>
              <a:latin typeface="ＭＳ ゴシック" pitchFamily="49" charset="-128"/>
              <a:ea typeface="ＭＳ ゴシック" pitchFamily="49" charset="-128"/>
              <a:cs typeface="+mn-cs"/>
            </a:rPr>
            <a:t>百万円で、前年度末比</a:t>
          </a:r>
          <a:r>
            <a:rPr kumimoji="1" lang="en-US" altLang="ja-JP" sz="1300">
              <a:solidFill>
                <a:schemeClr val="dk1"/>
              </a:solidFill>
              <a:effectLst/>
              <a:latin typeface="ＭＳ ゴシック" pitchFamily="49" charset="-128"/>
              <a:ea typeface="ＭＳ ゴシック" pitchFamily="49" charset="-128"/>
              <a:cs typeface="+mn-cs"/>
            </a:rPr>
            <a:t>+50</a:t>
          </a:r>
          <a:r>
            <a:rPr kumimoji="1" lang="ja-JP" altLang="en-US" sz="1300">
              <a:solidFill>
                <a:schemeClr val="dk1"/>
              </a:solidFill>
              <a:effectLst/>
              <a:latin typeface="ＭＳ ゴシック" pitchFamily="49" charset="-128"/>
              <a:ea typeface="ＭＳ ゴシック" pitchFamily="49" charset="-128"/>
              <a:cs typeface="+mn-cs"/>
            </a:rPr>
            <a:t>百万円。</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増加の主な要因はふるさと応援寄附を積立てたことによるふるさと応援基金の増加</a:t>
          </a:r>
          <a:r>
            <a:rPr kumimoji="1" lang="en-US" altLang="ja-JP" sz="1300">
              <a:solidFill>
                <a:schemeClr val="dk1"/>
              </a:solidFill>
              <a:effectLst/>
              <a:latin typeface="ＭＳ ゴシック" pitchFamily="49" charset="-128"/>
              <a:ea typeface="ＭＳ ゴシック" pitchFamily="49" charset="-128"/>
              <a:cs typeface="+mn-cs"/>
            </a:rPr>
            <a:t>+121</a:t>
          </a:r>
          <a:r>
            <a:rPr kumimoji="1" lang="ja-JP" altLang="en-US" sz="1300">
              <a:solidFill>
                <a:schemeClr val="dk1"/>
              </a:solidFill>
              <a:effectLst/>
              <a:latin typeface="ＭＳ ゴシック" pitchFamily="49" charset="-128"/>
              <a:ea typeface="ＭＳ ゴシック" pitchFamily="49" charset="-128"/>
              <a:cs typeface="+mn-cs"/>
            </a:rPr>
            <a:t>百万円、反対にふるさと応援基金条例に資することを目的とした事業に要する経費の財源として基金を（△）</a:t>
          </a:r>
          <a:r>
            <a:rPr kumimoji="1" lang="en-US" altLang="ja-JP" sz="1300">
              <a:solidFill>
                <a:schemeClr val="dk1"/>
              </a:solidFill>
              <a:effectLst/>
              <a:latin typeface="ＭＳ ゴシック" pitchFamily="49" charset="-128"/>
              <a:ea typeface="ＭＳ ゴシック" pitchFamily="49" charset="-128"/>
              <a:cs typeface="+mn-cs"/>
            </a:rPr>
            <a:t>62</a:t>
          </a:r>
          <a:r>
            <a:rPr kumimoji="1" lang="ja-JP" altLang="en-US" sz="1300">
              <a:solidFill>
                <a:schemeClr val="dk1"/>
              </a:solidFill>
              <a:effectLst/>
              <a:latin typeface="ＭＳ ゴシック" pitchFamily="49" charset="-128"/>
              <a:ea typeface="ＭＳ ゴシック" pitchFamily="49" charset="-128"/>
              <a:cs typeface="+mn-cs"/>
            </a:rPr>
            <a:t>百万円取崩したことにより全体として基金残高の増となった。</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（今後の方針）</a:t>
          </a:r>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特定目的基金の内</a:t>
          </a:r>
          <a:r>
            <a:rPr kumimoji="1" lang="ja-JP" altLang="ja-JP" sz="1300">
              <a:solidFill>
                <a:schemeClr val="dk1"/>
              </a:solidFill>
              <a:latin typeface="ＭＳ ゴシック" pitchFamily="49" charset="-128"/>
              <a:ea typeface="ＭＳ ゴシック" pitchFamily="49" charset="-128"/>
              <a:cs typeface="+mn-cs"/>
            </a:rPr>
            <a:t>ふるさと応援基金により醸成された各特定目的金についてはご寄付いただいた皆様のお気持ちを尊重した適切な事業を各課において提案し</a:t>
          </a:r>
          <a:r>
            <a:rPr kumimoji="1" lang="ja-JP" altLang="en-US" sz="1300">
              <a:solidFill>
                <a:schemeClr val="dk1"/>
              </a:solidFill>
              <a:latin typeface="ＭＳ ゴシック" pitchFamily="49" charset="-128"/>
              <a:ea typeface="ＭＳ ゴシック" pitchFamily="49" charset="-128"/>
              <a:cs typeface="+mn-cs"/>
            </a:rPr>
            <a:t>事業執行に合わせて</a:t>
          </a:r>
          <a:r>
            <a:rPr kumimoji="1" lang="ja-JP" altLang="ja-JP" sz="1300">
              <a:solidFill>
                <a:schemeClr val="dk1"/>
              </a:solidFill>
              <a:latin typeface="ＭＳ ゴシック" pitchFamily="49" charset="-128"/>
              <a:ea typeface="ＭＳ ゴシック" pitchFamily="49" charset="-128"/>
              <a:cs typeface="+mn-cs"/>
            </a:rPr>
            <a:t>順次取崩しを</a:t>
          </a:r>
          <a:r>
            <a:rPr kumimoji="1" lang="ja-JP" altLang="en-US" sz="1300">
              <a:solidFill>
                <a:schemeClr val="dk1"/>
              </a:solidFill>
              <a:latin typeface="ＭＳ ゴシック" pitchFamily="49" charset="-128"/>
              <a:ea typeface="ＭＳ ゴシック" pitchFamily="49" charset="-128"/>
              <a:cs typeface="+mn-cs"/>
            </a:rPr>
            <a:t>行っていく。</a:t>
          </a:r>
          <a:endParaRPr kumimoji="1" lang="en-US" altLang="ja-JP" sz="1300">
            <a:solidFill>
              <a:schemeClr val="dk1"/>
            </a:solidFill>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itchFamily="49" charset="-128"/>
              <a:ea typeface="ＭＳ ゴシック" pitchFamily="49" charset="-128"/>
              <a:cs typeface="+mn-cs"/>
            </a:rPr>
            <a:t>また庁舎建設基金については今後予定されている庁舎建設事業に合わせて取崩しを行い、学校施設整備基金については中学校統合事業の執行に当たって取崩しを行い、その後については長期的に適切な学校施設の維持管理を行えるよう計画的な積立・取崩しを行っていく。</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主な要因は減債基金への積立額の増による財政調整基金積立額の減及び大型事業に係る調査費等の補助金等の財源確保が難しい事業費への財源として取崩しを行ったことによる減。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庁舎建設事業、中学校統合事業等大型事業を実施するにあたり、予定していた財源（補助金、基金）の適用外の急な支出も考えられ大幅な取崩しも考えられる。当市の適正と考える財政調整基金残高は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億円）程度と見込んでおりその金額を下回らない程度の残高確保に努めたい。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百万円で、前年度末比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latin typeface="ＭＳ ゴシック" pitchFamily="49" charset="-128"/>
              <a:ea typeface="ＭＳ ゴシック" pitchFamily="49" charset="-128"/>
              <a:cs typeface="+mn-cs"/>
            </a:rPr>
            <a:t>平成</a:t>
          </a:r>
          <a:r>
            <a:rPr kumimoji="1" lang="en-US" altLang="ja-JP" sz="1300">
              <a:solidFill>
                <a:schemeClr val="dk1"/>
              </a:solidFill>
              <a:latin typeface="ＭＳ ゴシック" pitchFamily="49" charset="-128"/>
              <a:ea typeface="ＭＳ ゴシック" pitchFamily="49" charset="-128"/>
              <a:cs typeface="+mn-cs"/>
            </a:rPr>
            <a:t>29</a:t>
          </a:r>
          <a:r>
            <a:rPr kumimoji="1" lang="ja-JP" altLang="en-US" sz="1300">
              <a:solidFill>
                <a:schemeClr val="dk1"/>
              </a:solidFill>
              <a:latin typeface="ＭＳ ゴシック" pitchFamily="49" charset="-128"/>
              <a:ea typeface="ＭＳ ゴシック" pitchFamily="49" charset="-128"/>
              <a:cs typeface="+mn-cs"/>
            </a:rPr>
            <a:t>年度より発行可能となった</a:t>
          </a:r>
          <a:r>
            <a:rPr kumimoji="1" lang="ja-JP" altLang="ja-JP" sz="1300">
              <a:solidFill>
                <a:schemeClr val="dk1"/>
              </a:solidFill>
              <a:latin typeface="ＭＳ ゴシック" pitchFamily="49" charset="-128"/>
              <a:ea typeface="ＭＳ ゴシック" pitchFamily="49" charset="-128"/>
              <a:cs typeface="+mn-cs"/>
            </a:rPr>
            <a:t>過疎対策事業債の発行</a:t>
          </a:r>
          <a:r>
            <a:rPr kumimoji="1" lang="ja-JP" altLang="en-US" sz="1300">
              <a:solidFill>
                <a:schemeClr val="dk1"/>
              </a:solidFill>
              <a:latin typeface="ＭＳ ゴシック" pitchFamily="49" charset="-128"/>
              <a:ea typeface="ＭＳ ゴシック" pitchFamily="49" charset="-128"/>
              <a:cs typeface="+mn-cs"/>
            </a:rPr>
            <a:t>額</a:t>
          </a:r>
          <a:r>
            <a:rPr kumimoji="1" lang="ja-JP" altLang="ja-JP" sz="1300">
              <a:solidFill>
                <a:schemeClr val="dk1"/>
              </a:solidFill>
              <a:latin typeface="ＭＳ ゴシック" pitchFamily="49" charset="-128"/>
              <a:ea typeface="ＭＳ ゴシック" pitchFamily="49" charset="-128"/>
              <a:cs typeface="+mn-cs"/>
            </a:rPr>
            <a:t>が増えることによる将来負担の</a:t>
          </a:r>
          <a:r>
            <a:rPr kumimoji="1" lang="ja-JP" altLang="en-US" sz="1300">
              <a:solidFill>
                <a:schemeClr val="dk1"/>
              </a:solidFill>
              <a:latin typeface="ＭＳ ゴシック" pitchFamily="49" charset="-128"/>
              <a:ea typeface="ＭＳ ゴシック" pitchFamily="49" charset="-128"/>
              <a:cs typeface="+mn-cs"/>
            </a:rPr>
            <a:t>増加</a:t>
          </a:r>
          <a:r>
            <a:rPr kumimoji="1" lang="ja-JP" altLang="ja-JP" sz="1300">
              <a:solidFill>
                <a:schemeClr val="dk1"/>
              </a:solidFill>
              <a:latin typeface="ＭＳ ゴシック" pitchFamily="49" charset="-128"/>
              <a:ea typeface="ＭＳ ゴシック" pitchFamily="49" charset="-128"/>
              <a:cs typeface="+mn-cs"/>
            </a:rPr>
            <a:t>を抑制するため</a:t>
          </a:r>
          <a:r>
            <a:rPr kumimoji="1" lang="ja-JP" altLang="en-US" sz="1300">
              <a:solidFill>
                <a:schemeClr val="dk1"/>
              </a:solidFill>
              <a:latin typeface="ＭＳ ゴシック" pitchFamily="49" charset="-128"/>
              <a:ea typeface="ＭＳ ゴシック" pitchFamily="49" charset="-128"/>
              <a:cs typeface="+mn-cs"/>
            </a:rPr>
            <a:t>に発行額の</a:t>
          </a:r>
          <a:r>
            <a:rPr kumimoji="1" lang="en-US" altLang="ja-JP" sz="1300">
              <a:solidFill>
                <a:schemeClr val="dk1"/>
              </a:solidFill>
              <a:latin typeface="ＭＳ ゴシック" pitchFamily="49" charset="-128"/>
              <a:ea typeface="ＭＳ ゴシック" pitchFamily="49" charset="-128"/>
              <a:cs typeface="+mn-cs"/>
            </a:rPr>
            <a:t>3</a:t>
          </a:r>
          <a:r>
            <a:rPr kumimoji="1" lang="ja-JP" altLang="en-US" sz="1300">
              <a:solidFill>
                <a:schemeClr val="dk1"/>
              </a:solidFill>
              <a:latin typeface="ＭＳ ゴシック" pitchFamily="49" charset="-128"/>
              <a:ea typeface="ＭＳ ゴシック" pitchFamily="49" charset="-128"/>
              <a:cs typeface="+mn-cs"/>
            </a:rPr>
            <a:t>割を積み立て償還原資としていく。</a:t>
          </a:r>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endParaRPr kumimoji="1" lang="en-US" altLang="ja-JP" sz="1300">
            <a:solidFill>
              <a:schemeClr val="dk1"/>
            </a:solidFill>
            <a:effectLst/>
            <a:latin typeface="ＭＳ ゴシック" pitchFamily="49" charset="-128"/>
            <a:ea typeface="ＭＳ ゴシック"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過疎対策事業債の償還に合わせて取崩しを行っていく。併せて過疎地域脱却に向けた「過疎地域自立促進計画」に基づいた過疎対策事業債の適切な利用を図っていく。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Ｐゴシック" pitchFamily="50" charset="-128"/>
              <a:ea typeface="ＭＳ Ｐゴシック" pitchFamily="50" charset="-128"/>
              <a:cs typeface="+mn-cs"/>
            </a:rPr>
            <a:t>平成</a:t>
          </a:r>
          <a:r>
            <a:rPr kumimoji="1" lang="en-US" altLang="ja-JP" sz="1100">
              <a:solidFill>
                <a:schemeClr val="dk1"/>
              </a:solidFill>
              <a:latin typeface="ＭＳ Ｐゴシック" pitchFamily="50" charset="-128"/>
              <a:ea typeface="ＭＳ Ｐゴシック" pitchFamily="50" charset="-128"/>
              <a:cs typeface="+mn-cs"/>
            </a:rPr>
            <a:t>29</a:t>
          </a:r>
          <a:r>
            <a:rPr kumimoji="1" lang="ja-JP" altLang="ja-JP" sz="1100">
              <a:solidFill>
                <a:schemeClr val="dk1"/>
              </a:solidFill>
              <a:latin typeface="ＭＳ Ｐゴシック" pitchFamily="50" charset="-128"/>
              <a:ea typeface="ＭＳ Ｐゴシック" pitchFamily="50" charset="-128"/>
              <a:cs typeface="+mn-cs"/>
            </a:rPr>
            <a:t>年度における当市の有形固定資産減価償却率は</a:t>
          </a:r>
          <a:r>
            <a:rPr kumimoji="1" lang="en-US" altLang="ja-JP" sz="1100">
              <a:solidFill>
                <a:schemeClr val="dk1"/>
              </a:solidFill>
              <a:latin typeface="ＭＳ Ｐゴシック" pitchFamily="50" charset="-128"/>
              <a:ea typeface="ＭＳ Ｐゴシック" pitchFamily="50" charset="-128"/>
              <a:cs typeface="+mn-cs"/>
            </a:rPr>
            <a:t>65.7</a:t>
          </a:r>
          <a:r>
            <a:rPr kumimoji="1" lang="ja-JP" altLang="ja-JP" sz="1100">
              <a:solidFill>
                <a:schemeClr val="dk1"/>
              </a:solidFill>
              <a:latin typeface="ＭＳ Ｐゴシック" pitchFamily="50" charset="-128"/>
              <a:ea typeface="ＭＳ Ｐゴシック" pitchFamily="50" charset="-128"/>
              <a:cs typeface="+mn-cs"/>
            </a:rPr>
            <a:t>％であり、全国平均</a:t>
          </a:r>
          <a:r>
            <a:rPr kumimoji="1" lang="en-US" altLang="ja-JP" sz="1100">
              <a:solidFill>
                <a:schemeClr val="dk1"/>
              </a:solidFill>
              <a:latin typeface="ＭＳ Ｐゴシック" pitchFamily="50" charset="-128"/>
              <a:ea typeface="ＭＳ Ｐゴシック" pitchFamily="50" charset="-128"/>
              <a:cs typeface="+mn-cs"/>
            </a:rPr>
            <a:t>59.3</a:t>
          </a:r>
          <a:r>
            <a:rPr kumimoji="1" lang="ja-JP" altLang="ja-JP" sz="1100">
              <a:solidFill>
                <a:schemeClr val="dk1"/>
              </a:solidFill>
              <a:latin typeface="ＭＳ Ｐゴシック" pitchFamily="50" charset="-128"/>
              <a:ea typeface="ＭＳ Ｐゴシック" pitchFamily="50" charset="-128"/>
              <a:cs typeface="+mn-cs"/>
            </a:rPr>
            <a:t>％を</a:t>
          </a:r>
          <a:r>
            <a:rPr kumimoji="1" lang="en-US" altLang="ja-JP" sz="1100">
              <a:solidFill>
                <a:schemeClr val="dk1"/>
              </a:solidFill>
              <a:latin typeface="ＭＳ Ｐゴシック" pitchFamily="50" charset="-128"/>
              <a:ea typeface="ＭＳ Ｐゴシック" pitchFamily="50" charset="-128"/>
              <a:cs typeface="+mn-cs"/>
            </a:rPr>
            <a:t>6.4</a:t>
          </a:r>
          <a:r>
            <a:rPr kumimoji="1" lang="ja-JP" altLang="ja-JP" sz="1100">
              <a:solidFill>
                <a:schemeClr val="dk1"/>
              </a:solidFill>
              <a:latin typeface="ＭＳ Ｐゴシック" pitchFamily="50" charset="-128"/>
              <a:ea typeface="ＭＳ Ｐゴシック" pitchFamily="50" charset="-128"/>
              <a:cs typeface="+mn-cs"/>
            </a:rPr>
            <a:t>ポイント上回っている。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これは当市の施設の老朽化が全国平均を上回っていることを示しており、今後施設の更新費用が全国平均に比べ多く必要となっていくものと考える。</a:t>
          </a:r>
          <a:endParaRPr kumimoji="1" lang="en-US" altLang="ja-JP" sz="1100">
            <a:solidFill>
              <a:schemeClr val="dk1"/>
            </a:solidFill>
            <a:latin typeface="ＭＳ Ｐゴシック" pitchFamily="50" charset="-128"/>
            <a:ea typeface="ＭＳ Ｐゴシック" pitchFamily="50" charset="-128"/>
            <a:cs typeface="+mn-cs"/>
          </a:endParaRPr>
        </a:p>
        <a:p>
          <a:r>
            <a:rPr kumimoji="1" lang="ja-JP" altLang="ja-JP" sz="1100">
              <a:solidFill>
                <a:schemeClr val="dk1"/>
              </a:solidFill>
              <a:latin typeface="ＭＳ Ｐゴシック" pitchFamily="50" charset="-128"/>
              <a:ea typeface="ＭＳ Ｐゴシック" pitchFamily="50" charset="-128"/>
              <a:cs typeface="+mn-cs"/>
            </a:rPr>
            <a:t>個別施設計画等の策定を進め、施設の廃止・更新を行い健全な比率となるよう努める。</a:t>
          </a:r>
          <a:endParaRPr lang="ja-JP" altLang="ja-JP" sz="1100">
            <a:solidFill>
              <a:schemeClr val="dk1"/>
            </a:solidFill>
            <a:latin typeface="ＭＳ Ｐゴシック" pitchFamily="50" charset="-128"/>
            <a:ea typeface="ＭＳ Ｐゴシック"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20108</xdr:rowOff>
    </xdr:from>
    <xdr:to>
      <xdr:col>23</xdr:col>
      <xdr:colOff>85090</xdr:colOff>
      <xdr:row>34</xdr:row>
      <xdr:rowOff>82973</xdr:rowOff>
    </xdr:to>
    <xdr:cxnSp macro="">
      <xdr:nvCxnSpPr>
        <xdr:cNvPr id="64" name="直線コネクタ 63"/>
        <xdr:cNvCxnSpPr/>
      </xdr:nvCxnSpPr>
      <xdr:spPr>
        <a:xfrm flipV="1">
          <a:off x="4760595" y="5420783"/>
          <a:ext cx="1270" cy="126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86800</xdr:rowOff>
    </xdr:from>
    <xdr:ext cx="405111" cy="259045"/>
    <xdr:sp macro="" textlink="">
      <xdr:nvSpPr>
        <xdr:cNvPr id="65" name="有形固定資産減価償却率最小値テキスト"/>
        <xdr:cNvSpPr txBox="1"/>
      </xdr:nvSpPr>
      <xdr:spPr>
        <a:xfrm>
          <a:off x="4813300" y="6687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82973</xdr:rowOff>
    </xdr:from>
    <xdr:to>
      <xdr:col>23</xdr:col>
      <xdr:colOff>174625</xdr:colOff>
      <xdr:row>34</xdr:row>
      <xdr:rowOff>82973</xdr:rowOff>
    </xdr:to>
    <xdr:cxnSp macro="">
      <xdr:nvCxnSpPr>
        <xdr:cNvPr id="66" name="直線コネクタ 65"/>
        <xdr:cNvCxnSpPr/>
      </xdr:nvCxnSpPr>
      <xdr:spPr>
        <a:xfrm>
          <a:off x="4673600" y="668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138235</xdr:rowOff>
    </xdr:from>
    <xdr:ext cx="405111" cy="259045"/>
    <xdr:sp macro="" textlink="">
      <xdr:nvSpPr>
        <xdr:cNvPr id="67" name="有形固定資産減価償却率最大値テキスト"/>
        <xdr:cNvSpPr txBox="1"/>
      </xdr:nvSpPr>
      <xdr:spPr>
        <a:xfrm>
          <a:off x="4813300" y="5196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20108</xdr:rowOff>
    </xdr:from>
    <xdr:to>
      <xdr:col>23</xdr:col>
      <xdr:colOff>174625</xdr:colOff>
      <xdr:row>27</xdr:row>
      <xdr:rowOff>20108</xdr:rowOff>
    </xdr:to>
    <xdr:cxnSp macro="">
      <xdr:nvCxnSpPr>
        <xdr:cNvPr id="68" name="直線コネクタ 67"/>
        <xdr:cNvCxnSpPr/>
      </xdr:nvCxnSpPr>
      <xdr:spPr>
        <a:xfrm>
          <a:off x="4673600" y="5420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88282</xdr:rowOff>
    </xdr:from>
    <xdr:ext cx="405111" cy="259045"/>
    <xdr:sp macro="" textlink="">
      <xdr:nvSpPr>
        <xdr:cNvPr id="69" name="有形固定資産減価償却率平均値テキスト"/>
        <xdr:cNvSpPr txBox="1"/>
      </xdr:nvSpPr>
      <xdr:spPr>
        <a:xfrm>
          <a:off x="4813300" y="60033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109855</xdr:rowOff>
    </xdr:from>
    <xdr:to>
      <xdr:col>23</xdr:col>
      <xdr:colOff>136525</xdr:colOff>
      <xdr:row>31</xdr:row>
      <xdr:rowOff>40005</xdr:rowOff>
    </xdr:to>
    <xdr:sp macro="" textlink="">
      <xdr:nvSpPr>
        <xdr:cNvPr id="70" name="フローチャート: 判断 69"/>
        <xdr:cNvSpPr/>
      </xdr:nvSpPr>
      <xdr:spPr>
        <a:xfrm>
          <a:off x="47117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109855</xdr:rowOff>
    </xdr:from>
    <xdr:to>
      <xdr:col>19</xdr:col>
      <xdr:colOff>187325</xdr:colOff>
      <xdr:row>31</xdr:row>
      <xdr:rowOff>40005</xdr:rowOff>
    </xdr:to>
    <xdr:sp macro="" textlink="">
      <xdr:nvSpPr>
        <xdr:cNvPr id="71" name="フローチャート: 判断 70"/>
        <xdr:cNvSpPr/>
      </xdr:nvSpPr>
      <xdr:spPr>
        <a:xfrm>
          <a:off x="4000500" y="602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24765</xdr:rowOff>
    </xdr:from>
    <xdr:to>
      <xdr:col>15</xdr:col>
      <xdr:colOff>187325</xdr:colOff>
      <xdr:row>31</xdr:row>
      <xdr:rowOff>126365</xdr:rowOff>
    </xdr:to>
    <xdr:sp macro="" textlink="">
      <xdr:nvSpPr>
        <xdr:cNvPr id="72" name="フローチャート: 判断 71"/>
        <xdr:cNvSpPr/>
      </xdr:nvSpPr>
      <xdr:spPr>
        <a:xfrm>
          <a:off x="3238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33020</xdr:rowOff>
    </xdr:from>
    <xdr:to>
      <xdr:col>23</xdr:col>
      <xdr:colOff>136525</xdr:colOff>
      <xdr:row>29</xdr:row>
      <xdr:rowOff>134620</xdr:rowOff>
    </xdr:to>
    <xdr:sp macro="" textlink="">
      <xdr:nvSpPr>
        <xdr:cNvPr id="78" name="楕円 77"/>
        <xdr:cNvSpPr/>
      </xdr:nvSpPr>
      <xdr:spPr>
        <a:xfrm>
          <a:off x="47117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55897</xdr:rowOff>
    </xdr:from>
    <xdr:ext cx="405111" cy="259045"/>
    <xdr:sp macro="" textlink="">
      <xdr:nvSpPr>
        <xdr:cNvPr id="79" name="有形固定資産減価償却率該当値テキスト"/>
        <xdr:cNvSpPr txBox="1"/>
      </xdr:nvSpPr>
      <xdr:spPr>
        <a:xfrm>
          <a:off x="4813300" y="562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90593</xdr:rowOff>
    </xdr:from>
    <xdr:to>
      <xdr:col>19</xdr:col>
      <xdr:colOff>187325</xdr:colOff>
      <xdr:row>30</xdr:row>
      <xdr:rowOff>20743</xdr:rowOff>
    </xdr:to>
    <xdr:sp macro="" textlink="">
      <xdr:nvSpPr>
        <xdr:cNvPr id="80" name="楕円 79"/>
        <xdr:cNvSpPr/>
      </xdr:nvSpPr>
      <xdr:spPr>
        <a:xfrm>
          <a:off x="4000500" y="5834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141393</xdr:rowOff>
    </xdr:to>
    <xdr:cxnSp macro="">
      <xdr:nvCxnSpPr>
        <xdr:cNvPr id="81" name="直線コネクタ 80"/>
        <xdr:cNvCxnSpPr/>
      </xdr:nvCxnSpPr>
      <xdr:spPr>
        <a:xfrm flipV="1">
          <a:off x="4051300" y="5827395"/>
          <a:ext cx="711200" cy="57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140970</xdr:rowOff>
    </xdr:from>
    <xdr:to>
      <xdr:col>15</xdr:col>
      <xdr:colOff>187325</xdr:colOff>
      <xdr:row>30</xdr:row>
      <xdr:rowOff>71120</xdr:rowOff>
    </xdr:to>
    <xdr:sp macro="" textlink="">
      <xdr:nvSpPr>
        <xdr:cNvPr id="82" name="楕円 81"/>
        <xdr:cNvSpPr/>
      </xdr:nvSpPr>
      <xdr:spPr>
        <a:xfrm>
          <a:off x="3238500" y="5884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141393</xdr:rowOff>
    </xdr:from>
    <xdr:to>
      <xdr:col>19</xdr:col>
      <xdr:colOff>136525</xdr:colOff>
      <xdr:row>30</xdr:row>
      <xdr:rowOff>20320</xdr:rowOff>
    </xdr:to>
    <xdr:cxnSp macro="">
      <xdr:nvCxnSpPr>
        <xdr:cNvPr id="83" name="直線コネクタ 82"/>
        <xdr:cNvCxnSpPr/>
      </xdr:nvCxnSpPr>
      <xdr:spPr>
        <a:xfrm flipV="1">
          <a:off x="3289300" y="5884968"/>
          <a:ext cx="762000" cy="5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31132</xdr:rowOff>
    </xdr:from>
    <xdr:ext cx="405111" cy="259045"/>
    <xdr:sp macro="" textlink="">
      <xdr:nvSpPr>
        <xdr:cNvPr id="84" name="n_1aveValue有形固定資産減価償却率"/>
        <xdr:cNvSpPr txBox="1"/>
      </xdr:nvSpPr>
      <xdr:spPr>
        <a:xfrm>
          <a:off x="3836044" y="611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117492</xdr:rowOff>
    </xdr:from>
    <xdr:ext cx="405111" cy="259045"/>
    <xdr:sp macro="" textlink="">
      <xdr:nvSpPr>
        <xdr:cNvPr id="85" name="n_2aveValue有形固定資産減価償却率"/>
        <xdr:cNvSpPr txBox="1"/>
      </xdr:nvSpPr>
      <xdr:spPr>
        <a:xfrm>
          <a:off x="3086744" y="6203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37270</xdr:rowOff>
    </xdr:from>
    <xdr:ext cx="405111" cy="259045"/>
    <xdr:sp macro="" textlink="">
      <xdr:nvSpPr>
        <xdr:cNvPr id="86" name="n_1mainValue有形固定資産減価償却率"/>
        <xdr:cNvSpPr txBox="1"/>
      </xdr:nvSpPr>
      <xdr:spPr>
        <a:xfrm>
          <a:off x="3836044" y="5609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87647</xdr:rowOff>
    </xdr:from>
    <xdr:ext cx="405111" cy="259045"/>
    <xdr:sp macro="" textlink="">
      <xdr:nvSpPr>
        <xdr:cNvPr id="87" name="n_2mainValue有形固定資産減価償却率"/>
        <xdr:cNvSpPr txBox="1"/>
      </xdr:nvSpPr>
      <xdr:spPr>
        <a:xfrm>
          <a:off x="3086744" y="5659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8" name="正方形/長方形 8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9" name="正方形/長方形 88"/>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0" name="正方形/長方形 89"/>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1" name="正方形/長方形 9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2" name="正方形/長方形 9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3" name="正方形/長方形 9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4" name="正方形/長方形 9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5" name="正方形/長方形 9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6" name="正方形/長方形 9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7" name="正方形/長方形 9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8" name="正方形/長方形 9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9" name="正方形/長方形 9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0" name="テキスト ボックス 9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年度における当市の債務償還年数は</a:t>
          </a:r>
          <a:r>
            <a:rPr kumimoji="1" lang="en-US" altLang="ja-JP" sz="1100">
              <a:latin typeface="ＭＳ Ｐゴシック" panose="020B0600070205080204" pitchFamily="50" charset="-128"/>
              <a:ea typeface="ＭＳ Ｐゴシック" panose="020B0600070205080204" pitchFamily="50" charset="-128"/>
            </a:rPr>
            <a:t>6.1</a:t>
          </a:r>
          <a:r>
            <a:rPr kumimoji="1" lang="ja-JP" altLang="en-US" sz="1100">
              <a:latin typeface="ＭＳ Ｐゴシック" panose="020B0600070205080204" pitchFamily="50" charset="-128"/>
              <a:ea typeface="ＭＳ Ｐゴシック" panose="020B0600070205080204" pitchFamily="50" charset="-128"/>
            </a:rPr>
            <a:t>年であり、全国平均</a:t>
          </a:r>
          <a:r>
            <a:rPr kumimoji="1" lang="en-US" altLang="ja-JP" sz="1100">
              <a:latin typeface="ＭＳ Ｐゴシック" panose="020B0600070205080204" pitchFamily="50" charset="-128"/>
              <a:ea typeface="ＭＳ Ｐゴシック" panose="020B0600070205080204" pitchFamily="50" charset="-128"/>
            </a:rPr>
            <a:t>6.5</a:t>
          </a:r>
          <a:r>
            <a:rPr kumimoji="1" lang="ja-JP" altLang="en-US" sz="1100">
              <a:latin typeface="ＭＳ Ｐゴシック" panose="020B0600070205080204" pitchFamily="50" charset="-128"/>
              <a:ea typeface="ＭＳ Ｐゴシック" panose="020B0600070205080204" pitchFamily="50" charset="-128"/>
            </a:rPr>
            <a:t>年を</a:t>
          </a:r>
          <a:r>
            <a:rPr kumimoji="1" lang="en-US" altLang="ja-JP" sz="1100">
              <a:latin typeface="ＭＳ Ｐゴシック" panose="020B0600070205080204" pitchFamily="50" charset="-128"/>
              <a:ea typeface="ＭＳ Ｐゴシック" panose="020B0600070205080204" pitchFamily="50" charset="-128"/>
            </a:rPr>
            <a:t>0.4</a:t>
          </a:r>
          <a:r>
            <a:rPr kumimoji="1" lang="ja-JP" altLang="en-US" sz="1100">
              <a:latin typeface="ＭＳ Ｐゴシック" panose="020B0600070205080204" pitchFamily="50" charset="-128"/>
              <a:ea typeface="ＭＳ Ｐゴシック" panose="020B0600070205080204" pitchFamily="50" charset="-128"/>
            </a:rPr>
            <a:t>年下回っている。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しかし、当市では今後新庁舎建設等の大型事業に加え、その他公共施設の更新費用が増える見込みのため、分子である将来負担額が増え、年数は増加すると考える。</a:t>
          </a:r>
          <a:endParaRPr kumimoji="1" lang="en-US" altLang="ja-JP" sz="1100">
            <a:latin typeface="ＭＳ Ｐゴシック" panose="020B0600070205080204" pitchFamily="50" charset="-128"/>
            <a:ea typeface="ＭＳ Ｐゴシック" panose="020B0600070205080204" pitchFamily="50" charset="-128"/>
          </a:endParaRPr>
        </a:p>
        <a:p>
          <a:r>
            <a:rPr kumimoji="1" lang="ja-JP" altLang="en-US" sz="1100">
              <a:latin typeface="ＭＳ Ｐゴシック" panose="020B0600070205080204" pitchFamily="50" charset="-128"/>
              <a:ea typeface="ＭＳ Ｐゴシック" panose="020B0600070205080204" pitchFamily="50" charset="-128"/>
            </a:rPr>
            <a:t>　公共施設の統廃合、依存財源に頼らない施設の更新を行い、債務償還可能年数の維持、減少に努める。</a:t>
          </a:r>
        </a:p>
      </xdr:txBody>
    </xdr:sp>
    <xdr:clientData/>
  </xdr:twoCellAnchor>
  <xdr:oneCellAnchor>
    <xdr:from>
      <xdr:col>57</xdr:col>
      <xdr:colOff>111125</xdr:colOff>
      <xdr:row>23</xdr:row>
      <xdr:rowOff>47625</xdr:rowOff>
    </xdr:from>
    <xdr:ext cx="349839" cy="225703"/>
    <xdr:sp macro="" textlink="">
      <xdr:nvSpPr>
        <xdr:cNvPr id="101" name="テキスト ボックス 10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2" name="直線コネクタ 10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8" name="テキスト ボックス 107"/>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0" name="テキスト ボックス 109"/>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107597</xdr:rowOff>
    </xdr:from>
    <xdr:to>
      <xdr:col>76</xdr:col>
      <xdr:colOff>21589</xdr:colOff>
      <xdr:row>34</xdr:row>
      <xdr:rowOff>79375</xdr:rowOff>
    </xdr:to>
    <xdr:cxnSp macro="">
      <xdr:nvCxnSpPr>
        <xdr:cNvPr id="116" name="直線コネクタ 115"/>
        <xdr:cNvCxnSpPr/>
      </xdr:nvCxnSpPr>
      <xdr:spPr>
        <a:xfrm flipV="1">
          <a:off x="14793595" y="5336822"/>
          <a:ext cx="1269" cy="13433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17" name="債務償還可能年数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18" name="直線コネクタ 117"/>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54274</xdr:rowOff>
    </xdr:from>
    <xdr:ext cx="405111" cy="259045"/>
    <xdr:sp macro="" textlink="">
      <xdr:nvSpPr>
        <xdr:cNvPr id="119" name="債務償還可能年数最大値テキスト"/>
        <xdr:cNvSpPr txBox="1"/>
      </xdr:nvSpPr>
      <xdr:spPr>
        <a:xfrm>
          <a:off x="14846300" y="5112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107597</xdr:rowOff>
    </xdr:from>
    <xdr:to>
      <xdr:col>76</xdr:col>
      <xdr:colOff>111125</xdr:colOff>
      <xdr:row>26</xdr:row>
      <xdr:rowOff>107597</xdr:rowOff>
    </xdr:to>
    <xdr:cxnSp macro="">
      <xdr:nvCxnSpPr>
        <xdr:cNvPr id="120" name="直線コネクタ 119"/>
        <xdr:cNvCxnSpPr/>
      </xdr:nvCxnSpPr>
      <xdr:spPr>
        <a:xfrm>
          <a:off x="14706600" y="5336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5591</xdr:rowOff>
    </xdr:from>
    <xdr:ext cx="340478" cy="259045"/>
    <xdr:sp macro="" textlink="">
      <xdr:nvSpPr>
        <xdr:cNvPr id="121" name="債務償還可能年数平均値テキスト"/>
        <xdr:cNvSpPr txBox="1"/>
      </xdr:nvSpPr>
      <xdr:spPr>
        <a:xfrm>
          <a:off x="14846300" y="5749166"/>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154164</xdr:rowOff>
    </xdr:from>
    <xdr:to>
      <xdr:col>76</xdr:col>
      <xdr:colOff>73025</xdr:colOff>
      <xdr:row>30</xdr:row>
      <xdr:rowOff>84314</xdr:rowOff>
    </xdr:to>
    <xdr:sp macro="" textlink="">
      <xdr:nvSpPr>
        <xdr:cNvPr id="122" name="フローチャート: 判断 121"/>
        <xdr:cNvSpPr/>
      </xdr:nvSpPr>
      <xdr:spPr>
        <a:xfrm>
          <a:off x="14744700" y="5897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54680</xdr:rowOff>
    </xdr:from>
    <xdr:to>
      <xdr:col>76</xdr:col>
      <xdr:colOff>73025</xdr:colOff>
      <xdr:row>30</xdr:row>
      <xdr:rowOff>156280</xdr:rowOff>
    </xdr:to>
    <xdr:sp macro="" textlink="">
      <xdr:nvSpPr>
        <xdr:cNvPr id="128" name="楕円 127"/>
        <xdr:cNvSpPr/>
      </xdr:nvSpPr>
      <xdr:spPr>
        <a:xfrm>
          <a:off x="14744700" y="5969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33107</xdr:rowOff>
    </xdr:from>
    <xdr:ext cx="340478" cy="259045"/>
    <xdr:sp macro="" textlink="">
      <xdr:nvSpPr>
        <xdr:cNvPr id="129" name="債務償還可能年数該当値テキスト"/>
        <xdr:cNvSpPr txBox="1"/>
      </xdr:nvSpPr>
      <xdr:spPr>
        <a:xfrm>
          <a:off x="14846300" y="59481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81915</xdr:rowOff>
    </xdr:from>
    <xdr:to>
      <xdr:col>24</xdr:col>
      <xdr:colOff>62865</xdr:colOff>
      <xdr:row>41</xdr:row>
      <xdr:rowOff>142875</xdr:rowOff>
    </xdr:to>
    <xdr:cxnSp macro="">
      <xdr:nvCxnSpPr>
        <xdr:cNvPr id="56" name="直線コネクタ 55"/>
        <xdr:cNvCxnSpPr/>
      </xdr:nvCxnSpPr>
      <xdr:spPr>
        <a:xfrm flipV="1">
          <a:off x="4634865" y="5739765"/>
          <a:ext cx="0" cy="1432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146702</xdr:rowOff>
    </xdr:from>
    <xdr:ext cx="405111" cy="259045"/>
    <xdr:sp macro="" textlink="">
      <xdr:nvSpPr>
        <xdr:cNvPr id="57" name="【道路】&#10;有形固定資産減価償却率最小値テキスト"/>
        <xdr:cNvSpPr txBox="1"/>
      </xdr:nvSpPr>
      <xdr:spPr>
        <a:xfrm>
          <a:off x="4673600" y="717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142875</xdr:rowOff>
    </xdr:from>
    <xdr:to>
      <xdr:col>24</xdr:col>
      <xdr:colOff>152400</xdr:colOff>
      <xdr:row>41</xdr:row>
      <xdr:rowOff>142875</xdr:rowOff>
    </xdr:to>
    <xdr:cxnSp macro="">
      <xdr:nvCxnSpPr>
        <xdr:cNvPr id="58" name="直線コネクタ 57"/>
        <xdr:cNvCxnSpPr/>
      </xdr:nvCxnSpPr>
      <xdr:spPr>
        <a:xfrm>
          <a:off x="4546600" y="717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28592</xdr:rowOff>
    </xdr:from>
    <xdr:ext cx="405111" cy="259045"/>
    <xdr:sp macro="" textlink="">
      <xdr:nvSpPr>
        <xdr:cNvPr id="59" name="【道路】&#10;有形固定資産減価償却率最大値テキスト"/>
        <xdr:cNvSpPr txBox="1"/>
      </xdr:nvSpPr>
      <xdr:spPr>
        <a:xfrm>
          <a:off x="4673600" y="551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81915</xdr:rowOff>
    </xdr:from>
    <xdr:to>
      <xdr:col>24</xdr:col>
      <xdr:colOff>152400</xdr:colOff>
      <xdr:row>33</xdr:row>
      <xdr:rowOff>81915</xdr:rowOff>
    </xdr:to>
    <xdr:cxnSp macro="">
      <xdr:nvCxnSpPr>
        <xdr:cNvPr id="60" name="直線コネクタ 59"/>
        <xdr:cNvCxnSpPr/>
      </xdr:nvCxnSpPr>
      <xdr:spPr>
        <a:xfrm>
          <a:off x="4546600" y="573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144797</xdr:rowOff>
    </xdr:from>
    <xdr:ext cx="405111" cy="259045"/>
    <xdr:sp macro="" textlink="">
      <xdr:nvSpPr>
        <xdr:cNvPr id="61" name="【道路】&#10;有形固定資産減価償却率平均値テキスト"/>
        <xdr:cNvSpPr txBox="1"/>
      </xdr:nvSpPr>
      <xdr:spPr>
        <a:xfrm>
          <a:off x="4673600" y="6488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166370</xdr:rowOff>
    </xdr:from>
    <xdr:to>
      <xdr:col>24</xdr:col>
      <xdr:colOff>114300</xdr:colOff>
      <xdr:row>38</xdr:row>
      <xdr:rowOff>96520</xdr:rowOff>
    </xdr:to>
    <xdr:sp macro="" textlink="">
      <xdr:nvSpPr>
        <xdr:cNvPr id="62" name="フローチャート: 判断 61"/>
        <xdr:cNvSpPr/>
      </xdr:nvSpPr>
      <xdr:spPr>
        <a:xfrm>
          <a:off x="4584700" y="6510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8255</xdr:rowOff>
    </xdr:from>
    <xdr:to>
      <xdr:col>20</xdr:col>
      <xdr:colOff>38100</xdr:colOff>
      <xdr:row>38</xdr:row>
      <xdr:rowOff>109855</xdr:rowOff>
    </xdr:to>
    <xdr:sp macro="" textlink="">
      <xdr:nvSpPr>
        <xdr:cNvPr id="63" name="フローチャート: 判断 62"/>
        <xdr:cNvSpPr/>
      </xdr:nvSpPr>
      <xdr:spPr>
        <a:xfrm>
          <a:off x="3746500" y="652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21590</xdr:rowOff>
    </xdr:from>
    <xdr:to>
      <xdr:col>15</xdr:col>
      <xdr:colOff>101600</xdr:colOff>
      <xdr:row>38</xdr:row>
      <xdr:rowOff>123190</xdr:rowOff>
    </xdr:to>
    <xdr:sp macro="" textlink="">
      <xdr:nvSpPr>
        <xdr:cNvPr id="64" name="フローチャート: 判断 63"/>
        <xdr:cNvSpPr/>
      </xdr:nvSpPr>
      <xdr:spPr>
        <a:xfrm>
          <a:off x="2857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154940</xdr:rowOff>
    </xdr:from>
    <xdr:to>
      <xdr:col>24</xdr:col>
      <xdr:colOff>114300</xdr:colOff>
      <xdr:row>37</xdr:row>
      <xdr:rowOff>85090</xdr:rowOff>
    </xdr:to>
    <xdr:sp macro="" textlink="">
      <xdr:nvSpPr>
        <xdr:cNvPr id="70" name="楕円 69"/>
        <xdr:cNvSpPr/>
      </xdr:nvSpPr>
      <xdr:spPr>
        <a:xfrm>
          <a:off x="4584700" y="632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6367</xdr:rowOff>
    </xdr:from>
    <xdr:ext cx="405111" cy="259045"/>
    <xdr:sp macro="" textlink="">
      <xdr:nvSpPr>
        <xdr:cNvPr id="71" name="【道路】&#10;有形固定資産減価償却率該当値テキスト"/>
        <xdr:cNvSpPr txBox="1"/>
      </xdr:nvSpPr>
      <xdr:spPr>
        <a:xfrm>
          <a:off x="4673600" y="6178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21590</xdr:rowOff>
    </xdr:from>
    <xdr:to>
      <xdr:col>20</xdr:col>
      <xdr:colOff>38100</xdr:colOff>
      <xdr:row>37</xdr:row>
      <xdr:rowOff>123190</xdr:rowOff>
    </xdr:to>
    <xdr:sp macro="" textlink="">
      <xdr:nvSpPr>
        <xdr:cNvPr id="72" name="楕円 71"/>
        <xdr:cNvSpPr/>
      </xdr:nvSpPr>
      <xdr:spPr>
        <a:xfrm>
          <a:off x="3746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34290</xdr:rowOff>
    </xdr:from>
    <xdr:to>
      <xdr:col>24</xdr:col>
      <xdr:colOff>63500</xdr:colOff>
      <xdr:row>37</xdr:row>
      <xdr:rowOff>72390</xdr:rowOff>
    </xdr:to>
    <xdr:cxnSp macro="">
      <xdr:nvCxnSpPr>
        <xdr:cNvPr id="73" name="直線コネクタ 72"/>
        <xdr:cNvCxnSpPr/>
      </xdr:nvCxnSpPr>
      <xdr:spPr>
        <a:xfrm flipV="1">
          <a:off x="3797300" y="63779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57785</xdr:rowOff>
    </xdr:from>
    <xdr:to>
      <xdr:col>15</xdr:col>
      <xdr:colOff>101600</xdr:colOff>
      <xdr:row>37</xdr:row>
      <xdr:rowOff>159385</xdr:rowOff>
    </xdr:to>
    <xdr:sp macro="" textlink="">
      <xdr:nvSpPr>
        <xdr:cNvPr id="74" name="楕円 73"/>
        <xdr:cNvSpPr/>
      </xdr:nvSpPr>
      <xdr:spPr>
        <a:xfrm>
          <a:off x="2857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108585</xdr:rowOff>
    </xdr:to>
    <xdr:cxnSp macro="">
      <xdr:nvCxnSpPr>
        <xdr:cNvPr id="75" name="直線コネクタ 74"/>
        <xdr:cNvCxnSpPr/>
      </xdr:nvCxnSpPr>
      <xdr:spPr>
        <a:xfrm flipV="1">
          <a:off x="2908300" y="6416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100982</xdr:rowOff>
    </xdr:from>
    <xdr:ext cx="405111" cy="259045"/>
    <xdr:sp macro="" textlink="">
      <xdr:nvSpPr>
        <xdr:cNvPr id="76" name="n_1aveValue【道路】&#10;有形固定資産減価償却率"/>
        <xdr:cNvSpPr txBox="1"/>
      </xdr:nvSpPr>
      <xdr:spPr>
        <a:xfrm>
          <a:off x="3582044" y="661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114317</xdr:rowOff>
    </xdr:from>
    <xdr:ext cx="405111" cy="259045"/>
    <xdr:sp macro="" textlink="">
      <xdr:nvSpPr>
        <xdr:cNvPr id="77" name="n_2aveValue【道路】&#10;有形固定資産減価償却率"/>
        <xdr:cNvSpPr txBox="1"/>
      </xdr:nvSpPr>
      <xdr:spPr>
        <a:xfrm>
          <a:off x="2705744" y="6629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139717</xdr:rowOff>
    </xdr:from>
    <xdr:ext cx="405111" cy="259045"/>
    <xdr:sp macro="" textlink="">
      <xdr:nvSpPr>
        <xdr:cNvPr id="78" name="n_1mainValue【道路】&#10;有形固定資産減価償却率"/>
        <xdr:cNvSpPr txBox="1"/>
      </xdr:nvSpPr>
      <xdr:spPr>
        <a:xfrm>
          <a:off x="35820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4462</xdr:rowOff>
    </xdr:from>
    <xdr:ext cx="405111" cy="259045"/>
    <xdr:sp macro="" textlink="">
      <xdr:nvSpPr>
        <xdr:cNvPr id="79" name="n_2mainValue【道路】&#10;有形固定資産減価償却率"/>
        <xdr:cNvSpPr txBox="1"/>
      </xdr:nvSpPr>
      <xdr:spPr>
        <a:xfrm>
          <a:off x="2705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0" name="直線コネクタ 89"/>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1" name="テキスト ボックス 90"/>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2" name="直線コネクタ 91"/>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3" name="テキスト ボックス 92"/>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5" name="テキスト ボックス 94"/>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6" name="直線コネクタ 95"/>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97" name="テキスト ボックス 96"/>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8" name="直線コネクタ 97"/>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9" name="テキスト ボックス 98"/>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0" name="直線コネクタ 99"/>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1" name="テキスト ボックス 100"/>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2"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29261</xdr:rowOff>
    </xdr:from>
    <xdr:to>
      <xdr:col>54</xdr:col>
      <xdr:colOff>189865</xdr:colOff>
      <xdr:row>41</xdr:row>
      <xdr:rowOff>94317</xdr:rowOff>
    </xdr:to>
    <xdr:cxnSp macro="">
      <xdr:nvCxnSpPr>
        <xdr:cNvPr id="103" name="直線コネクタ 102"/>
        <xdr:cNvCxnSpPr/>
      </xdr:nvCxnSpPr>
      <xdr:spPr>
        <a:xfrm flipV="1">
          <a:off x="10476865" y="5858561"/>
          <a:ext cx="0" cy="1265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98144</xdr:rowOff>
    </xdr:from>
    <xdr:ext cx="469744" cy="259045"/>
    <xdr:sp macro="" textlink="">
      <xdr:nvSpPr>
        <xdr:cNvPr id="104" name="【道路】&#10;一人当たり延長最小値テキスト"/>
        <xdr:cNvSpPr txBox="1"/>
      </xdr:nvSpPr>
      <xdr:spPr>
        <a:xfrm>
          <a:off x="10515600" y="7127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94317</xdr:rowOff>
    </xdr:from>
    <xdr:to>
      <xdr:col>55</xdr:col>
      <xdr:colOff>88900</xdr:colOff>
      <xdr:row>41</xdr:row>
      <xdr:rowOff>94317</xdr:rowOff>
    </xdr:to>
    <xdr:cxnSp macro="">
      <xdr:nvCxnSpPr>
        <xdr:cNvPr id="105" name="直線コネクタ 104"/>
        <xdr:cNvCxnSpPr/>
      </xdr:nvCxnSpPr>
      <xdr:spPr>
        <a:xfrm>
          <a:off x="10388600" y="7123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147388</xdr:rowOff>
    </xdr:from>
    <xdr:ext cx="534377" cy="259045"/>
    <xdr:sp macro="" textlink="">
      <xdr:nvSpPr>
        <xdr:cNvPr id="106" name="【道路】&#10;一人当たり延長最大値テキスト"/>
        <xdr:cNvSpPr txBox="1"/>
      </xdr:nvSpPr>
      <xdr:spPr>
        <a:xfrm>
          <a:off x="10515600" y="5633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29261</xdr:rowOff>
    </xdr:from>
    <xdr:to>
      <xdr:col>55</xdr:col>
      <xdr:colOff>88900</xdr:colOff>
      <xdr:row>34</xdr:row>
      <xdr:rowOff>29261</xdr:rowOff>
    </xdr:to>
    <xdr:cxnSp macro="">
      <xdr:nvCxnSpPr>
        <xdr:cNvPr id="107" name="直線コネクタ 106"/>
        <xdr:cNvCxnSpPr/>
      </xdr:nvCxnSpPr>
      <xdr:spPr>
        <a:xfrm>
          <a:off x="10388600" y="5858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43552</xdr:rowOff>
    </xdr:from>
    <xdr:ext cx="534377" cy="259045"/>
    <xdr:sp macro="" textlink="">
      <xdr:nvSpPr>
        <xdr:cNvPr id="108" name="【道路】&#10;一人当たり延長平均値テキスト"/>
        <xdr:cNvSpPr txBox="1"/>
      </xdr:nvSpPr>
      <xdr:spPr>
        <a:xfrm>
          <a:off x="10515600" y="6730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20675</xdr:rowOff>
    </xdr:from>
    <xdr:to>
      <xdr:col>55</xdr:col>
      <xdr:colOff>50800</xdr:colOff>
      <xdr:row>40</xdr:row>
      <xdr:rowOff>122275</xdr:rowOff>
    </xdr:to>
    <xdr:sp macro="" textlink="">
      <xdr:nvSpPr>
        <xdr:cNvPr id="109" name="フローチャート: 判断 108"/>
        <xdr:cNvSpPr/>
      </xdr:nvSpPr>
      <xdr:spPr>
        <a:xfrm>
          <a:off x="10426700" y="6878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34296</xdr:rowOff>
    </xdr:from>
    <xdr:to>
      <xdr:col>50</xdr:col>
      <xdr:colOff>165100</xdr:colOff>
      <xdr:row>40</xdr:row>
      <xdr:rowOff>135896</xdr:rowOff>
    </xdr:to>
    <xdr:sp macro="" textlink="">
      <xdr:nvSpPr>
        <xdr:cNvPr id="110" name="フローチャート: 判断 109"/>
        <xdr:cNvSpPr/>
      </xdr:nvSpPr>
      <xdr:spPr>
        <a:xfrm>
          <a:off x="9588500" y="689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73882</xdr:rowOff>
    </xdr:from>
    <xdr:to>
      <xdr:col>46</xdr:col>
      <xdr:colOff>38100</xdr:colOff>
      <xdr:row>41</xdr:row>
      <xdr:rowOff>4032</xdr:rowOff>
    </xdr:to>
    <xdr:sp macro="" textlink="">
      <xdr:nvSpPr>
        <xdr:cNvPr id="111" name="フローチャート: 判断 110"/>
        <xdr:cNvSpPr/>
      </xdr:nvSpPr>
      <xdr:spPr>
        <a:xfrm>
          <a:off x="8699500" y="6931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2" name="テキスト ボックス 11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3" name="テキスト ボックス 11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4" name="テキスト ボックス 11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5" name="テキスト ボックス 11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6" name="テキスト ボックス 11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131699</xdr:rowOff>
    </xdr:from>
    <xdr:to>
      <xdr:col>55</xdr:col>
      <xdr:colOff>50800</xdr:colOff>
      <xdr:row>41</xdr:row>
      <xdr:rowOff>61849</xdr:rowOff>
    </xdr:to>
    <xdr:sp macro="" textlink="">
      <xdr:nvSpPr>
        <xdr:cNvPr id="117" name="楕円 116"/>
        <xdr:cNvSpPr/>
      </xdr:nvSpPr>
      <xdr:spPr>
        <a:xfrm>
          <a:off x="10426700" y="698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46626</xdr:rowOff>
    </xdr:from>
    <xdr:ext cx="534377" cy="259045"/>
    <xdr:sp macro="" textlink="">
      <xdr:nvSpPr>
        <xdr:cNvPr id="118" name="【道路】&#10;一人当たり延長該当値テキスト"/>
        <xdr:cNvSpPr txBox="1"/>
      </xdr:nvSpPr>
      <xdr:spPr>
        <a:xfrm>
          <a:off x="10515600" y="690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136271</xdr:rowOff>
    </xdr:from>
    <xdr:to>
      <xdr:col>50</xdr:col>
      <xdr:colOff>165100</xdr:colOff>
      <xdr:row>41</xdr:row>
      <xdr:rowOff>66421</xdr:rowOff>
    </xdr:to>
    <xdr:sp macro="" textlink="">
      <xdr:nvSpPr>
        <xdr:cNvPr id="119" name="楕円 118"/>
        <xdr:cNvSpPr/>
      </xdr:nvSpPr>
      <xdr:spPr>
        <a:xfrm>
          <a:off x="9588500" y="699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11049</xdr:rowOff>
    </xdr:from>
    <xdr:to>
      <xdr:col>55</xdr:col>
      <xdr:colOff>0</xdr:colOff>
      <xdr:row>41</xdr:row>
      <xdr:rowOff>15621</xdr:rowOff>
    </xdr:to>
    <xdr:cxnSp macro="">
      <xdr:nvCxnSpPr>
        <xdr:cNvPr id="120" name="直線コネクタ 119"/>
        <xdr:cNvCxnSpPr/>
      </xdr:nvCxnSpPr>
      <xdr:spPr>
        <a:xfrm flipV="1">
          <a:off x="9639300" y="7040499"/>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138157</xdr:rowOff>
    </xdr:from>
    <xdr:to>
      <xdr:col>46</xdr:col>
      <xdr:colOff>38100</xdr:colOff>
      <xdr:row>41</xdr:row>
      <xdr:rowOff>68307</xdr:rowOff>
    </xdr:to>
    <xdr:sp macro="" textlink="">
      <xdr:nvSpPr>
        <xdr:cNvPr id="121" name="楕円 120"/>
        <xdr:cNvSpPr/>
      </xdr:nvSpPr>
      <xdr:spPr>
        <a:xfrm>
          <a:off x="8699500" y="69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15621</xdr:rowOff>
    </xdr:from>
    <xdr:to>
      <xdr:col>50</xdr:col>
      <xdr:colOff>114300</xdr:colOff>
      <xdr:row>41</xdr:row>
      <xdr:rowOff>17507</xdr:rowOff>
    </xdr:to>
    <xdr:cxnSp macro="">
      <xdr:nvCxnSpPr>
        <xdr:cNvPr id="122" name="直線コネクタ 121"/>
        <xdr:cNvCxnSpPr/>
      </xdr:nvCxnSpPr>
      <xdr:spPr>
        <a:xfrm flipV="1">
          <a:off x="8750300" y="7045071"/>
          <a:ext cx="889000" cy="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152423</xdr:rowOff>
    </xdr:from>
    <xdr:ext cx="534377" cy="259045"/>
    <xdr:sp macro="" textlink="">
      <xdr:nvSpPr>
        <xdr:cNvPr id="123" name="n_1aveValue【道路】&#10;一人当たり延長"/>
        <xdr:cNvSpPr txBox="1"/>
      </xdr:nvSpPr>
      <xdr:spPr>
        <a:xfrm>
          <a:off x="9359411" y="6667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20559</xdr:rowOff>
    </xdr:from>
    <xdr:ext cx="534377" cy="259045"/>
    <xdr:sp macro="" textlink="">
      <xdr:nvSpPr>
        <xdr:cNvPr id="124" name="n_2aveValue【道路】&#10;一人当たり延長"/>
        <xdr:cNvSpPr txBox="1"/>
      </xdr:nvSpPr>
      <xdr:spPr>
        <a:xfrm>
          <a:off x="8483111" y="6707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41</xdr:row>
      <xdr:rowOff>57548</xdr:rowOff>
    </xdr:from>
    <xdr:ext cx="534377" cy="259045"/>
    <xdr:sp macro="" textlink="">
      <xdr:nvSpPr>
        <xdr:cNvPr id="125" name="n_1mainValue【道路】&#10;一人当たり延長"/>
        <xdr:cNvSpPr txBox="1"/>
      </xdr:nvSpPr>
      <xdr:spPr>
        <a:xfrm>
          <a:off x="9359411" y="7086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59434</xdr:rowOff>
    </xdr:from>
    <xdr:ext cx="534377" cy="259045"/>
    <xdr:sp macro="" textlink="">
      <xdr:nvSpPr>
        <xdr:cNvPr id="126" name="n_2mainValue【道路】&#10;一人当たり延長"/>
        <xdr:cNvSpPr txBox="1"/>
      </xdr:nvSpPr>
      <xdr:spPr>
        <a:xfrm>
          <a:off x="8483111" y="708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8" name="正方形/長方形 12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9" name="正方形/長方形 12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0" name="正方形/長方形 12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1" name="正方形/長方形 13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2" name="正方形/長方形 13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3" name="正方形/長方形 13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4" name="正方形/長方形 13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5" name="テキスト ボックス 13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6" name="直線コネクタ 13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7" name="テキスト ボックス 136"/>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8" name="直線コネクタ 13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9" name="テキスト ボックス 13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0" name="直線コネクタ 13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1" name="テキスト ボックス 14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2" name="直線コネクタ 14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3" name="テキスト ボックス 14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4" name="直線コネクタ 14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5" name="テキスト ボックス 144"/>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125730</xdr:rowOff>
    </xdr:from>
    <xdr:to>
      <xdr:col>24</xdr:col>
      <xdr:colOff>62865</xdr:colOff>
      <xdr:row>63</xdr:row>
      <xdr:rowOff>41148</xdr:rowOff>
    </xdr:to>
    <xdr:cxnSp macro="">
      <xdr:nvCxnSpPr>
        <xdr:cNvPr id="149" name="直線コネクタ 148"/>
        <xdr:cNvCxnSpPr/>
      </xdr:nvCxnSpPr>
      <xdr:spPr>
        <a:xfrm flipV="1">
          <a:off x="4634865" y="9555480"/>
          <a:ext cx="0" cy="12870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44975</xdr:rowOff>
    </xdr:from>
    <xdr:ext cx="405111" cy="259045"/>
    <xdr:sp macro="" textlink="">
      <xdr:nvSpPr>
        <xdr:cNvPr id="150" name="【橋りょう・トンネル】&#10;有形固定資産減価償却率最小値テキスト"/>
        <xdr:cNvSpPr txBox="1"/>
      </xdr:nvSpPr>
      <xdr:spPr>
        <a:xfrm>
          <a:off x="4673600" y="10846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41148</xdr:rowOff>
    </xdr:from>
    <xdr:to>
      <xdr:col>24</xdr:col>
      <xdr:colOff>152400</xdr:colOff>
      <xdr:row>63</xdr:row>
      <xdr:rowOff>41148</xdr:rowOff>
    </xdr:to>
    <xdr:cxnSp macro="">
      <xdr:nvCxnSpPr>
        <xdr:cNvPr id="151" name="直線コネクタ 150"/>
        <xdr:cNvCxnSpPr/>
      </xdr:nvCxnSpPr>
      <xdr:spPr>
        <a:xfrm>
          <a:off x="4546600" y="10842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72407</xdr:rowOff>
    </xdr:from>
    <xdr:ext cx="405111" cy="259045"/>
    <xdr:sp macro="" textlink="">
      <xdr:nvSpPr>
        <xdr:cNvPr id="152" name="【橋りょう・トンネル】&#10;有形固定資産減価償却率最大値テキスト"/>
        <xdr:cNvSpPr txBox="1"/>
      </xdr:nvSpPr>
      <xdr:spPr>
        <a:xfrm>
          <a:off x="46736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125730</xdr:rowOff>
    </xdr:from>
    <xdr:to>
      <xdr:col>24</xdr:col>
      <xdr:colOff>152400</xdr:colOff>
      <xdr:row>55</xdr:row>
      <xdr:rowOff>125730</xdr:rowOff>
    </xdr:to>
    <xdr:cxnSp macro="">
      <xdr:nvCxnSpPr>
        <xdr:cNvPr id="153" name="直線コネクタ 152"/>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131081</xdr:rowOff>
    </xdr:from>
    <xdr:ext cx="405111" cy="259045"/>
    <xdr:sp macro="" textlink="">
      <xdr:nvSpPr>
        <xdr:cNvPr id="154" name="【橋りょう・トンネル】&#10;有形固定資産減価償却率平均値テキスト"/>
        <xdr:cNvSpPr txBox="1"/>
      </xdr:nvSpPr>
      <xdr:spPr>
        <a:xfrm>
          <a:off x="4673600" y="1007518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152654</xdr:rowOff>
    </xdr:from>
    <xdr:to>
      <xdr:col>24</xdr:col>
      <xdr:colOff>114300</xdr:colOff>
      <xdr:row>59</xdr:row>
      <xdr:rowOff>82804</xdr:rowOff>
    </xdr:to>
    <xdr:sp macro="" textlink="">
      <xdr:nvSpPr>
        <xdr:cNvPr id="155" name="フローチャート: 判断 154"/>
        <xdr:cNvSpPr/>
      </xdr:nvSpPr>
      <xdr:spPr>
        <a:xfrm>
          <a:off x="45847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152654</xdr:rowOff>
    </xdr:from>
    <xdr:to>
      <xdr:col>20</xdr:col>
      <xdr:colOff>38100</xdr:colOff>
      <xdr:row>59</xdr:row>
      <xdr:rowOff>82804</xdr:rowOff>
    </xdr:to>
    <xdr:sp macro="" textlink="">
      <xdr:nvSpPr>
        <xdr:cNvPr id="156" name="フローチャート: 判断 155"/>
        <xdr:cNvSpPr/>
      </xdr:nvSpPr>
      <xdr:spPr>
        <a:xfrm>
          <a:off x="3746500" y="1009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31496</xdr:rowOff>
    </xdr:from>
    <xdr:to>
      <xdr:col>15</xdr:col>
      <xdr:colOff>101600</xdr:colOff>
      <xdr:row>59</xdr:row>
      <xdr:rowOff>133096</xdr:rowOff>
    </xdr:to>
    <xdr:sp macro="" textlink="">
      <xdr:nvSpPr>
        <xdr:cNvPr id="157" name="フローチャート: 判断 156"/>
        <xdr:cNvSpPr/>
      </xdr:nvSpPr>
      <xdr:spPr>
        <a:xfrm>
          <a:off x="2857500" y="10147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132080</xdr:rowOff>
    </xdr:from>
    <xdr:to>
      <xdr:col>24</xdr:col>
      <xdr:colOff>114300</xdr:colOff>
      <xdr:row>59</xdr:row>
      <xdr:rowOff>62230</xdr:rowOff>
    </xdr:to>
    <xdr:sp macro="" textlink="">
      <xdr:nvSpPr>
        <xdr:cNvPr id="163" name="楕円 162"/>
        <xdr:cNvSpPr/>
      </xdr:nvSpPr>
      <xdr:spPr>
        <a:xfrm>
          <a:off x="4584700" y="1007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154957</xdr:rowOff>
    </xdr:from>
    <xdr:ext cx="405111" cy="259045"/>
    <xdr:sp macro="" textlink="">
      <xdr:nvSpPr>
        <xdr:cNvPr id="164" name="【橋りょう・トンネル】&#10;有形固定資産減価償却率該当値テキスト"/>
        <xdr:cNvSpPr txBox="1"/>
      </xdr:nvSpPr>
      <xdr:spPr>
        <a:xfrm>
          <a:off x="4673600" y="9927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166370</xdr:rowOff>
    </xdr:from>
    <xdr:to>
      <xdr:col>20</xdr:col>
      <xdr:colOff>38100</xdr:colOff>
      <xdr:row>59</xdr:row>
      <xdr:rowOff>96520</xdr:rowOff>
    </xdr:to>
    <xdr:sp macro="" textlink="">
      <xdr:nvSpPr>
        <xdr:cNvPr id="165" name="楕円 164"/>
        <xdr:cNvSpPr/>
      </xdr:nvSpPr>
      <xdr:spPr>
        <a:xfrm>
          <a:off x="3746500" y="10110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11430</xdr:rowOff>
    </xdr:from>
    <xdr:to>
      <xdr:col>24</xdr:col>
      <xdr:colOff>63500</xdr:colOff>
      <xdr:row>59</xdr:row>
      <xdr:rowOff>45720</xdr:rowOff>
    </xdr:to>
    <xdr:cxnSp macro="">
      <xdr:nvCxnSpPr>
        <xdr:cNvPr id="166" name="直線コネクタ 165"/>
        <xdr:cNvCxnSpPr/>
      </xdr:nvCxnSpPr>
      <xdr:spPr>
        <a:xfrm flipV="1">
          <a:off x="3797300" y="1012698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29210</xdr:rowOff>
    </xdr:from>
    <xdr:to>
      <xdr:col>15</xdr:col>
      <xdr:colOff>101600</xdr:colOff>
      <xdr:row>59</xdr:row>
      <xdr:rowOff>130810</xdr:rowOff>
    </xdr:to>
    <xdr:sp macro="" textlink="">
      <xdr:nvSpPr>
        <xdr:cNvPr id="167" name="楕円 166"/>
        <xdr:cNvSpPr/>
      </xdr:nvSpPr>
      <xdr:spPr>
        <a:xfrm>
          <a:off x="2857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45720</xdr:rowOff>
    </xdr:from>
    <xdr:to>
      <xdr:col>19</xdr:col>
      <xdr:colOff>177800</xdr:colOff>
      <xdr:row>59</xdr:row>
      <xdr:rowOff>80010</xdr:rowOff>
    </xdr:to>
    <xdr:cxnSp macro="">
      <xdr:nvCxnSpPr>
        <xdr:cNvPr id="168" name="直線コネクタ 167"/>
        <xdr:cNvCxnSpPr/>
      </xdr:nvCxnSpPr>
      <xdr:spPr>
        <a:xfrm flipV="1">
          <a:off x="2908300" y="1016127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99331</xdr:rowOff>
    </xdr:from>
    <xdr:ext cx="405111" cy="259045"/>
    <xdr:sp macro="" textlink="">
      <xdr:nvSpPr>
        <xdr:cNvPr id="169" name="n_1aveValue【橋りょう・トンネル】&#10;有形固定資産減価償却率"/>
        <xdr:cNvSpPr txBox="1"/>
      </xdr:nvSpPr>
      <xdr:spPr>
        <a:xfrm>
          <a:off x="3582044" y="9871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124223</xdr:rowOff>
    </xdr:from>
    <xdr:ext cx="405111" cy="259045"/>
    <xdr:sp macro="" textlink="">
      <xdr:nvSpPr>
        <xdr:cNvPr id="170" name="n_2aveValue【橋りょう・トンネル】&#10;有形固定資産減価償却率"/>
        <xdr:cNvSpPr txBox="1"/>
      </xdr:nvSpPr>
      <xdr:spPr>
        <a:xfrm>
          <a:off x="2705744" y="10239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87647</xdr:rowOff>
    </xdr:from>
    <xdr:ext cx="405111" cy="259045"/>
    <xdr:sp macro="" textlink="">
      <xdr:nvSpPr>
        <xdr:cNvPr id="171" name="n_1mainValue【橋りょう・トンネル】&#10;有形固定資産減価償却率"/>
        <xdr:cNvSpPr txBox="1"/>
      </xdr:nvSpPr>
      <xdr:spPr>
        <a:xfrm>
          <a:off x="3582044" y="10203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147337</xdr:rowOff>
    </xdr:from>
    <xdr:ext cx="405111" cy="259045"/>
    <xdr:sp macro="" textlink="">
      <xdr:nvSpPr>
        <xdr:cNvPr id="172" name="n_2mainValue【橋りょう・トンネル】&#10;有形固定資産減価償却率"/>
        <xdr:cNvSpPr txBox="1"/>
      </xdr:nvSpPr>
      <xdr:spPr>
        <a:xfrm>
          <a:off x="2705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176,965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3" name="直線コネクタ 18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184" name="テキスト ボックス 183"/>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5" name="直線コネクタ 18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186" name="テキスト ボックス 185"/>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87" name="直線コネクタ 18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188" name="テキスト ボックス 187"/>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89" name="直線コネクタ 18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190" name="テキスト ボックス 189"/>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1" name="直線コネクタ 19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124477</xdr:rowOff>
    </xdr:from>
    <xdr:ext cx="595419" cy="259045"/>
    <xdr:sp macro="" textlink="">
      <xdr:nvSpPr>
        <xdr:cNvPr id="192" name="テキスト ボックス 191"/>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4" name="テキスト ボックス 193"/>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54</xdr:row>
      <xdr:rowOff>154572</xdr:rowOff>
    </xdr:from>
    <xdr:to>
      <xdr:col>54</xdr:col>
      <xdr:colOff>189865</xdr:colOff>
      <xdr:row>64</xdr:row>
      <xdr:rowOff>31865</xdr:rowOff>
    </xdr:to>
    <xdr:cxnSp macro="">
      <xdr:nvCxnSpPr>
        <xdr:cNvPr id="196" name="直線コネクタ 195"/>
        <xdr:cNvCxnSpPr/>
      </xdr:nvCxnSpPr>
      <xdr:spPr>
        <a:xfrm flipV="1">
          <a:off x="10476865" y="9412872"/>
          <a:ext cx="0" cy="1591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35692</xdr:rowOff>
    </xdr:from>
    <xdr:ext cx="534377" cy="259045"/>
    <xdr:sp macro="" textlink="">
      <xdr:nvSpPr>
        <xdr:cNvPr id="197" name="【橋りょう・トンネル】&#10;一人当たり有形固定資産（償却資産）額最小値テキスト"/>
        <xdr:cNvSpPr txBox="1"/>
      </xdr:nvSpPr>
      <xdr:spPr>
        <a:xfrm>
          <a:off x="10515600" y="1100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31865</xdr:rowOff>
    </xdr:from>
    <xdr:to>
      <xdr:col>55</xdr:col>
      <xdr:colOff>88900</xdr:colOff>
      <xdr:row>64</xdr:row>
      <xdr:rowOff>31865</xdr:rowOff>
    </xdr:to>
    <xdr:cxnSp macro="">
      <xdr:nvCxnSpPr>
        <xdr:cNvPr id="198" name="直線コネクタ 197"/>
        <xdr:cNvCxnSpPr/>
      </xdr:nvCxnSpPr>
      <xdr:spPr>
        <a:xfrm>
          <a:off x="10388600" y="11004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101249</xdr:rowOff>
    </xdr:from>
    <xdr:ext cx="599010" cy="259045"/>
    <xdr:sp macro="" textlink="">
      <xdr:nvSpPr>
        <xdr:cNvPr id="199" name="【橋りょう・トンネル】&#10;一人当たり有形固定資産（償却資産）額最大値テキスト"/>
        <xdr:cNvSpPr txBox="1"/>
      </xdr:nvSpPr>
      <xdr:spPr>
        <a:xfrm>
          <a:off x="10515600" y="9188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858,860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54</xdr:row>
      <xdr:rowOff>154572</xdr:rowOff>
    </xdr:from>
    <xdr:to>
      <xdr:col>55</xdr:col>
      <xdr:colOff>88900</xdr:colOff>
      <xdr:row>54</xdr:row>
      <xdr:rowOff>154572</xdr:rowOff>
    </xdr:to>
    <xdr:cxnSp macro="">
      <xdr:nvCxnSpPr>
        <xdr:cNvPr id="200" name="直線コネクタ 199"/>
        <xdr:cNvCxnSpPr/>
      </xdr:nvCxnSpPr>
      <xdr:spPr>
        <a:xfrm>
          <a:off x="10388600" y="9412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153630</xdr:rowOff>
    </xdr:from>
    <xdr:ext cx="599010" cy="259045"/>
    <xdr:sp macro="" textlink="">
      <xdr:nvSpPr>
        <xdr:cNvPr id="201" name="【橋りょう・トンネル】&#10;一人当たり有形固定資産（償却資産）額平均値テキスト"/>
        <xdr:cNvSpPr txBox="1"/>
      </xdr:nvSpPr>
      <xdr:spPr>
        <a:xfrm>
          <a:off x="10515600" y="104406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3753</xdr:rowOff>
    </xdr:from>
    <xdr:to>
      <xdr:col>55</xdr:col>
      <xdr:colOff>50800</xdr:colOff>
      <xdr:row>61</xdr:row>
      <xdr:rowOff>105353</xdr:rowOff>
    </xdr:to>
    <xdr:sp macro="" textlink="">
      <xdr:nvSpPr>
        <xdr:cNvPr id="202" name="フローチャート: 判断 201"/>
        <xdr:cNvSpPr/>
      </xdr:nvSpPr>
      <xdr:spPr>
        <a:xfrm>
          <a:off x="10426700" y="104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54308</xdr:rowOff>
    </xdr:from>
    <xdr:to>
      <xdr:col>50</xdr:col>
      <xdr:colOff>165100</xdr:colOff>
      <xdr:row>61</xdr:row>
      <xdr:rowOff>155908</xdr:rowOff>
    </xdr:to>
    <xdr:sp macro="" textlink="">
      <xdr:nvSpPr>
        <xdr:cNvPr id="203" name="フローチャート: 判断 202"/>
        <xdr:cNvSpPr/>
      </xdr:nvSpPr>
      <xdr:spPr>
        <a:xfrm>
          <a:off x="9588500" y="10512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72065</xdr:rowOff>
    </xdr:from>
    <xdr:to>
      <xdr:col>46</xdr:col>
      <xdr:colOff>38100</xdr:colOff>
      <xdr:row>62</xdr:row>
      <xdr:rowOff>2215</xdr:rowOff>
    </xdr:to>
    <xdr:sp macro="" textlink="">
      <xdr:nvSpPr>
        <xdr:cNvPr id="204" name="フローチャート: 判断 203"/>
        <xdr:cNvSpPr/>
      </xdr:nvSpPr>
      <xdr:spPr>
        <a:xfrm>
          <a:off x="8699500" y="1053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5" name="テキスト ボックス 20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6" name="テキスト ボックス 20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7" name="テキスト ボックス 20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8" name="テキスト ボックス 20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9" name="テキスト ボックス 20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110878</xdr:rowOff>
    </xdr:from>
    <xdr:to>
      <xdr:col>55</xdr:col>
      <xdr:colOff>50800</xdr:colOff>
      <xdr:row>61</xdr:row>
      <xdr:rowOff>41028</xdr:rowOff>
    </xdr:to>
    <xdr:sp macro="" textlink="">
      <xdr:nvSpPr>
        <xdr:cNvPr id="210" name="楕円 209"/>
        <xdr:cNvSpPr/>
      </xdr:nvSpPr>
      <xdr:spPr>
        <a:xfrm>
          <a:off x="10426700" y="1039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133755</xdr:rowOff>
    </xdr:from>
    <xdr:ext cx="599010" cy="259045"/>
    <xdr:sp macro="" textlink="">
      <xdr:nvSpPr>
        <xdr:cNvPr id="211" name="【橋りょう・トンネル】&#10;一人当たり有形固定資産（償却資産）額該当値テキスト"/>
        <xdr:cNvSpPr txBox="1"/>
      </xdr:nvSpPr>
      <xdr:spPr>
        <a:xfrm>
          <a:off x="10515600" y="10249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112957</xdr:rowOff>
    </xdr:from>
    <xdr:to>
      <xdr:col>50</xdr:col>
      <xdr:colOff>165100</xdr:colOff>
      <xdr:row>61</xdr:row>
      <xdr:rowOff>43107</xdr:rowOff>
    </xdr:to>
    <xdr:sp macro="" textlink="">
      <xdr:nvSpPr>
        <xdr:cNvPr id="212" name="楕円 211"/>
        <xdr:cNvSpPr/>
      </xdr:nvSpPr>
      <xdr:spPr>
        <a:xfrm>
          <a:off x="9588500" y="1039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161678</xdr:rowOff>
    </xdr:from>
    <xdr:to>
      <xdr:col>55</xdr:col>
      <xdr:colOff>0</xdr:colOff>
      <xdr:row>60</xdr:row>
      <xdr:rowOff>163757</xdr:rowOff>
    </xdr:to>
    <xdr:cxnSp macro="">
      <xdr:nvCxnSpPr>
        <xdr:cNvPr id="213" name="直線コネクタ 212"/>
        <xdr:cNvCxnSpPr/>
      </xdr:nvCxnSpPr>
      <xdr:spPr>
        <a:xfrm flipV="1">
          <a:off x="9639300" y="10448678"/>
          <a:ext cx="8382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133117</xdr:rowOff>
    </xdr:from>
    <xdr:to>
      <xdr:col>46</xdr:col>
      <xdr:colOff>38100</xdr:colOff>
      <xdr:row>61</xdr:row>
      <xdr:rowOff>63267</xdr:rowOff>
    </xdr:to>
    <xdr:sp macro="" textlink="">
      <xdr:nvSpPr>
        <xdr:cNvPr id="214" name="楕円 213"/>
        <xdr:cNvSpPr/>
      </xdr:nvSpPr>
      <xdr:spPr>
        <a:xfrm>
          <a:off x="8699500" y="1042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163757</xdr:rowOff>
    </xdr:from>
    <xdr:to>
      <xdr:col>50</xdr:col>
      <xdr:colOff>114300</xdr:colOff>
      <xdr:row>61</xdr:row>
      <xdr:rowOff>12467</xdr:rowOff>
    </xdr:to>
    <xdr:cxnSp macro="">
      <xdr:nvCxnSpPr>
        <xdr:cNvPr id="215" name="直線コネクタ 214"/>
        <xdr:cNvCxnSpPr/>
      </xdr:nvCxnSpPr>
      <xdr:spPr>
        <a:xfrm flipV="1">
          <a:off x="8750300" y="10450757"/>
          <a:ext cx="889000" cy="20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61</xdr:row>
      <xdr:rowOff>147035</xdr:rowOff>
    </xdr:from>
    <xdr:ext cx="599010" cy="259045"/>
    <xdr:sp macro="" textlink="">
      <xdr:nvSpPr>
        <xdr:cNvPr id="216" name="n_1aveValue【橋りょう・トンネル】&#10;一人当たり有形固定資産（償却資産）額"/>
        <xdr:cNvSpPr txBox="1"/>
      </xdr:nvSpPr>
      <xdr:spPr>
        <a:xfrm>
          <a:off x="9327095" y="10605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164792</xdr:rowOff>
    </xdr:from>
    <xdr:ext cx="599010" cy="259045"/>
    <xdr:sp macro="" textlink="">
      <xdr:nvSpPr>
        <xdr:cNvPr id="217" name="n_2aveValue【橋りょう・トンネル】&#10;一人当たり有形固定資産（償却資産）額"/>
        <xdr:cNvSpPr txBox="1"/>
      </xdr:nvSpPr>
      <xdr:spPr>
        <a:xfrm>
          <a:off x="8450795" y="10623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59</xdr:row>
      <xdr:rowOff>59634</xdr:rowOff>
    </xdr:from>
    <xdr:ext cx="599010" cy="259045"/>
    <xdr:sp macro="" textlink="">
      <xdr:nvSpPr>
        <xdr:cNvPr id="218" name="n_1mainValue【橋りょう・トンネル】&#10;一人当たり有形固定資産（償却資産）額"/>
        <xdr:cNvSpPr txBox="1"/>
      </xdr:nvSpPr>
      <xdr:spPr>
        <a:xfrm>
          <a:off x="9327095" y="10175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59</xdr:row>
      <xdr:rowOff>79794</xdr:rowOff>
    </xdr:from>
    <xdr:ext cx="599010" cy="259045"/>
    <xdr:sp macro="" textlink="">
      <xdr:nvSpPr>
        <xdr:cNvPr id="219" name="n_2mainValue【橋りょう・トンネル】&#10;一人当たり有形固定資産（償却資産）額"/>
        <xdr:cNvSpPr txBox="1"/>
      </xdr:nvSpPr>
      <xdr:spPr>
        <a:xfrm>
          <a:off x="8450795" y="1019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0" name="正方形/長方形 21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1" name="正方形/長方形 22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2" name="正方形/長方形 22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3" name="正方形/長方形 22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4" name="正方形/長方形 22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5" name="正方形/長方形 22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6" name="正方形/長方形 22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0" name="テキスト ボックス 22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0" name="テキスト ボックス 23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2" name="テキスト ボックス 24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34289</xdr:rowOff>
    </xdr:from>
    <xdr:to>
      <xdr:col>24</xdr:col>
      <xdr:colOff>62865</xdr:colOff>
      <xdr:row>86</xdr:row>
      <xdr:rowOff>163830</xdr:rowOff>
    </xdr:to>
    <xdr:cxnSp macro="">
      <xdr:nvCxnSpPr>
        <xdr:cNvPr id="244" name="直線コネクタ 243"/>
        <xdr:cNvCxnSpPr/>
      </xdr:nvCxnSpPr>
      <xdr:spPr>
        <a:xfrm flipV="1">
          <a:off x="4634865" y="13407389"/>
          <a:ext cx="0" cy="15011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167657</xdr:rowOff>
    </xdr:from>
    <xdr:ext cx="405111" cy="259045"/>
    <xdr:sp macro="" textlink="">
      <xdr:nvSpPr>
        <xdr:cNvPr id="245" name="【公営住宅】&#10;有形固定資産減価償却率最小値テキスト"/>
        <xdr:cNvSpPr txBox="1"/>
      </xdr:nvSpPr>
      <xdr:spPr>
        <a:xfrm>
          <a:off x="4673600" y="1491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163830</xdr:rowOff>
    </xdr:from>
    <xdr:to>
      <xdr:col>24</xdr:col>
      <xdr:colOff>152400</xdr:colOff>
      <xdr:row>86</xdr:row>
      <xdr:rowOff>163830</xdr:rowOff>
    </xdr:to>
    <xdr:cxnSp macro="">
      <xdr:nvCxnSpPr>
        <xdr:cNvPr id="246" name="直線コネクタ 245"/>
        <xdr:cNvCxnSpPr/>
      </xdr:nvCxnSpPr>
      <xdr:spPr>
        <a:xfrm>
          <a:off x="4546600" y="1490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152416</xdr:rowOff>
    </xdr:from>
    <xdr:ext cx="405111" cy="259045"/>
    <xdr:sp macro="" textlink="">
      <xdr:nvSpPr>
        <xdr:cNvPr id="247" name="【公営住宅】&#10;有形固定資産減価償却率最大値テキスト"/>
        <xdr:cNvSpPr txBox="1"/>
      </xdr:nvSpPr>
      <xdr:spPr>
        <a:xfrm>
          <a:off x="4673600" y="13182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34289</xdr:rowOff>
    </xdr:from>
    <xdr:to>
      <xdr:col>24</xdr:col>
      <xdr:colOff>152400</xdr:colOff>
      <xdr:row>78</xdr:row>
      <xdr:rowOff>34289</xdr:rowOff>
    </xdr:to>
    <xdr:cxnSp macro="">
      <xdr:nvCxnSpPr>
        <xdr:cNvPr id="248" name="直線コネクタ 247"/>
        <xdr:cNvCxnSpPr/>
      </xdr:nvCxnSpPr>
      <xdr:spPr>
        <a:xfrm>
          <a:off x="4546600" y="134073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154322</xdr:rowOff>
    </xdr:from>
    <xdr:ext cx="405111" cy="259045"/>
    <xdr:sp macro="" textlink="">
      <xdr:nvSpPr>
        <xdr:cNvPr id="249" name="【公営住宅】&#10;有形固定資産減価償却率平均値テキスト"/>
        <xdr:cNvSpPr txBox="1"/>
      </xdr:nvSpPr>
      <xdr:spPr>
        <a:xfrm>
          <a:off x="4673600" y="13870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4445</xdr:rowOff>
    </xdr:from>
    <xdr:to>
      <xdr:col>24</xdr:col>
      <xdr:colOff>114300</xdr:colOff>
      <xdr:row>81</xdr:row>
      <xdr:rowOff>106045</xdr:rowOff>
    </xdr:to>
    <xdr:sp macro="" textlink="">
      <xdr:nvSpPr>
        <xdr:cNvPr id="250" name="フローチャート: 判断 249"/>
        <xdr:cNvSpPr/>
      </xdr:nvSpPr>
      <xdr:spPr>
        <a:xfrm>
          <a:off x="4584700" y="1389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156845</xdr:rowOff>
    </xdr:from>
    <xdr:to>
      <xdr:col>20</xdr:col>
      <xdr:colOff>38100</xdr:colOff>
      <xdr:row>81</xdr:row>
      <xdr:rowOff>86995</xdr:rowOff>
    </xdr:to>
    <xdr:sp macro="" textlink="">
      <xdr:nvSpPr>
        <xdr:cNvPr id="251" name="フローチャート: 判断 250"/>
        <xdr:cNvSpPr/>
      </xdr:nvSpPr>
      <xdr:spPr>
        <a:xfrm>
          <a:off x="3746500" y="1387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50164</xdr:rowOff>
    </xdr:from>
    <xdr:to>
      <xdr:col>15</xdr:col>
      <xdr:colOff>101600</xdr:colOff>
      <xdr:row>81</xdr:row>
      <xdr:rowOff>151764</xdr:rowOff>
    </xdr:to>
    <xdr:sp macro="" textlink="">
      <xdr:nvSpPr>
        <xdr:cNvPr id="252" name="フローチャート: 判断 251"/>
        <xdr:cNvSpPr/>
      </xdr:nvSpPr>
      <xdr:spPr>
        <a:xfrm>
          <a:off x="2857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3" name="テキスト ボックス 25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4" name="テキスト ボックス 25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5" name="テキスト ボックス 25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6" name="テキスト ボックス 25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7" name="テキスト ボックス 25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58" name="楕円 257"/>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59" name="【公営住宅】&#10;有形固定資産減価償却率該当値テキスト"/>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69214</xdr:rowOff>
    </xdr:from>
    <xdr:to>
      <xdr:col>20</xdr:col>
      <xdr:colOff>38100</xdr:colOff>
      <xdr:row>80</xdr:row>
      <xdr:rowOff>170814</xdr:rowOff>
    </xdr:to>
    <xdr:sp macro="" textlink="">
      <xdr:nvSpPr>
        <xdr:cNvPr id="260" name="楕円 259"/>
        <xdr:cNvSpPr/>
      </xdr:nvSpPr>
      <xdr:spPr>
        <a:xfrm>
          <a:off x="3746500" y="1378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120014</xdr:rowOff>
    </xdr:to>
    <xdr:cxnSp macro="">
      <xdr:nvCxnSpPr>
        <xdr:cNvPr id="261" name="直線コネクタ 260"/>
        <xdr:cNvCxnSpPr/>
      </xdr:nvCxnSpPr>
      <xdr:spPr>
        <a:xfrm flipV="1">
          <a:off x="3797300" y="13807439"/>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101600</xdr:rowOff>
    </xdr:from>
    <xdr:to>
      <xdr:col>15</xdr:col>
      <xdr:colOff>101600</xdr:colOff>
      <xdr:row>81</xdr:row>
      <xdr:rowOff>31750</xdr:rowOff>
    </xdr:to>
    <xdr:sp macro="" textlink="">
      <xdr:nvSpPr>
        <xdr:cNvPr id="262" name="楕円 261"/>
        <xdr:cNvSpPr/>
      </xdr:nvSpPr>
      <xdr:spPr>
        <a:xfrm>
          <a:off x="2857500" y="1381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120014</xdr:rowOff>
    </xdr:from>
    <xdr:to>
      <xdr:col>19</xdr:col>
      <xdr:colOff>177800</xdr:colOff>
      <xdr:row>80</xdr:row>
      <xdr:rowOff>152400</xdr:rowOff>
    </xdr:to>
    <xdr:cxnSp macro="">
      <xdr:nvCxnSpPr>
        <xdr:cNvPr id="263" name="直線コネクタ 262"/>
        <xdr:cNvCxnSpPr/>
      </xdr:nvCxnSpPr>
      <xdr:spPr>
        <a:xfrm flipV="1">
          <a:off x="2908300" y="13836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78122</xdr:rowOff>
    </xdr:from>
    <xdr:ext cx="405111" cy="259045"/>
    <xdr:sp macro="" textlink="">
      <xdr:nvSpPr>
        <xdr:cNvPr id="264" name="n_1aveValue【公営住宅】&#10;有形固定資産減価償却率"/>
        <xdr:cNvSpPr txBox="1"/>
      </xdr:nvSpPr>
      <xdr:spPr>
        <a:xfrm>
          <a:off x="3582044" y="13965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142891</xdr:rowOff>
    </xdr:from>
    <xdr:ext cx="405111" cy="259045"/>
    <xdr:sp macro="" textlink="">
      <xdr:nvSpPr>
        <xdr:cNvPr id="265" name="n_2aveValue【公営住宅】&#10;有形固定資産減価償却率"/>
        <xdr:cNvSpPr txBox="1"/>
      </xdr:nvSpPr>
      <xdr:spPr>
        <a:xfrm>
          <a:off x="2705744"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15891</xdr:rowOff>
    </xdr:from>
    <xdr:ext cx="405111" cy="259045"/>
    <xdr:sp macro="" textlink="">
      <xdr:nvSpPr>
        <xdr:cNvPr id="266" name="n_1mainValue【公営住宅】&#10;有形固定資産減価償却率"/>
        <xdr:cNvSpPr txBox="1"/>
      </xdr:nvSpPr>
      <xdr:spPr>
        <a:xfrm>
          <a:off x="3582044" y="1356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48277</xdr:rowOff>
    </xdr:from>
    <xdr:ext cx="405111" cy="259045"/>
    <xdr:sp macro="" textlink="">
      <xdr:nvSpPr>
        <xdr:cNvPr id="267" name="n_2mainValue【公営住宅】&#10;有形固定資産減価償却率"/>
        <xdr:cNvSpPr txBox="1"/>
      </xdr:nvSpPr>
      <xdr:spPr>
        <a:xfrm>
          <a:off x="2705744" y="1359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9" name="正方形/長方形 268"/>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0" name="正方形/長方形 269"/>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1" name="正方形/長方形 270"/>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2" name="正方形/長方形 271"/>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3" name="正方形/長方形 272"/>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4" name="正方形/長方形 273"/>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78" name="直線コネクタ 277"/>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79" name="テキスト ボックス 278"/>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80" name="直線コネクタ 279"/>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281" name="テキスト ボックス 280"/>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82" name="直線コネクタ 281"/>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283" name="テキスト ボックス 282"/>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84" name="直線コネクタ 283"/>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285" name="テキスト ボックス 284"/>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6" name="直線コネクタ 285"/>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87" name="テキスト ボックス 286"/>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8"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131254</xdr:rowOff>
    </xdr:from>
    <xdr:to>
      <xdr:col>54</xdr:col>
      <xdr:colOff>189865</xdr:colOff>
      <xdr:row>86</xdr:row>
      <xdr:rowOff>32041</xdr:rowOff>
    </xdr:to>
    <xdr:cxnSp macro="">
      <xdr:nvCxnSpPr>
        <xdr:cNvPr id="289" name="直線コネクタ 288"/>
        <xdr:cNvCxnSpPr/>
      </xdr:nvCxnSpPr>
      <xdr:spPr>
        <a:xfrm flipV="1">
          <a:off x="10476865" y="13504354"/>
          <a:ext cx="0" cy="12723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36467</xdr:rowOff>
    </xdr:from>
    <xdr:ext cx="469744" cy="259045"/>
    <xdr:sp macro="" textlink="">
      <xdr:nvSpPr>
        <xdr:cNvPr id="290" name="【公営住宅】&#10;一人当たり面積最小値テキスト"/>
        <xdr:cNvSpPr txBox="1"/>
      </xdr:nvSpPr>
      <xdr:spPr>
        <a:xfrm>
          <a:off x="10515600" y="14781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32041</xdr:rowOff>
    </xdr:from>
    <xdr:to>
      <xdr:col>55</xdr:col>
      <xdr:colOff>88900</xdr:colOff>
      <xdr:row>86</xdr:row>
      <xdr:rowOff>32041</xdr:rowOff>
    </xdr:to>
    <xdr:cxnSp macro="">
      <xdr:nvCxnSpPr>
        <xdr:cNvPr id="291" name="直線コネクタ 290"/>
        <xdr:cNvCxnSpPr/>
      </xdr:nvCxnSpPr>
      <xdr:spPr>
        <a:xfrm>
          <a:off x="10388600" y="14776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77931</xdr:rowOff>
    </xdr:from>
    <xdr:ext cx="534377" cy="259045"/>
    <xdr:sp macro="" textlink="">
      <xdr:nvSpPr>
        <xdr:cNvPr id="292" name="【公営住宅】&#10;一人当たり面積最大値テキスト"/>
        <xdr:cNvSpPr txBox="1"/>
      </xdr:nvSpPr>
      <xdr:spPr>
        <a:xfrm>
          <a:off x="10515600" y="1327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131254</xdr:rowOff>
    </xdr:from>
    <xdr:to>
      <xdr:col>55</xdr:col>
      <xdr:colOff>88900</xdr:colOff>
      <xdr:row>78</xdr:row>
      <xdr:rowOff>131254</xdr:rowOff>
    </xdr:to>
    <xdr:cxnSp macro="">
      <xdr:nvCxnSpPr>
        <xdr:cNvPr id="293" name="直線コネクタ 292"/>
        <xdr:cNvCxnSpPr/>
      </xdr:nvCxnSpPr>
      <xdr:spPr>
        <a:xfrm>
          <a:off x="10388600" y="1350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125368</xdr:rowOff>
    </xdr:from>
    <xdr:ext cx="469744" cy="259045"/>
    <xdr:sp macro="" textlink="">
      <xdr:nvSpPr>
        <xdr:cNvPr id="294" name="【公営住宅】&#10;一人当たり面積平均値テキスト"/>
        <xdr:cNvSpPr txBox="1"/>
      </xdr:nvSpPr>
      <xdr:spPr>
        <a:xfrm>
          <a:off x="10515600" y="145271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102491</xdr:rowOff>
    </xdr:from>
    <xdr:to>
      <xdr:col>55</xdr:col>
      <xdr:colOff>50800</xdr:colOff>
      <xdr:row>86</xdr:row>
      <xdr:rowOff>32641</xdr:rowOff>
    </xdr:to>
    <xdr:sp macro="" textlink="">
      <xdr:nvSpPr>
        <xdr:cNvPr id="295" name="フローチャート: 判断 294"/>
        <xdr:cNvSpPr/>
      </xdr:nvSpPr>
      <xdr:spPr>
        <a:xfrm>
          <a:off x="10426700" y="14675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94376</xdr:rowOff>
    </xdr:from>
    <xdr:to>
      <xdr:col>50</xdr:col>
      <xdr:colOff>165100</xdr:colOff>
      <xdr:row>86</xdr:row>
      <xdr:rowOff>24526</xdr:rowOff>
    </xdr:to>
    <xdr:sp macro="" textlink="">
      <xdr:nvSpPr>
        <xdr:cNvPr id="296" name="フローチャート: 判断 295"/>
        <xdr:cNvSpPr/>
      </xdr:nvSpPr>
      <xdr:spPr>
        <a:xfrm>
          <a:off x="9588500" y="1466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85781</xdr:rowOff>
    </xdr:from>
    <xdr:to>
      <xdr:col>46</xdr:col>
      <xdr:colOff>38100</xdr:colOff>
      <xdr:row>86</xdr:row>
      <xdr:rowOff>15931</xdr:rowOff>
    </xdr:to>
    <xdr:sp macro="" textlink="">
      <xdr:nvSpPr>
        <xdr:cNvPr id="297" name="フローチャート: 判断 296"/>
        <xdr:cNvSpPr/>
      </xdr:nvSpPr>
      <xdr:spPr>
        <a:xfrm>
          <a:off x="8699500" y="1465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8" name="テキスト ボックス 29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9" name="テキスト ボックス 29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0" name="テキスト ボックス 29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1" name="テキスト ボックス 30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2" name="テキスト ボックス 30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151755</xdr:rowOff>
    </xdr:from>
    <xdr:to>
      <xdr:col>55</xdr:col>
      <xdr:colOff>50800</xdr:colOff>
      <xdr:row>86</xdr:row>
      <xdr:rowOff>81905</xdr:rowOff>
    </xdr:to>
    <xdr:sp macro="" textlink="">
      <xdr:nvSpPr>
        <xdr:cNvPr id="303" name="楕円 302"/>
        <xdr:cNvSpPr/>
      </xdr:nvSpPr>
      <xdr:spPr>
        <a:xfrm>
          <a:off x="10426700" y="1472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80919</xdr:rowOff>
    </xdr:from>
    <xdr:ext cx="469744" cy="259045"/>
    <xdr:sp macro="" textlink="">
      <xdr:nvSpPr>
        <xdr:cNvPr id="304" name="【公営住宅】&#10;一人当たり面積該当値テキスト"/>
        <xdr:cNvSpPr txBox="1"/>
      </xdr:nvSpPr>
      <xdr:spPr>
        <a:xfrm>
          <a:off x="10515600" y="14654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151823</xdr:rowOff>
    </xdr:from>
    <xdr:to>
      <xdr:col>50</xdr:col>
      <xdr:colOff>165100</xdr:colOff>
      <xdr:row>86</xdr:row>
      <xdr:rowOff>81973</xdr:rowOff>
    </xdr:to>
    <xdr:sp macro="" textlink="">
      <xdr:nvSpPr>
        <xdr:cNvPr id="305" name="楕円 304"/>
        <xdr:cNvSpPr/>
      </xdr:nvSpPr>
      <xdr:spPr>
        <a:xfrm>
          <a:off x="9588500" y="1472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31105</xdr:rowOff>
    </xdr:from>
    <xdr:to>
      <xdr:col>55</xdr:col>
      <xdr:colOff>0</xdr:colOff>
      <xdr:row>86</xdr:row>
      <xdr:rowOff>31173</xdr:rowOff>
    </xdr:to>
    <xdr:cxnSp macro="">
      <xdr:nvCxnSpPr>
        <xdr:cNvPr id="306" name="直線コネクタ 305"/>
        <xdr:cNvCxnSpPr/>
      </xdr:nvCxnSpPr>
      <xdr:spPr>
        <a:xfrm flipV="1">
          <a:off x="9639300" y="14775805"/>
          <a:ext cx="838200" cy="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151961</xdr:rowOff>
    </xdr:from>
    <xdr:to>
      <xdr:col>46</xdr:col>
      <xdr:colOff>38100</xdr:colOff>
      <xdr:row>86</xdr:row>
      <xdr:rowOff>82111</xdr:rowOff>
    </xdr:to>
    <xdr:sp macro="" textlink="">
      <xdr:nvSpPr>
        <xdr:cNvPr id="307" name="楕円 306"/>
        <xdr:cNvSpPr/>
      </xdr:nvSpPr>
      <xdr:spPr>
        <a:xfrm>
          <a:off x="8699500" y="1472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31173</xdr:rowOff>
    </xdr:from>
    <xdr:to>
      <xdr:col>50</xdr:col>
      <xdr:colOff>114300</xdr:colOff>
      <xdr:row>86</xdr:row>
      <xdr:rowOff>31311</xdr:rowOff>
    </xdr:to>
    <xdr:cxnSp macro="">
      <xdr:nvCxnSpPr>
        <xdr:cNvPr id="308" name="直線コネクタ 307"/>
        <xdr:cNvCxnSpPr/>
      </xdr:nvCxnSpPr>
      <xdr:spPr>
        <a:xfrm flipV="1">
          <a:off x="8750300" y="14775873"/>
          <a:ext cx="889000" cy="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41053</xdr:rowOff>
    </xdr:from>
    <xdr:ext cx="469744" cy="259045"/>
    <xdr:sp macro="" textlink="">
      <xdr:nvSpPr>
        <xdr:cNvPr id="309" name="n_1aveValue【公営住宅】&#10;一人当たり面積"/>
        <xdr:cNvSpPr txBox="1"/>
      </xdr:nvSpPr>
      <xdr:spPr>
        <a:xfrm>
          <a:off x="9391727" y="14442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32458</xdr:rowOff>
    </xdr:from>
    <xdr:ext cx="469744" cy="259045"/>
    <xdr:sp macro="" textlink="">
      <xdr:nvSpPr>
        <xdr:cNvPr id="310" name="n_2aveValue【公営住宅】&#10;一人当たり面積"/>
        <xdr:cNvSpPr txBox="1"/>
      </xdr:nvSpPr>
      <xdr:spPr>
        <a:xfrm>
          <a:off x="8515427" y="14434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73100</xdr:rowOff>
    </xdr:from>
    <xdr:ext cx="469744" cy="259045"/>
    <xdr:sp macro="" textlink="">
      <xdr:nvSpPr>
        <xdr:cNvPr id="311" name="n_1mainValue【公営住宅】&#10;一人当たり面積"/>
        <xdr:cNvSpPr txBox="1"/>
      </xdr:nvSpPr>
      <xdr:spPr>
        <a:xfrm>
          <a:off x="9391727" y="14817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73238</xdr:rowOff>
    </xdr:from>
    <xdr:ext cx="469744" cy="259045"/>
    <xdr:sp macro="" textlink="">
      <xdr:nvSpPr>
        <xdr:cNvPr id="312" name="n_2mainValue【公営住宅】&#10;一人当たり面積"/>
        <xdr:cNvSpPr txBox="1"/>
      </xdr:nvSpPr>
      <xdr:spPr>
        <a:xfrm>
          <a:off x="8515427" y="1481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3" name="正方形/長方形 31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4" name="正方形/長方形 31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5" name="正方形/長方形 31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6" name="正方形/長方形 31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17" name="正方形/長方形 31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8" name="正方形/長方形 31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9" name="正方形/長方形 31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0" name="正方形/長方形 31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1" name="テキスト ボックス 32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2" name="直線コネクタ 32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23" name="直線コネクタ 32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24" name="テキスト ボックス 32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25" name="直線コネクタ 32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26" name="テキスト ボックス 32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27" name="直線コネクタ 32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28" name="テキスト ボックス 32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29" name="直線コネクタ 32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0" name="テキスト ボックス 32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1" name="直線コネクタ 33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32" name="テキスト ボックス 33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33" name="直線コネクタ 33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34" name="テキスト ボックス 33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5" name="直線コネクタ 33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6" name="テキスト ボックス 33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7"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121920</xdr:rowOff>
    </xdr:to>
    <xdr:cxnSp macro="">
      <xdr:nvCxnSpPr>
        <xdr:cNvPr id="338" name="直線コネクタ 337"/>
        <xdr:cNvCxnSpPr/>
      </xdr:nvCxnSpPr>
      <xdr:spPr>
        <a:xfrm flipV="1">
          <a:off x="4634865" y="17090571"/>
          <a:ext cx="0" cy="1547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125747</xdr:rowOff>
    </xdr:from>
    <xdr:ext cx="340478" cy="259045"/>
    <xdr:sp macro="" textlink="">
      <xdr:nvSpPr>
        <xdr:cNvPr id="339" name="【港湾・漁港】&#10;有形固定資産減価償却率最小値テキスト"/>
        <xdr:cNvSpPr txBox="1"/>
      </xdr:nvSpPr>
      <xdr:spPr>
        <a:xfrm>
          <a:off x="4673600" y="186423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121920</xdr:rowOff>
    </xdr:from>
    <xdr:to>
      <xdr:col>24</xdr:col>
      <xdr:colOff>152400</xdr:colOff>
      <xdr:row>108</xdr:row>
      <xdr:rowOff>121920</xdr:rowOff>
    </xdr:to>
    <xdr:cxnSp macro="">
      <xdr:nvCxnSpPr>
        <xdr:cNvPr id="340" name="直線コネクタ 339"/>
        <xdr:cNvCxnSpPr/>
      </xdr:nvCxnSpPr>
      <xdr:spPr>
        <a:xfrm>
          <a:off x="4546600" y="1863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41" name="【港湾・漁港】&#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42" name="直線コネクタ 34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38479</xdr:rowOff>
    </xdr:from>
    <xdr:ext cx="405111" cy="259045"/>
    <xdr:sp macro="" textlink="">
      <xdr:nvSpPr>
        <xdr:cNvPr id="343" name="【港湾・漁港】&#10;有形固定資産減価償却率平均値テキスト"/>
        <xdr:cNvSpPr txBox="1"/>
      </xdr:nvSpPr>
      <xdr:spPr>
        <a:xfrm>
          <a:off x="4673600" y="1752637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15602</xdr:rowOff>
    </xdr:from>
    <xdr:to>
      <xdr:col>24</xdr:col>
      <xdr:colOff>114300</xdr:colOff>
      <xdr:row>103</xdr:row>
      <xdr:rowOff>117202</xdr:rowOff>
    </xdr:to>
    <xdr:sp macro="" textlink="">
      <xdr:nvSpPr>
        <xdr:cNvPr id="344" name="フローチャート: 判断 343"/>
        <xdr:cNvSpPr/>
      </xdr:nvSpPr>
      <xdr:spPr>
        <a:xfrm>
          <a:off x="4584700" y="17674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40095</xdr:rowOff>
    </xdr:from>
    <xdr:to>
      <xdr:col>20</xdr:col>
      <xdr:colOff>38100</xdr:colOff>
      <xdr:row>103</xdr:row>
      <xdr:rowOff>141695</xdr:rowOff>
    </xdr:to>
    <xdr:sp macro="" textlink="">
      <xdr:nvSpPr>
        <xdr:cNvPr id="345" name="フローチャート: 判断 344"/>
        <xdr:cNvSpPr/>
      </xdr:nvSpPr>
      <xdr:spPr>
        <a:xfrm>
          <a:off x="3746500" y="1769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62956</xdr:rowOff>
    </xdr:from>
    <xdr:to>
      <xdr:col>15</xdr:col>
      <xdr:colOff>101600</xdr:colOff>
      <xdr:row>104</xdr:row>
      <xdr:rowOff>164556</xdr:rowOff>
    </xdr:to>
    <xdr:sp macro="" textlink="">
      <xdr:nvSpPr>
        <xdr:cNvPr id="346" name="フローチャート: 判断 345"/>
        <xdr:cNvSpPr/>
      </xdr:nvSpPr>
      <xdr:spPr>
        <a:xfrm>
          <a:off x="2857500" y="17893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7" name="テキスト ボックス 34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48" name="テキスト ボックス 34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9" name="テキスト ボックス 34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0" name="テキスト ボックス 34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1" name="テキスト ボックス 35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54792</xdr:rowOff>
    </xdr:from>
    <xdr:to>
      <xdr:col>24</xdr:col>
      <xdr:colOff>114300</xdr:colOff>
      <xdr:row>104</xdr:row>
      <xdr:rowOff>156392</xdr:rowOff>
    </xdr:to>
    <xdr:sp macro="" textlink="">
      <xdr:nvSpPr>
        <xdr:cNvPr id="352" name="楕円 351"/>
        <xdr:cNvSpPr/>
      </xdr:nvSpPr>
      <xdr:spPr>
        <a:xfrm>
          <a:off x="4584700" y="1788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33219</xdr:rowOff>
    </xdr:from>
    <xdr:ext cx="405111" cy="259045"/>
    <xdr:sp macro="" textlink="">
      <xdr:nvSpPr>
        <xdr:cNvPr id="353" name="【港湾・漁港】&#10;有形固定資産減価償却率該当値テキスト"/>
        <xdr:cNvSpPr txBox="1"/>
      </xdr:nvSpPr>
      <xdr:spPr>
        <a:xfrm>
          <a:off x="4673600" y="17864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89081</xdr:rowOff>
    </xdr:from>
    <xdr:to>
      <xdr:col>20</xdr:col>
      <xdr:colOff>38100</xdr:colOff>
      <xdr:row>105</xdr:row>
      <xdr:rowOff>19231</xdr:rowOff>
    </xdr:to>
    <xdr:sp macro="" textlink="">
      <xdr:nvSpPr>
        <xdr:cNvPr id="354" name="楕円 353"/>
        <xdr:cNvSpPr/>
      </xdr:nvSpPr>
      <xdr:spPr>
        <a:xfrm>
          <a:off x="3746500" y="17919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105592</xdr:rowOff>
    </xdr:from>
    <xdr:to>
      <xdr:col>24</xdr:col>
      <xdr:colOff>63500</xdr:colOff>
      <xdr:row>104</xdr:row>
      <xdr:rowOff>139881</xdr:rowOff>
    </xdr:to>
    <xdr:cxnSp macro="">
      <xdr:nvCxnSpPr>
        <xdr:cNvPr id="355" name="直線コネクタ 354"/>
        <xdr:cNvCxnSpPr/>
      </xdr:nvCxnSpPr>
      <xdr:spPr>
        <a:xfrm flipV="1">
          <a:off x="3797300" y="17936392"/>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123371</xdr:rowOff>
    </xdr:from>
    <xdr:to>
      <xdr:col>15</xdr:col>
      <xdr:colOff>101600</xdr:colOff>
      <xdr:row>105</xdr:row>
      <xdr:rowOff>53521</xdr:rowOff>
    </xdr:to>
    <xdr:sp macro="" textlink="">
      <xdr:nvSpPr>
        <xdr:cNvPr id="356" name="楕円 355"/>
        <xdr:cNvSpPr/>
      </xdr:nvSpPr>
      <xdr:spPr>
        <a:xfrm>
          <a:off x="2857500" y="1795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139881</xdr:rowOff>
    </xdr:from>
    <xdr:to>
      <xdr:col>19</xdr:col>
      <xdr:colOff>177800</xdr:colOff>
      <xdr:row>105</xdr:row>
      <xdr:rowOff>2721</xdr:rowOff>
    </xdr:to>
    <xdr:cxnSp macro="">
      <xdr:nvCxnSpPr>
        <xdr:cNvPr id="357" name="直線コネクタ 356"/>
        <xdr:cNvCxnSpPr/>
      </xdr:nvCxnSpPr>
      <xdr:spPr>
        <a:xfrm flipV="1">
          <a:off x="2908300" y="1797068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158222</xdr:rowOff>
    </xdr:from>
    <xdr:ext cx="405111" cy="259045"/>
    <xdr:sp macro="" textlink="">
      <xdr:nvSpPr>
        <xdr:cNvPr id="358" name="n_1aveValue【港湾・漁港】&#10;有形固定資産減価償却率"/>
        <xdr:cNvSpPr txBox="1"/>
      </xdr:nvSpPr>
      <xdr:spPr>
        <a:xfrm>
          <a:off x="3582044" y="17474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9633</xdr:rowOff>
    </xdr:from>
    <xdr:ext cx="405111" cy="259045"/>
    <xdr:sp macro="" textlink="">
      <xdr:nvSpPr>
        <xdr:cNvPr id="359" name="n_2aveValue【港湾・漁港】&#10;有形固定資産減価償却率"/>
        <xdr:cNvSpPr txBox="1"/>
      </xdr:nvSpPr>
      <xdr:spPr>
        <a:xfrm>
          <a:off x="2705744" y="176689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10358</xdr:rowOff>
    </xdr:from>
    <xdr:ext cx="405111" cy="259045"/>
    <xdr:sp macro="" textlink="">
      <xdr:nvSpPr>
        <xdr:cNvPr id="360" name="n_1mainValue【港湾・漁港】&#10;有形固定資産減価償却率"/>
        <xdr:cNvSpPr txBox="1"/>
      </xdr:nvSpPr>
      <xdr:spPr>
        <a:xfrm>
          <a:off x="3582044" y="18012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44648</xdr:rowOff>
    </xdr:from>
    <xdr:ext cx="405111" cy="259045"/>
    <xdr:sp macro="" textlink="">
      <xdr:nvSpPr>
        <xdr:cNvPr id="361" name="n_2mainValue【港湾・漁港】&#10;有形固定資産減価償却率"/>
        <xdr:cNvSpPr txBox="1"/>
      </xdr:nvSpPr>
      <xdr:spPr>
        <a:xfrm>
          <a:off x="2705744" y="1804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2" name="正方形/長方形 36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3" name="正方形/長方形 36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4" name="正方形/長方形 36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5" name="正方形/長方形 36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6" name="正方形/長方形 36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7" name="正方形/長方形 36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8" name="正方形/長方形 36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9" name="正方形/長方形 368"/>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0" name="テキスト ボックス 369"/>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1" name="直線コネクタ 370"/>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72" name="直線コネクタ 371"/>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73" name="テキスト ボックス 372"/>
        <xdr:cNvSpPr txBox="1"/>
      </xdr:nvSpPr>
      <xdr:spPr>
        <a:xfrm>
          <a:off x="6355214" y="1858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74" name="直線コネクタ 373"/>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75" name="テキスト ボックス 374"/>
        <xdr:cNvSpPr txBox="1"/>
      </xdr:nvSpPr>
      <xdr:spPr>
        <a:xfrm>
          <a:off x="6008581" y="1825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76" name="直線コネクタ 375"/>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77" name="テキスト ボックス 376"/>
        <xdr:cNvSpPr txBox="1"/>
      </xdr:nvSpPr>
      <xdr:spPr>
        <a:xfrm>
          <a:off x="6008581" y="17928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78" name="直線コネクタ 377"/>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79" name="テキスト ボックス 378"/>
        <xdr:cNvSpPr txBox="1"/>
      </xdr:nvSpPr>
      <xdr:spPr>
        <a:xfrm>
          <a:off x="6008581" y="1760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0" name="直線コネクタ 379"/>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100</xdr:row>
      <xdr:rowOff>129920</xdr:rowOff>
    </xdr:from>
    <xdr:ext cx="595419" cy="259045"/>
    <xdr:sp macro="" textlink="">
      <xdr:nvSpPr>
        <xdr:cNvPr id="381" name="テキスト ボックス 380"/>
        <xdr:cNvSpPr txBox="1"/>
      </xdr:nvSpPr>
      <xdr:spPr>
        <a:xfrm>
          <a:off x="6008581" y="1727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82" name="直線コネクタ 381"/>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98</xdr:row>
      <xdr:rowOff>146248</xdr:rowOff>
    </xdr:from>
    <xdr:ext cx="595419" cy="259045"/>
    <xdr:sp macro="" textlink="">
      <xdr:nvSpPr>
        <xdr:cNvPr id="383" name="テキスト ボックス 382"/>
        <xdr:cNvSpPr txBox="1"/>
      </xdr:nvSpPr>
      <xdr:spPr>
        <a:xfrm>
          <a:off x="6008581" y="16948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4" name="直線コネクタ 38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385" name="テキスト ボックス 384"/>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6"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159685</xdr:rowOff>
    </xdr:from>
    <xdr:to>
      <xdr:col>54</xdr:col>
      <xdr:colOff>189865</xdr:colOff>
      <xdr:row>109</xdr:row>
      <xdr:rowOff>33899</xdr:rowOff>
    </xdr:to>
    <xdr:cxnSp macro="">
      <xdr:nvCxnSpPr>
        <xdr:cNvPr id="387" name="直線コネクタ 386"/>
        <xdr:cNvCxnSpPr/>
      </xdr:nvCxnSpPr>
      <xdr:spPr>
        <a:xfrm flipV="1">
          <a:off x="10476865" y="17133235"/>
          <a:ext cx="0" cy="1588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37726</xdr:rowOff>
    </xdr:from>
    <xdr:ext cx="378565" cy="259045"/>
    <xdr:sp macro="" textlink="">
      <xdr:nvSpPr>
        <xdr:cNvPr id="388" name="【港湾・漁港】&#10;一人当たり有形固定資産（償却資産）額最小値テキスト"/>
        <xdr:cNvSpPr txBox="1"/>
      </xdr:nvSpPr>
      <xdr:spPr>
        <a:xfrm>
          <a:off x="10515600" y="187257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33899</xdr:rowOff>
    </xdr:from>
    <xdr:to>
      <xdr:col>55</xdr:col>
      <xdr:colOff>88900</xdr:colOff>
      <xdr:row>109</xdr:row>
      <xdr:rowOff>33899</xdr:rowOff>
    </xdr:to>
    <xdr:cxnSp macro="">
      <xdr:nvCxnSpPr>
        <xdr:cNvPr id="389" name="直線コネクタ 388"/>
        <xdr:cNvCxnSpPr/>
      </xdr:nvCxnSpPr>
      <xdr:spPr>
        <a:xfrm>
          <a:off x="10388600" y="1872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106362</xdr:rowOff>
    </xdr:from>
    <xdr:ext cx="599010" cy="259045"/>
    <xdr:sp macro="" textlink="">
      <xdr:nvSpPr>
        <xdr:cNvPr id="390" name="【港湾・漁港】&#10;一人当たり有形固定資産（償却資産）額最大値テキスト"/>
        <xdr:cNvSpPr txBox="1"/>
      </xdr:nvSpPr>
      <xdr:spPr>
        <a:xfrm>
          <a:off x="10515600" y="16908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159685</xdr:rowOff>
    </xdr:from>
    <xdr:to>
      <xdr:col>55</xdr:col>
      <xdr:colOff>88900</xdr:colOff>
      <xdr:row>99</xdr:row>
      <xdr:rowOff>159685</xdr:rowOff>
    </xdr:to>
    <xdr:cxnSp macro="">
      <xdr:nvCxnSpPr>
        <xdr:cNvPr id="391" name="直線コネクタ 390"/>
        <xdr:cNvCxnSpPr/>
      </xdr:nvCxnSpPr>
      <xdr:spPr>
        <a:xfrm>
          <a:off x="10388600" y="17133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8379</xdr:rowOff>
    </xdr:from>
    <xdr:ext cx="599010" cy="259045"/>
    <xdr:sp macro="" textlink="">
      <xdr:nvSpPr>
        <xdr:cNvPr id="392" name="【港湾・漁港】&#10;一人当たり有形固定資産（償却資産）額平均値テキスト"/>
        <xdr:cNvSpPr txBox="1"/>
      </xdr:nvSpPr>
      <xdr:spPr>
        <a:xfrm>
          <a:off x="10515600" y="181820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29952</xdr:rowOff>
    </xdr:from>
    <xdr:to>
      <xdr:col>55</xdr:col>
      <xdr:colOff>50800</xdr:colOff>
      <xdr:row>106</xdr:row>
      <xdr:rowOff>131552</xdr:rowOff>
    </xdr:to>
    <xdr:sp macro="" textlink="">
      <xdr:nvSpPr>
        <xdr:cNvPr id="393" name="フローチャート: 判断 392"/>
        <xdr:cNvSpPr/>
      </xdr:nvSpPr>
      <xdr:spPr>
        <a:xfrm>
          <a:off x="10426700" y="18203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27130</xdr:rowOff>
    </xdr:from>
    <xdr:to>
      <xdr:col>50</xdr:col>
      <xdr:colOff>165100</xdr:colOff>
      <xdr:row>106</xdr:row>
      <xdr:rowOff>128730</xdr:rowOff>
    </xdr:to>
    <xdr:sp macro="" textlink="">
      <xdr:nvSpPr>
        <xdr:cNvPr id="394" name="フローチャート: 判断 393"/>
        <xdr:cNvSpPr/>
      </xdr:nvSpPr>
      <xdr:spPr>
        <a:xfrm>
          <a:off x="9588500" y="1820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156307</xdr:rowOff>
    </xdr:from>
    <xdr:to>
      <xdr:col>46</xdr:col>
      <xdr:colOff>38100</xdr:colOff>
      <xdr:row>107</xdr:row>
      <xdr:rowOff>86457</xdr:rowOff>
    </xdr:to>
    <xdr:sp macro="" textlink="">
      <xdr:nvSpPr>
        <xdr:cNvPr id="395" name="フローチャート: 判断 394"/>
        <xdr:cNvSpPr/>
      </xdr:nvSpPr>
      <xdr:spPr>
        <a:xfrm>
          <a:off x="8699500" y="1833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37610</xdr:rowOff>
    </xdr:from>
    <xdr:to>
      <xdr:col>55</xdr:col>
      <xdr:colOff>50800</xdr:colOff>
      <xdr:row>104</xdr:row>
      <xdr:rowOff>139210</xdr:rowOff>
    </xdr:to>
    <xdr:sp macro="" textlink="">
      <xdr:nvSpPr>
        <xdr:cNvPr id="401" name="楕円 400"/>
        <xdr:cNvSpPr/>
      </xdr:nvSpPr>
      <xdr:spPr>
        <a:xfrm>
          <a:off x="10426700" y="17868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60487</xdr:rowOff>
    </xdr:from>
    <xdr:ext cx="599010" cy="259045"/>
    <xdr:sp macro="" textlink="">
      <xdr:nvSpPr>
        <xdr:cNvPr id="402" name="【港湾・漁港】&#10;一人当たり有形固定資産（償却資産）額該当値テキスト"/>
        <xdr:cNvSpPr txBox="1"/>
      </xdr:nvSpPr>
      <xdr:spPr>
        <a:xfrm>
          <a:off x="10515600" y="177198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56091</xdr:rowOff>
    </xdr:from>
    <xdr:to>
      <xdr:col>50</xdr:col>
      <xdr:colOff>165100</xdr:colOff>
      <xdr:row>104</xdr:row>
      <xdr:rowOff>157691</xdr:rowOff>
    </xdr:to>
    <xdr:sp macro="" textlink="">
      <xdr:nvSpPr>
        <xdr:cNvPr id="403" name="楕円 402"/>
        <xdr:cNvSpPr/>
      </xdr:nvSpPr>
      <xdr:spPr>
        <a:xfrm>
          <a:off x="9588500" y="17886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88410</xdr:rowOff>
    </xdr:from>
    <xdr:to>
      <xdr:col>55</xdr:col>
      <xdr:colOff>0</xdr:colOff>
      <xdr:row>104</xdr:row>
      <xdr:rowOff>106891</xdr:rowOff>
    </xdr:to>
    <xdr:cxnSp macro="">
      <xdr:nvCxnSpPr>
        <xdr:cNvPr id="404" name="直線コネクタ 403"/>
        <xdr:cNvCxnSpPr/>
      </xdr:nvCxnSpPr>
      <xdr:spPr>
        <a:xfrm flipV="1">
          <a:off x="9639300" y="17919210"/>
          <a:ext cx="838200" cy="1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71624</xdr:rowOff>
    </xdr:from>
    <xdr:to>
      <xdr:col>46</xdr:col>
      <xdr:colOff>38100</xdr:colOff>
      <xdr:row>105</xdr:row>
      <xdr:rowOff>1774</xdr:rowOff>
    </xdr:to>
    <xdr:sp macro="" textlink="">
      <xdr:nvSpPr>
        <xdr:cNvPr id="405" name="楕円 404"/>
        <xdr:cNvSpPr/>
      </xdr:nvSpPr>
      <xdr:spPr>
        <a:xfrm>
          <a:off x="8699500" y="1790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106891</xdr:rowOff>
    </xdr:from>
    <xdr:to>
      <xdr:col>50</xdr:col>
      <xdr:colOff>114300</xdr:colOff>
      <xdr:row>104</xdr:row>
      <xdr:rowOff>122424</xdr:rowOff>
    </xdr:to>
    <xdr:cxnSp macro="">
      <xdr:nvCxnSpPr>
        <xdr:cNvPr id="406" name="直線コネクタ 405"/>
        <xdr:cNvCxnSpPr/>
      </xdr:nvCxnSpPr>
      <xdr:spPr>
        <a:xfrm flipV="1">
          <a:off x="8750300" y="17937691"/>
          <a:ext cx="889000" cy="15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106</xdr:row>
      <xdr:rowOff>119857</xdr:rowOff>
    </xdr:from>
    <xdr:ext cx="599010" cy="259045"/>
    <xdr:sp macro="" textlink="">
      <xdr:nvSpPr>
        <xdr:cNvPr id="407" name="n_1aveValue【港湾・漁港】&#10;一人当たり有形固定資産（償却資産）額"/>
        <xdr:cNvSpPr txBox="1"/>
      </xdr:nvSpPr>
      <xdr:spPr>
        <a:xfrm>
          <a:off x="9327095" y="18293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107</xdr:row>
      <xdr:rowOff>77584</xdr:rowOff>
    </xdr:from>
    <xdr:ext cx="599010" cy="259045"/>
    <xdr:sp macro="" textlink="">
      <xdr:nvSpPr>
        <xdr:cNvPr id="408" name="n_2aveValue【港湾・漁港】&#10;一人当たり有形固定資産（償却資産）額"/>
        <xdr:cNvSpPr txBox="1"/>
      </xdr:nvSpPr>
      <xdr:spPr>
        <a:xfrm>
          <a:off x="8450795" y="18422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103</xdr:row>
      <xdr:rowOff>2768</xdr:rowOff>
    </xdr:from>
    <xdr:ext cx="599010" cy="259045"/>
    <xdr:sp macro="" textlink="">
      <xdr:nvSpPr>
        <xdr:cNvPr id="409" name="n_1mainValue【港湾・漁港】&#10;一人当たり有形固定資産（償却資産）額"/>
        <xdr:cNvSpPr txBox="1"/>
      </xdr:nvSpPr>
      <xdr:spPr>
        <a:xfrm>
          <a:off x="9327095" y="1766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103</xdr:row>
      <xdr:rowOff>18301</xdr:rowOff>
    </xdr:from>
    <xdr:ext cx="599010" cy="259045"/>
    <xdr:sp macro="" textlink="">
      <xdr:nvSpPr>
        <xdr:cNvPr id="410" name="n_2mainValue【港湾・漁港】&#10;一人当たり有形固定資産（償却資産）額"/>
        <xdr:cNvSpPr txBox="1"/>
      </xdr:nvSpPr>
      <xdr:spPr>
        <a:xfrm>
          <a:off x="8450795" y="17677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1" name="正方形/長方形 410"/>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12" name="正方形/長方形 411"/>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13" name="正方形/長方形 412"/>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14" name="正方形/長方形 413"/>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15" name="正方形/長方形 414"/>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16" name="正方形/長方形 415"/>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17" name="正方形/長方形 416"/>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正方形/長方形 417"/>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9" name="テキスト ボックス 418"/>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0" name="直線コネクタ 419"/>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1" name="テキスト ボックス 420"/>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2" name="直線コネクタ 421"/>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3" name="テキスト ボックス 422"/>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4" name="直線コネクタ 423"/>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5" name="テキスト ボックス 424"/>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6" name="直線コネクタ 425"/>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7" name="テキスト ボックス 426"/>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8" name="直線コネクタ 427"/>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9" name="テキスト ボックス 428"/>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0" name="直線コネクタ 429"/>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1" name="テキスト ボックス 430"/>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2" name="直線コネクタ 43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33" name="テキスト ボックス 43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4"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41</xdr:row>
      <xdr:rowOff>85725</xdr:rowOff>
    </xdr:to>
    <xdr:cxnSp macro="">
      <xdr:nvCxnSpPr>
        <xdr:cNvPr id="435" name="直線コネクタ 434"/>
        <xdr:cNvCxnSpPr/>
      </xdr:nvCxnSpPr>
      <xdr:spPr>
        <a:xfrm flipV="1">
          <a:off x="16318864" y="571500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89552</xdr:rowOff>
    </xdr:from>
    <xdr:ext cx="405111" cy="259045"/>
    <xdr:sp macro="" textlink="">
      <xdr:nvSpPr>
        <xdr:cNvPr id="436" name="【認定こども園・幼稚園・保育所】&#10;有形固定資産減価償却率最小値テキスト"/>
        <xdr:cNvSpPr txBox="1"/>
      </xdr:nvSpPr>
      <xdr:spPr>
        <a:xfrm>
          <a:off x="16357600" y="711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85725</xdr:rowOff>
    </xdr:from>
    <xdr:to>
      <xdr:col>86</xdr:col>
      <xdr:colOff>25400</xdr:colOff>
      <xdr:row>41</xdr:row>
      <xdr:rowOff>85725</xdr:rowOff>
    </xdr:to>
    <xdr:cxnSp macro="">
      <xdr:nvCxnSpPr>
        <xdr:cNvPr id="437" name="直線コネクタ 436"/>
        <xdr:cNvCxnSpPr/>
      </xdr:nvCxnSpPr>
      <xdr:spPr>
        <a:xfrm>
          <a:off x="16230600" y="711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438" name="【認定こども園・幼稚園・保育所】&#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9" name="直線コネクタ 438"/>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78757</xdr:rowOff>
    </xdr:from>
    <xdr:ext cx="405111" cy="259045"/>
    <xdr:sp macro="" textlink="">
      <xdr:nvSpPr>
        <xdr:cNvPr id="440" name="【認定こども園・幼稚園・保育所】&#10;有形固定資産減価償却率平均値テキスト"/>
        <xdr:cNvSpPr txBox="1"/>
      </xdr:nvSpPr>
      <xdr:spPr>
        <a:xfrm>
          <a:off x="16357600" y="64224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55880</xdr:rowOff>
    </xdr:from>
    <xdr:to>
      <xdr:col>85</xdr:col>
      <xdr:colOff>177800</xdr:colOff>
      <xdr:row>38</xdr:row>
      <xdr:rowOff>157480</xdr:rowOff>
    </xdr:to>
    <xdr:sp macro="" textlink="">
      <xdr:nvSpPr>
        <xdr:cNvPr id="441" name="フローチャート: 判断 440"/>
        <xdr:cNvSpPr/>
      </xdr:nvSpPr>
      <xdr:spPr>
        <a:xfrm>
          <a:off x="16268700" y="657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78740</xdr:rowOff>
    </xdr:from>
    <xdr:to>
      <xdr:col>81</xdr:col>
      <xdr:colOff>101600</xdr:colOff>
      <xdr:row>39</xdr:row>
      <xdr:rowOff>8890</xdr:rowOff>
    </xdr:to>
    <xdr:sp macro="" textlink="">
      <xdr:nvSpPr>
        <xdr:cNvPr id="442" name="フローチャート: 判断 441"/>
        <xdr:cNvSpPr/>
      </xdr:nvSpPr>
      <xdr:spPr>
        <a:xfrm>
          <a:off x="15430500" y="6593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137795</xdr:rowOff>
    </xdr:from>
    <xdr:to>
      <xdr:col>76</xdr:col>
      <xdr:colOff>165100</xdr:colOff>
      <xdr:row>39</xdr:row>
      <xdr:rowOff>67945</xdr:rowOff>
    </xdr:to>
    <xdr:sp macro="" textlink="">
      <xdr:nvSpPr>
        <xdr:cNvPr id="443" name="フローチャート: 判断 442"/>
        <xdr:cNvSpPr/>
      </xdr:nvSpPr>
      <xdr:spPr>
        <a:xfrm>
          <a:off x="145415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53975</xdr:rowOff>
    </xdr:from>
    <xdr:to>
      <xdr:col>85</xdr:col>
      <xdr:colOff>177800</xdr:colOff>
      <xdr:row>40</xdr:row>
      <xdr:rowOff>155575</xdr:rowOff>
    </xdr:to>
    <xdr:sp macro="" textlink="">
      <xdr:nvSpPr>
        <xdr:cNvPr id="449" name="楕円 448"/>
        <xdr:cNvSpPr/>
      </xdr:nvSpPr>
      <xdr:spPr>
        <a:xfrm>
          <a:off x="162687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32402</xdr:rowOff>
    </xdr:from>
    <xdr:ext cx="405111" cy="259045"/>
    <xdr:sp macro="" textlink="">
      <xdr:nvSpPr>
        <xdr:cNvPr id="450" name="【認定こども園・幼稚園・保育所】&#10;有形固定資産減価償却率該当値テキスト"/>
        <xdr:cNvSpPr txBox="1"/>
      </xdr:nvSpPr>
      <xdr:spPr>
        <a:xfrm>
          <a:off x="16357600" y="6890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63500</xdr:rowOff>
    </xdr:from>
    <xdr:to>
      <xdr:col>81</xdr:col>
      <xdr:colOff>101600</xdr:colOff>
      <xdr:row>40</xdr:row>
      <xdr:rowOff>165100</xdr:rowOff>
    </xdr:to>
    <xdr:sp macro="" textlink="">
      <xdr:nvSpPr>
        <xdr:cNvPr id="451" name="楕円 450"/>
        <xdr:cNvSpPr/>
      </xdr:nvSpPr>
      <xdr:spPr>
        <a:xfrm>
          <a:off x="15430500" y="692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40</xdr:row>
      <xdr:rowOff>114300</xdr:rowOff>
    </xdr:to>
    <xdr:cxnSp macro="">
      <xdr:nvCxnSpPr>
        <xdr:cNvPr id="452" name="直線コネクタ 451"/>
        <xdr:cNvCxnSpPr/>
      </xdr:nvCxnSpPr>
      <xdr:spPr>
        <a:xfrm flipV="1">
          <a:off x="15481300" y="69627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50165</xdr:rowOff>
    </xdr:from>
    <xdr:to>
      <xdr:col>76</xdr:col>
      <xdr:colOff>165100</xdr:colOff>
      <xdr:row>41</xdr:row>
      <xdr:rowOff>151765</xdr:rowOff>
    </xdr:to>
    <xdr:sp macro="" textlink="">
      <xdr:nvSpPr>
        <xdr:cNvPr id="453" name="楕円 452"/>
        <xdr:cNvSpPr/>
      </xdr:nvSpPr>
      <xdr:spPr>
        <a:xfrm>
          <a:off x="14541500" y="7079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114300</xdr:rowOff>
    </xdr:from>
    <xdr:to>
      <xdr:col>81</xdr:col>
      <xdr:colOff>50800</xdr:colOff>
      <xdr:row>41</xdr:row>
      <xdr:rowOff>100965</xdr:rowOff>
    </xdr:to>
    <xdr:cxnSp macro="">
      <xdr:nvCxnSpPr>
        <xdr:cNvPr id="454" name="直線コネクタ 453"/>
        <xdr:cNvCxnSpPr/>
      </xdr:nvCxnSpPr>
      <xdr:spPr>
        <a:xfrm flipV="1">
          <a:off x="14592300" y="697230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25417</xdr:rowOff>
    </xdr:from>
    <xdr:ext cx="405111" cy="259045"/>
    <xdr:sp macro="" textlink="">
      <xdr:nvSpPr>
        <xdr:cNvPr id="455" name="n_1aveValue【認定こども園・幼稚園・保育所】&#10;有形固定資産減価償却率"/>
        <xdr:cNvSpPr txBox="1"/>
      </xdr:nvSpPr>
      <xdr:spPr>
        <a:xfrm>
          <a:off x="15266044" y="6369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84472</xdr:rowOff>
    </xdr:from>
    <xdr:ext cx="405111" cy="259045"/>
    <xdr:sp macro="" textlink="">
      <xdr:nvSpPr>
        <xdr:cNvPr id="456" name="n_2aveValue【認定こども園・幼稚園・保育所】&#10;有形固定資産減価償却率"/>
        <xdr:cNvSpPr txBox="1"/>
      </xdr:nvSpPr>
      <xdr:spPr>
        <a:xfrm>
          <a:off x="14389744" y="6428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156227</xdr:rowOff>
    </xdr:from>
    <xdr:ext cx="405111" cy="259045"/>
    <xdr:sp macro="" textlink="">
      <xdr:nvSpPr>
        <xdr:cNvPr id="457" name="n_1mainValue【認定こども園・幼稚園・保育所】&#10;有形固定資産減価償却率"/>
        <xdr:cNvSpPr txBox="1"/>
      </xdr:nvSpPr>
      <xdr:spPr>
        <a:xfrm>
          <a:off x="15266044" y="701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41</xdr:row>
      <xdr:rowOff>142892</xdr:rowOff>
    </xdr:from>
    <xdr:ext cx="405111" cy="259045"/>
    <xdr:sp macro="" textlink="">
      <xdr:nvSpPr>
        <xdr:cNvPr id="458" name="n_2mainValue【認定こども園・幼稚園・保育所】&#10;有形固定資産減価償却率"/>
        <xdr:cNvSpPr txBox="1"/>
      </xdr:nvSpPr>
      <xdr:spPr>
        <a:xfrm>
          <a:off x="14389744" y="7172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9" name="正方形/長方形 458"/>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0" name="正方形/長方形 459"/>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1" name="正方形/長方形 460"/>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2" name="正方形/長方形 461"/>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3" name="正方形/長方形 462"/>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4" name="正方形/長方形 463"/>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5" name="正方形/長方形 464"/>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6" name="正方形/長方形 465"/>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7" name="テキスト ボックス 466"/>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8" name="直線コネクタ 467"/>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69" name="直線コネクタ 468"/>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70" name="テキスト ボックス 469"/>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71" name="直線コネクタ 470"/>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72" name="テキスト ボックス 471"/>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73" name="直線コネクタ 472"/>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74" name="テキスト ボックス 473"/>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75" name="直線コネクタ 474"/>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76" name="テキスト ボックス 475"/>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77" name="直線コネクタ 476"/>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78" name="テキスト ボックス 477"/>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79" name="直線コネクタ 478"/>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80" name="テキスト ボックス 479"/>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1" name="直線コネクタ 48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82" name="テキスト ボックス 48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28847</xdr:rowOff>
    </xdr:from>
    <xdr:to>
      <xdr:col>116</xdr:col>
      <xdr:colOff>62864</xdr:colOff>
      <xdr:row>42</xdr:row>
      <xdr:rowOff>40277</xdr:rowOff>
    </xdr:to>
    <xdr:cxnSp macro="">
      <xdr:nvCxnSpPr>
        <xdr:cNvPr id="484" name="直線コネクタ 483"/>
        <xdr:cNvCxnSpPr/>
      </xdr:nvCxnSpPr>
      <xdr:spPr>
        <a:xfrm flipV="1">
          <a:off x="22160864" y="5686697"/>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44104</xdr:rowOff>
    </xdr:from>
    <xdr:ext cx="469744" cy="259045"/>
    <xdr:sp macro="" textlink="">
      <xdr:nvSpPr>
        <xdr:cNvPr id="485" name="【認定こども園・幼稚園・保育所】&#10;一人当たり面積最小値テキスト"/>
        <xdr:cNvSpPr txBox="1"/>
      </xdr:nvSpPr>
      <xdr:spPr>
        <a:xfrm>
          <a:off x="22199600" y="7245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40277</xdr:rowOff>
    </xdr:from>
    <xdr:to>
      <xdr:col>116</xdr:col>
      <xdr:colOff>152400</xdr:colOff>
      <xdr:row>42</xdr:row>
      <xdr:rowOff>40277</xdr:rowOff>
    </xdr:to>
    <xdr:cxnSp macro="">
      <xdr:nvCxnSpPr>
        <xdr:cNvPr id="486" name="直線コネクタ 485"/>
        <xdr:cNvCxnSpPr/>
      </xdr:nvCxnSpPr>
      <xdr:spPr>
        <a:xfrm>
          <a:off x="22072600" y="724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146974</xdr:rowOff>
    </xdr:from>
    <xdr:ext cx="469744" cy="259045"/>
    <xdr:sp macro="" textlink="">
      <xdr:nvSpPr>
        <xdr:cNvPr id="487" name="【認定こども園・幼稚園・保育所】&#10;一人当たり面積最大値テキスト"/>
        <xdr:cNvSpPr txBox="1"/>
      </xdr:nvSpPr>
      <xdr:spPr>
        <a:xfrm>
          <a:off x="22199600" y="5461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28847</xdr:rowOff>
    </xdr:from>
    <xdr:to>
      <xdr:col>116</xdr:col>
      <xdr:colOff>152400</xdr:colOff>
      <xdr:row>33</xdr:row>
      <xdr:rowOff>28847</xdr:rowOff>
    </xdr:to>
    <xdr:cxnSp macro="">
      <xdr:nvCxnSpPr>
        <xdr:cNvPr id="488" name="直線コネクタ 487"/>
        <xdr:cNvCxnSpPr/>
      </xdr:nvCxnSpPr>
      <xdr:spPr>
        <a:xfrm>
          <a:off x="22072600" y="56866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150784</xdr:rowOff>
    </xdr:from>
    <xdr:ext cx="469744" cy="259045"/>
    <xdr:sp macro="" textlink="">
      <xdr:nvSpPr>
        <xdr:cNvPr id="489" name="【認定こども園・幼稚園・保育所】&#10;一人当たり面積平均値テキスト"/>
        <xdr:cNvSpPr txBox="1"/>
      </xdr:nvSpPr>
      <xdr:spPr>
        <a:xfrm>
          <a:off x="22199600" y="66658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907</xdr:rowOff>
    </xdr:from>
    <xdr:to>
      <xdr:col>116</xdr:col>
      <xdr:colOff>114300</xdr:colOff>
      <xdr:row>39</xdr:row>
      <xdr:rowOff>102507</xdr:rowOff>
    </xdr:to>
    <xdr:sp macro="" textlink="">
      <xdr:nvSpPr>
        <xdr:cNvPr id="490" name="フローチャート: 判断 489"/>
        <xdr:cNvSpPr/>
      </xdr:nvSpPr>
      <xdr:spPr>
        <a:xfrm>
          <a:off x="22110700" y="668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69487</xdr:rowOff>
    </xdr:from>
    <xdr:to>
      <xdr:col>112</xdr:col>
      <xdr:colOff>38100</xdr:colOff>
      <xdr:row>39</xdr:row>
      <xdr:rowOff>171087</xdr:rowOff>
    </xdr:to>
    <xdr:sp macro="" textlink="">
      <xdr:nvSpPr>
        <xdr:cNvPr id="491" name="フローチャート: 判断 490"/>
        <xdr:cNvSpPr/>
      </xdr:nvSpPr>
      <xdr:spPr>
        <a:xfrm>
          <a:off x="21272500" y="675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33</xdr:row>
      <xdr:rowOff>102144</xdr:rowOff>
    </xdr:from>
    <xdr:to>
      <xdr:col>107</xdr:col>
      <xdr:colOff>101600</xdr:colOff>
      <xdr:row>34</xdr:row>
      <xdr:rowOff>32294</xdr:rowOff>
    </xdr:to>
    <xdr:sp macro="" textlink="">
      <xdr:nvSpPr>
        <xdr:cNvPr id="492" name="フローチャート: 判断 491"/>
        <xdr:cNvSpPr/>
      </xdr:nvSpPr>
      <xdr:spPr>
        <a:xfrm>
          <a:off x="20383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3" name="テキスト ボックス 49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4" name="テキスト ボックス 49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5" name="テキスト ボックス 49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6" name="テキスト ボックス 49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7" name="テキスト ボックス 49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97246</xdr:rowOff>
    </xdr:from>
    <xdr:to>
      <xdr:col>116</xdr:col>
      <xdr:colOff>114300</xdr:colOff>
      <xdr:row>39</xdr:row>
      <xdr:rowOff>27396</xdr:rowOff>
    </xdr:to>
    <xdr:sp macro="" textlink="">
      <xdr:nvSpPr>
        <xdr:cNvPr id="498" name="楕円 497"/>
        <xdr:cNvSpPr/>
      </xdr:nvSpPr>
      <xdr:spPr>
        <a:xfrm>
          <a:off x="22110700" y="6612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120123</xdr:rowOff>
    </xdr:from>
    <xdr:ext cx="469744" cy="259045"/>
    <xdr:sp macro="" textlink="">
      <xdr:nvSpPr>
        <xdr:cNvPr id="499" name="【認定こども園・幼稚園・保育所】&#10;一人当たり面積該当値テキスト"/>
        <xdr:cNvSpPr txBox="1"/>
      </xdr:nvSpPr>
      <xdr:spPr>
        <a:xfrm>
          <a:off x="22199600" y="646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110309</xdr:rowOff>
    </xdr:from>
    <xdr:to>
      <xdr:col>112</xdr:col>
      <xdr:colOff>38100</xdr:colOff>
      <xdr:row>39</xdr:row>
      <xdr:rowOff>40459</xdr:rowOff>
    </xdr:to>
    <xdr:sp macro="" textlink="">
      <xdr:nvSpPr>
        <xdr:cNvPr id="500" name="楕円 499"/>
        <xdr:cNvSpPr/>
      </xdr:nvSpPr>
      <xdr:spPr>
        <a:xfrm>
          <a:off x="212725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148046</xdr:rowOff>
    </xdr:from>
    <xdr:to>
      <xdr:col>116</xdr:col>
      <xdr:colOff>63500</xdr:colOff>
      <xdr:row>38</xdr:row>
      <xdr:rowOff>161109</xdr:rowOff>
    </xdr:to>
    <xdr:cxnSp macro="">
      <xdr:nvCxnSpPr>
        <xdr:cNvPr id="501" name="直線コネクタ 500"/>
        <xdr:cNvCxnSpPr/>
      </xdr:nvCxnSpPr>
      <xdr:spPr>
        <a:xfrm flipV="1">
          <a:off x="21323300" y="6663146"/>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76019</xdr:rowOff>
    </xdr:from>
    <xdr:to>
      <xdr:col>107</xdr:col>
      <xdr:colOff>101600</xdr:colOff>
      <xdr:row>40</xdr:row>
      <xdr:rowOff>6169</xdr:rowOff>
    </xdr:to>
    <xdr:sp macro="" textlink="">
      <xdr:nvSpPr>
        <xdr:cNvPr id="502" name="楕円 501"/>
        <xdr:cNvSpPr/>
      </xdr:nvSpPr>
      <xdr:spPr>
        <a:xfrm>
          <a:off x="20383500" y="676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161109</xdr:rowOff>
    </xdr:from>
    <xdr:to>
      <xdr:col>111</xdr:col>
      <xdr:colOff>177800</xdr:colOff>
      <xdr:row>39</xdr:row>
      <xdr:rowOff>126819</xdr:rowOff>
    </xdr:to>
    <xdr:cxnSp macro="">
      <xdr:nvCxnSpPr>
        <xdr:cNvPr id="503" name="直線コネクタ 502"/>
        <xdr:cNvCxnSpPr/>
      </xdr:nvCxnSpPr>
      <xdr:spPr>
        <a:xfrm flipV="1">
          <a:off x="20434300" y="6676209"/>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162214</xdr:rowOff>
    </xdr:from>
    <xdr:ext cx="469744" cy="259045"/>
    <xdr:sp macro="" textlink="">
      <xdr:nvSpPr>
        <xdr:cNvPr id="504" name="n_1aveValue【認定こども園・幼稚園・保育所】&#10;一人当たり面積"/>
        <xdr:cNvSpPr txBox="1"/>
      </xdr:nvSpPr>
      <xdr:spPr>
        <a:xfrm>
          <a:off x="21075727" y="684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32</xdr:row>
      <xdr:rowOff>48821</xdr:rowOff>
    </xdr:from>
    <xdr:ext cx="469744" cy="259045"/>
    <xdr:sp macro="" textlink="">
      <xdr:nvSpPr>
        <xdr:cNvPr id="505" name="n_2aveValue【認定こども園・幼稚園・保育所】&#10;一人当たり面積"/>
        <xdr:cNvSpPr txBox="1"/>
      </xdr:nvSpPr>
      <xdr:spPr>
        <a:xfrm>
          <a:off x="201994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56985</xdr:rowOff>
    </xdr:from>
    <xdr:ext cx="469744" cy="259045"/>
    <xdr:sp macro="" textlink="">
      <xdr:nvSpPr>
        <xdr:cNvPr id="506" name="n_1mainValue【認定こども園・幼稚園・保育所】&#10;一人当たり面積"/>
        <xdr:cNvSpPr txBox="1"/>
      </xdr:nvSpPr>
      <xdr:spPr>
        <a:xfrm>
          <a:off x="21075727" y="6400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168746</xdr:rowOff>
    </xdr:from>
    <xdr:ext cx="469744" cy="259045"/>
    <xdr:sp macro="" textlink="">
      <xdr:nvSpPr>
        <xdr:cNvPr id="507" name="n_2mainValue【認定こども園・幼稚園・保育所】&#10;一人当たり面積"/>
        <xdr:cNvSpPr txBox="1"/>
      </xdr:nvSpPr>
      <xdr:spPr>
        <a:xfrm>
          <a:off x="20199427" y="6855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8" name="テキスト ボックス 517"/>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159855</xdr:rowOff>
    </xdr:from>
    <xdr:ext cx="403059" cy="259045"/>
    <xdr:sp macro="" textlink="">
      <xdr:nvSpPr>
        <xdr:cNvPr id="520" name="テキスト ボックス 519"/>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70049</xdr:rowOff>
    </xdr:from>
    <xdr:ext cx="403059" cy="259045"/>
    <xdr:sp macro="" textlink="">
      <xdr:nvSpPr>
        <xdr:cNvPr id="530" name="テキスト ボックス 529"/>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32" name="テキスト ボックス 531"/>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52251</xdr:rowOff>
    </xdr:from>
    <xdr:to>
      <xdr:col>85</xdr:col>
      <xdr:colOff>126364</xdr:colOff>
      <xdr:row>64</xdr:row>
      <xdr:rowOff>160020</xdr:rowOff>
    </xdr:to>
    <xdr:cxnSp macro="">
      <xdr:nvCxnSpPr>
        <xdr:cNvPr id="534" name="直線コネクタ 533"/>
        <xdr:cNvCxnSpPr/>
      </xdr:nvCxnSpPr>
      <xdr:spPr>
        <a:xfrm flipV="1">
          <a:off x="16318864" y="9653451"/>
          <a:ext cx="0" cy="14793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163847</xdr:rowOff>
    </xdr:from>
    <xdr:ext cx="405111" cy="259045"/>
    <xdr:sp macro="" textlink="">
      <xdr:nvSpPr>
        <xdr:cNvPr id="535" name="【学校施設】&#10;有形固定資産減価償却率最小値テキスト"/>
        <xdr:cNvSpPr txBox="1"/>
      </xdr:nvSpPr>
      <xdr:spPr>
        <a:xfrm>
          <a:off x="163576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160020</xdr:rowOff>
    </xdr:from>
    <xdr:to>
      <xdr:col>86</xdr:col>
      <xdr:colOff>25400</xdr:colOff>
      <xdr:row>64</xdr:row>
      <xdr:rowOff>160020</xdr:rowOff>
    </xdr:to>
    <xdr:cxnSp macro="">
      <xdr:nvCxnSpPr>
        <xdr:cNvPr id="536" name="直線コネクタ 535"/>
        <xdr:cNvCxnSpPr/>
      </xdr:nvCxnSpPr>
      <xdr:spPr>
        <a:xfrm>
          <a:off x="16230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170378</xdr:rowOff>
    </xdr:from>
    <xdr:ext cx="405111" cy="259045"/>
    <xdr:sp macro="" textlink="">
      <xdr:nvSpPr>
        <xdr:cNvPr id="537" name="【学校施設】&#10;有形固定資産減価償却率最大値テキスト"/>
        <xdr:cNvSpPr txBox="1"/>
      </xdr:nvSpPr>
      <xdr:spPr>
        <a:xfrm>
          <a:off x="16357600" y="942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52251</xdr:rowOff>
    </xdr:from>
    <xdr:to>
      <xdr:col>86</xdr:col>
      <xdr:colOff>25400</xdr:colOff>
      <xdr:row>56</xdr:row>
      <xdr:rowOff>52251</xdr:rowOff>
    </xdr:to>
    <xdr:cxnSp macro="">
      <xdr:nvCxnSpPr>
        <xdr:cNvPr id="538" name="直線コネクタ 537"/>
        <xdr:cNvCxnSpPr/>
      </xdr:nvCxnSpPr>
      <xdr:spPr>
        <a:xfrm>
          <a:off x="16230600" y="965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68053</xdr:rowOff>
    </xdr:from>
    <xdr:ext cx="405111" cy="259045"/>
    <xdr:sp macro="" textlink="">
      <xdr:nvSpPr>
        <xdr:cNvPr id="539" name="【学校施設】&#10;有形固定資産減価償却率平均値テキスト"/>
        <xdr:cNvSpPr txBox="1"/>
      </xdr:nvSpPr>
      <xdr:spPr>
        <a:xfrm>
          <a:off x="16357600" y="103550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89626</xdr:rowOff>
    </xdr:from>
    <xdr:to>
      <xdr:col>85</xdr:col>
      <xdr:colOff>177800</xdr:colOff>
      <xdr:row>61</xdr:row>
      <xdr:rowOff>19776</xdr:rowOff>
    </xdr:to>
    <xdr:sp macro="" textlink="">
      <xdr:nvSpPr>
        <xdr:cNvPr id="540" name="フローチャート: 判断 539"/>
        <xdr:cNvSpPr/>
      </xdr:nvSpPr>
      <xdr:spPr>
        <a:xfrm>
          <a:off x="16268700" y="1037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115751</xdr:rowOff>
    </xdr:from>
    <xdr:to>
      <xdr:col>81</xdr:col>
      <xdr:colOff>101600</xdr:colOff>
      <xdr:row>61</xdr:row>
      <xdr:rowOff>45901</xdr:rowOff>
    </xdr:to>
    <xdr:sp macro="" textlink="">
      <xdr:nvSpPr>
        <xdr:cNvPr id="541" name="フローチャート: 判断 540"/>
        <xdr:cNvSpPr/>
      </xdr:nvSpPr>
      <xdr:spPr>
        <a:xfrm>
          <a:off x="15430500" y="1040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42" name="フローチャート: 判断 541"/>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133713</xdr:rowOff>
    </xdr:from>
    <xdr:to>
      <xdr:col>85</xdr:col>
      <xdr:colOff>177800</xdr:colOff>
      <xdr:row>60</xdr:row>
      <xdr:rowOff>63863</xdr:rowOff>
    </xdr:to>
    <xdr:sp macro="" textlink="">
      <xdr:nvSpPr>
        <xdr:cNvPr id="548" name="楕円 547"/>
        <xdr:cNvSpPr/>
      </xdr:nvSpPr>
      <xdr:spPr>
        <a:xfrm>
          <a:off x="16268700" y="1024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156590</xdr:rowOff>
    </xdr:from>
    <xdr:ext cx="405111" cy="259045"/>
    <xdr:sp macro="" textlink="">
      <xdr:nvSpPr>
        <xdr:cNvPr id="549" name="【学校施設】&#10;有形固定資産減価償却率該当値テキスト"/>
        <xdr:cNvSpPr txBox="1"/>
      </xdr:nvSpPr>
      <xdr:spPr>
        <a:xfrm>
          <a:off x="16357600" y="10100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34109</xdr:rowOff>
    </xdr:from>
    <xdr:to>
      <xdr:col>81</xdr:col>
      <xdr:colOff>101600</xdr:colOff>
      <xdr:row>60</xdr:row>
      <xdr:rowOff>135709</xdr:rowOff>
    </xdr:to>
    <xdr:sp macro="" textlink="">
      <xdr:nvSpPr>
        <xdr:cNvPr id="550" name="楕円 549"/>
        <xdr:cNvSpPr/>
      </xdr:nvSpPr>
      <xdr:spPr>
        <a:xfrm>
          <a:off x="15430500" y="10321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13063</xdr:rowOff>
    </xdr:from>
    <xdr:to>
      <xdr:col>85</xdr:col>
      <xdr:colOff>127000</xdr:colOff>
      <xdr:row>60</xdr:row>
      <xdr:rowOff>84909</xdr:rowOff>
    </xdr:to>
    <xdr:cxnSp macro="">
      <xdr:nvCxnSpPr>
        <xdr:cNvPr id="551" name="直線コネクタ 550"/>
        <xdr:cNvCxnSpPr/>
      </xdr:nvCxnSpPr>
      <xdr:spPr>
        <a:xfrm flipV="1">
          <a:off x="15481300" y="10300063"/>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16147</xdr:rowOff>
    </xdr:from>
    <xdr:to>
      <xdr:col>76</xdr:col>
      <xdr:colOff>165100</xdr:colOff>
      <xdr:row>59</xdr:row>
      <xdr:rowOff>117747</xdr:rowOff>
    </xdr:to>
    <xdr:sp macro="" textlink="">
      <xdr:nvSpPr>
        <xdr:cNvPr id="552" name="楕円 551"/>
        <xdr:cNvSpPr/>
      </xdr:nvSpPr>
      <xdr:spPr>
        <a:xfrm>
          <a:off x="14541500" y="10131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66947</xdr:rowOff>
    </xdr:from>
    <xdr:to>
      <xdr:col>81</xdr:col>
      <xdr:colOff>50800</xdr:colOff>
      <xdr:row>60</xdr:row>
      <xdr:rowOff>84909</xdr:rowOff>
    </xdr:to>
    <xdr:cxnSp macro="">
      <xdr:nvCxnSpPr>
        <xdr:cNvPr id="553" name="直線コネクタ 552"/>
        <xdr:cNvCxnSpPr/>
      </xdr:nvCxnSpPr>
      <xdr:spPr>
        <a:xfrm>
          <a:off x="14592300" y="10182497"/>
          <a:ext cx="889000" cy="189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37028</xdr:rowOff>
    </xdr:from>
    <xdr:ext cx="405111" cy="259045"/>
    <xdr:sp macro="" textlink="">
      <xdr:nvSpPr>
        <xdr:cNvPr id="554" name="n_1aveValue【学校施設】&#10;有形固定資産減価償却率"/>
        <xdr:cNvSpPr txBox="1"/>
      </xdr:nvSpPr>
      <xdr:spPr>
        <a:xfrm>
          <a:off x="15266044" y="10495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55" name="n_2aveValue【学校施設】&#10;有形固定資産減価償却率"/>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152236</xdr:rowOff>
    </xdr:from>
    <xdr:ext cx="405111" cy="259045"/>
    <xdr:sp macro="" textlink="">
      <xdr:nvSpPr>
        <xdr:cNvPr id="556" name="n_1mainValue【学校施設】&#10;有形固定資産減価償却率"/>
        <xdr:cNvSpPr txBox="1"/>
      </xdr:nvSpPr>
      <xdr:spPr>
        <a:xfrm>
          <a:off x="15266044" y="100963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134274</xdr:rowOff>
    </xdr:from>
    <xdr:ext cx="405111" cy="259045"/>
    <xdr:sp macro="" textlink="">
      <xdr:nvSpPr>
        <xdr:cNvPr id="557" name="n_2mainValue【学校施設】&#10;有形固定資産減価償却率"/>
        <xdr:cNvSpPr txBox="1"/>
      </xdr:nvSpPr>
      <xdr:spPr>
        <a:xfrm>
          <a:off x="14389744" y="9906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8" name="正方形/長方形 55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9" name="正方形/長方形 55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0" name="正方形/長方形 55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1" name="正方形/長方形 56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2" name="正方形/長方形 56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3" name="正方形/長方形 56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4" name="正方形/長方形 56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5" name="正方形/長方形 56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6" name="テキスト ボックス 56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7" name="直線コネクタ 56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8" name="テキスト ボックス 56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69" name="直線コネクタ 56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0" name="テキスト ボックス 56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71" name="直線コネクタ 57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72" name="テキスト ボックス 57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73" name="直線コネクタ 57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74" name="テキスト ボックス 57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75" name="直線コネクタ 57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76" name="テキスト ボックス 57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7" name="直線コネクタ 57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8" name="テキスト ボックス 57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457</xdr:rowOff>
    </xdr:from>
    <xdr:to>
      <xdr:col>116</xdr:col>
      <xdr:colOff>62864</xdr:colOff>
      <xdr:row>63</xdr:row>
      <xdr:rowOff>45720</xdr:rowOff>
    </xdr:to>
    <xdr:cxnSp macro="">
      <xdr:nvCxnSpPr>
        <xdr:cNvPr id="580" name="直線コネクタ 579"/>
        <xdr:cNvCxnSpPr/>
      </xdr:nvCxnSpPr>
      <xdr:spPr>
        <a:xfrm flipV="1">
          <a:off x="22160864" y="9773107"/>
          <a:ext cx="0" cy="1073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49547</xdr:rowOff>
    </xdr:from>
    <xdr:ext cx="469744" cy="259045"/>
    <xdr:sp macro="" textlink="">
      <xdr:nvSpPr>
        <xdr:cNvPr id="581" name="【学校施設】&#10;一人当たり面積最小値テキスト"/>
        <xdr:cNvSpPr txBox="1"/>
      </xdr:nvSpPr>
      <xdr:spPr>
        <a:xfrm>
          <a:off x="22199600" y="1085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45720</xdr:rowOff>
    </xdr:from>
    <xdr:to>
      <xdr:col>116</xdr:col>
      <xdr:colOff>152400</xdr:colOff>
      <xdr:row>63</xdr:row>
      <xdr:rowOff>45720</xdr:rowOff>
    </xdr:to>
    <xdr:cxnSp macro="">
      <xdr:nvCxnSpPr>
        <xdr:cNvPr id="582" name="直線コネクタ 581"/>
        <xdr:cNvCxnSpPr/>
      </xdr:nvCxnSpPr>
      <xdr:spPr>
        <a:xfrm>
          <a:off x="22072600" y="1084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118584</xdr:rowOff>
    </xdr:from>
    <xdr:ext cx="469744" cy="259045"/>
    <xdr:sp macro="" textlink="">
      <xdr:nvSpPr>
        <xdr:cNvPr id="583" name="【学校施設】&#10;一人当たり面積最大値テキスト"/>
        <xdr:cNvSpPr txBox="1"/>
      </xdr:nvSpPr>
      <xdr:spPr>
        <a:xfrm>
          <a:off x="22199600" y="9548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457</xdr:rowOff>
    </xdr:from>
    <xdr:to>
      <xdr:col>116</xdr:col>
      <xdr:colOff>152400</xdr:colOff>
      <xdr:row>57</xdr:row>
      <xdr:rowOff>457</xdr:rowOff>
    </xdr:to>
    <xdr:cxnSp macro="">
      <xdr:nvCxnSpPr>
        <xdr:cNvPr id="584" name="直線コネクタ 583"/>
        <xdr:cNvCxnSpPr/>
      </xdr:nvCxnSpPr>
      <xdr:spPr>
        <a:xfrm>
          <a:off x="22072600" y="9773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37355</xdr:rowOff>
    </xdr:from>
    <xdr:ext cx="469744" cy="259045"/>
    <xdr:sp macro="" textlink="">
      <xdr:nvSpPr>
        <xdr:cNvPr id="585" name="【学校施設】&#10;一人当たり面積平均値テキスト"/>
        <xdr:cNvSpPr txBox="1"/>
      </xdr:nvSpPr>
      <xdr:spPr>
        <a:xfrm>
          <a:off x="22199600" y="1049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58928</xdr:rowOff>
    </xdr:from>
    <xdr:to>
      <xdr:col>116</xdr:col>
      <xdr:colOff>114300</xdr:colOff>
      <xdr:row>61</xdr:row>
      <xdr:rowOff>160528</xdr:rowOff>
    </xdr:to>
    <xdr:sp macro="" textlink="">
      <xdr:nvSpPr>
        <xdr:cNvPr id="586" name="フローチャート: 判断 585"/>
        <xdr:cNvSpPr/>
      </xdr:nvSpPr>
      <xdr:spPr>
        <a:xfrm>
          <a:off x="22110700" y="1051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48413</xdr:rowOff>
    </xdr:from>
    <xdr:to>
      <xdr:col>112</xdr:col>
      <xdr:colOff>38100</xdr:colOff>
      <xdr:row>61</xdr:row>
      <xdr:rowOff>150013</xdr:rowOff>
    </xdr:to>
    <xdr:sp macro="" textlink="">
      <xdr:nvSpPr>
        <xdr:cNvPr id="587" name="フローチャート: 判断 586"/>
        <xdr:cNvSpPr/>
      </xdr:nvSpPr>
      <xdr:spPr>
        <a:xfrm>
          <a:off x="21272500" y="10506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49784</xdr:rowOff>
    </xdr:from>
    <xdr:to>
      <xdr:col>107</xdr:col>
      <xdr:colOff>101600</xdr:colOff>
      <xdr:row>61</xdr:row>
      <xdr:rowOff>151384</xdr:rowOff>
    </xdr:to>
    <xdr:sp macro="" textlink="">
      <xdr:nvSpPr>
        <xdr:cNvPr id="588" name="フローチャート: 判断 587"/>
        <xdr:cNvSpPr/>
      </xdr:nvSpPr>
      <xdr:spPr>
        <a:xfrm>
          <a:off x="20383500" y="10508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9" name="テキスト ボックス 58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0" name="テキスト ボックス 58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1" name="テキスト ボックス 59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2" name="テキスト ボックス 59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3" name="テキスト ボックス 59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40183</xdr:rowOff>
    </xdr:from>
    <xdr:to>
      <xdr:col>116</xdr:col>
      <xdr:colOff>114300</xdr:colOff>
      <xdr:row>61</xdr:row>
      <xdr:rowOff>141783</xdr:rowOff>
    </xdr:to>
    <xdr:sp macro="" textlink="">
      <xdr:nvSpPr>
        <xdr:cNvPr id="594" name="楕円 593"/>
        <xdr:cNvSpPr/>
      </xdr:nvSpPr>
      <xdr:spPr>
        <a:xfrm>
          <a:off x="22110700" y="1049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63060</xdr:rowOff>
    </xdr:from>
    <xdr:ext cx="469744" cy="259045"/>
    <xdr:sp macro="" textlink="">
      <xdr:nvSpPr>
        <xdr:cNvPr id="595" name="【学校施設】&#10;一人当たり面積該当値テキスト"/>
        <xdr:cNvSpPr txBox="1"/>
      </xdr:nvSpPr>
      <xdr:spPr>
        <a:xfrm>
          <a:off x="22199600" y="10350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60299</xdr:rowOff>
    </xdr:from>
    <xdr:to>
      <xdr:col>112</xdr:col>
      <xdr:colOff>38100</xdr:colOff>
      <xdr:row>61</xdr:row>
      <xdr:rowOff>161899</xdr:rowOff>
    </xdr:to>
    <xdr:sp macro="" textlink="">
      <xdr:nvSpPr>
        <xdr:cNvPr id="596" name="楕円 595"/>
        <xdr:cNvSpPr/>
      </xdr:nvSpPr>
      <xdr:spPr>
        <a:xfrm>
          <a:off x="21272500" y="1051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90983</xdr:rowOff>
    </xdr:from>
    <xdr:to>
      <xdr:col>116</xdr:col>
      <xdr:colOff>63500</xdr:colOff>
      <xdr:row>61</xdr:row>
      <xdr:rowOff>111099</xdr:rowOff>
    </xdr:to>
    <xdr:cxnSp macro="">
      <xdr:nvCxnSpPr>
        <xdr:cNvPr id="597" name="直線コネクタ 596"/>
        <xdr:cNvCxnSpPr/>
      </xdr:nvCxnSpPr>
      <xdr:spPr>
        <a:xfrm flipV="1">
          <a:off x="21323300" y="10549433"/>
          <a:ext cx="838200" cy="2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96875</xdr:rowOff>
    </xdr:from>
    <xdr:to>
      <xdr:col>107</xdr:col>
      <xdr:colOff>101600</xdr:colOff>
      <xdr:row>62</xdr:row>
      <xdr:rowOff>27025</xdr:rowOff>
    </xdr:to>
    <xdr:sp macro="" textlink="">
      <xdr:nvSpPr>
        <xdr:cNvPr id="598" name="楕円 597"/>
        <xdr:cNvSpPr/>
      </xdr:nvSpPr>
      <xdr:spPr>
        <a:xfrm>
          <a:off x="20383500" y="10555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111099</xdr:rowOff>
    </xdr:from>
    <xdr:to>
      <xdr:col>111</xdr:col>
      <xdr:colOff>177800</xdr:colOff>
      <xdr:row>61</xdr:row>
      <xdr:rowOff>147675</xdr:rowOff>
    </xdr:to>
    <xdr:cxnSp macro="">
      <xdr:nvCxnSpPr>
        <xdr:cNvPr id="599" name="直線コネクタ 598"/>
        <xdr:cNvCxnSpPr/>
      </xdr:nvCxnSpPr>
      <xdr:spPr>
        <a:xfrm flipV="1">
          <a:off x="20434300" y="10569549"/>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166540</xdr:rowOff>
    </xdr:from>
    <xdr:ext cx="469744" cy="259045"/>
    <xdr:sp macro="" textlink="">
      <xdr:nvSpPr>
        <xdr:cNvPr id="600" name="n_1aveValue【学校施設】&#10;一人当たり面積"/>
        <xdr:cNvSpPr txBox="1"/>
      </xdr:nvSpPr>
      <xdr:spPr>
        <a:xfrm>
          <a:off x="21075727" y="10282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167911</xdr:rowOff>
    </xdr:from>
    <xdr:ext cx="469744" cy="259045"/>
    <xdr:sp macro="" textlink="">
      <xdr:nvSpPr>
        <xdr:cNvPr id="601" name="n_2aveValue【学校施設】&#10;一人当たり面積"/>
        <xdr:cNvSpPr txBox="1"/>
      </xdr:nvSpPr>
      <xdr:spPr>
        <a:xfrm>
          <a:off x="20199427" y="1028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153026</xdr:rowOff>
    </xdr:from>
    <xdr:ext cx="469744" cy="259045"/>
    <xdr:sp macro="" textlink="">
      <xdr:nvSpPr>
        <xdr:cNvPr id="602" name="n_1mainValue【学校施設】&#10;一人当たり面積"/>
        <xdr:cNvSpPr txBox="1"/>
      </xdr:nvSpPr>
      <xdr:spPr>
        <a:xfrm>
          <a:off x="21075727" y="10611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18152</xdr:rowOff>
    </xdr:from>
    <xdr:ext cx="469744" cy="259045"/>
    <xdr:sp macro="" textlink="">
      <xdr:nvSpPr>
        <xdr:cNvPr id="603" name="n_2mainValue【学校施設】&#10;一人当たり面積"/>
        <xdr:cNvSpPr txBox="1"/>
      </xdr:nvSpPr>
      <xdr:spPr>
        <a:xfrm>
          <a:off x="20199427" y="10648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4" name="正方形/長方形 6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05" name="正方形/長方形 6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06" name="正方形/長方形 6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07" name="正方形/長方形 6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08" name="正方形/長方形 6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09" name="正方形/長方形 6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0" name="正方形/長方形 6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1" name="正方形/長方形 61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2" name="正方形/長方形 61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3" name="正方形/長方形 61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4" name="正方形/長方形 61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5" name="正方形/長方形 61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16" name="正方形/長方形 61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17" name="正方形/長方形 61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18" name="正方形/長方形 61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9" name="正方形/長方形 61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0" name="正方形/長方形 61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1" name="正方形/長方形 62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2" name="正方形/長方形 62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3" name="正方形/長方形 62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4" name="正方形/長方形 62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25" name="正方形/長方形 62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26" name="正方形/長方形 62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27" name="正方形/長方形 62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28" name="テキスト ボックス 62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29" name="直線コネクタ 62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0" name="テキスト ボックス 62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31" name="直線コネクタ 630"/>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32" name="テキスト ボックス 631"/>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33" name="直線コネクタ 632"/>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34" name="テキスト ボックス 633"/>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35" name="直線コネクタ 634"/>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36" name="テキスト ボックス 635"/>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37" name="直線コネクタ 636"/>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105427</xdr:rowOff>
    </xdr:from>
    <xdr:ext cx="467179" cy="259045"/>
    <xdr:sp macro="" textlink="">
      <xdr:nvSpPr>
        <xdr:cNvPr id="638" name="テキスト ボックス 637"/>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9" name="直線コネクタ 63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0" name="テキスト ボックス 63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1"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23622</xdr:rowOff>
    </xdr:from>
    <xdr:to>
      <xdr:col>85</xdr:col>
      <xdr:colOff>126364</xdr:colOff>
      <xdr:row>108</xdr:row>
      <xdr:rowOff>85344</xdr:rowOff>
    </xdr:to>
    <xdr:cxnSp macro="">
      <xdr:nvCxnSpPr>
        <xdr:cNvPr id="642" name="直線コネクタ 641"/>
        <xdr:cNvCxnSpPr/>
      </xdr:nvCxnSpPr>
      <xdr:spPr>
        <a:xfrm flipV="1">
          <a:off x="16318864" y="17340072"/>
          <a:ext cx="0" cy="1261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89171</xdr:rowOff>
    </xdr:from>
    <xdr:ext cx="405111" cy="259045"/>
    <xdr:sp macro="" textlink="">
      <xdr:nvSpPr>
        <xdr:cNvPr id="643" name="【公民館】&#10;有形固定資産減価償却率最小値テキスト"/>
        <xdr:cNvSpPr txBox="1"/>
      </xdr:nvSpPr>
      <xdr:spPr>
        <a:xfrm>
          <a:off x="16357600" y="18605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85344</xdr:rowOff>
    </xdr:from>
    <xdr:to>
      <xdr:col>86</xdr:col>
      <xdr:colOff>25400</xdr:colOff>
      <xdr:row>108</xdr:row>
      <xdr:rowOff>85344</xdr:rowOff>
    </xdr:to>
    <xdr:cxnSp macro="">
      <xdr:nvCxnSpPr>
        <xdr:cNvPr id="644" name="直線コネクタ 643"/>
        <xdr:cNvCxnSpPr/>
      </xdr:nvCxnSpPr>
      <xdr:spPr>
        <a:xfrm>
          <a:off x="16230600" y="18601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141749</xdr:rowOff>
    </xdr:from>
    <xdr:ext cx="405111" cy="259045"/>
    <xdr:sp macro="" textlink="">
      <xdr:nvSpPr>
        <xdr:cNvPr id="645" name="【公民館】&#10;有形固定資産減価償却率最大値テキスト"/>
        <xdr:cNvSpPr txBox="1"/>
      </xdr:nvSpPr>
      <xdr:spPr>
        <a:xfrm>
          <a:off x="16357600" y="171152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23622</xdr:rowOff>
    </xdr:from>
    <xdr:to>
      <xdr:col>86</xdr:col>
      <xdr:colOff>25400</xdr:colOff>
      <xdr:row>101</xdr:row>
      <xdr:rowOff>23622</xdr:rowOff>
    </xdr:to>
    <xdr:cxnSp macro="">
      <xdr:nvCxnSpPr>
        <xdr:cNvPr id="646" name="直線コネクタ 645"/>
        <xdr:cNvCxnSpPr/>
      </xdr:nvCxnSpPr>
      <xdr:spPr>
        <a:xfrm>
          <a:off x="16230600" y="17340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142003</xdr:rowOff>
    </xdr:from>
    <xdr:ext cx="405111" cy="259045"/>
    <xdr:sp macro="" textlink="">
      <xdr:nvSpPr>
        <xdr:cNvPr id="647" name="【公民館】&#10;有形固定資産減価償却率平均値テキスト"/>
        <xdr:cNvSpPr txBox="1"/>
      </xdr:nvSpPr>
      <xdr:spPr>
        <a:xfrm>
          <a:off x="16357600" y="178013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119126</xdr:rowOff>
    </xdr:from>
    <xdr:to>
      <xdr:col>85</xdr:col>
      <xdr:colOff>177800</xdr:colOff>
      <xdr:row>105</xdr:row>
      <xdr:rowOff>49276</xdr:rowOff>
    </xdr:to>
    <xdr:sp macro="" textlink="">
      <xdr:nvSpPr>
        <xdr:cNvPr id="648" name="フローチャート: 判断 647"/>
        <xdr:cNvSpPr/>
      </xdr:nvSpPr>
      <xdr:spPr>
        <a:xfrm>
          <a:off x="16268700" y="1794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146558</xdr:rowOff>
    </xdr:from>
    <xdr:to>
      <xdr:col>81</xdr:col>
      <xdr:colOff>101600</xdr:colOff>
      <xdr:row>105</xdr:row>
      <xdr:rowOff>76708</xdr:rowOff>
    </xdr:to>
    <xdr:sp macro="" textlink="">
      <xdr:nvSpPr>
        <xdr:cNvPr id="649" name="フローチャート: 判断 648"/>
        <xdr:cNvSpPr/>
      </xdr:nvSpPr>
      <xdr:spPr>
        <a:xfrm>
          <a:off x="15430500" y="17977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100837</xdr:rowOff>
    </xdr:from>
    <xdr:to>
      <xdr:col>76</xdr:col>
      <xdr:colOff>165100</xdr:colOff>
      <xdr:row>106</xdr:row>
      <xdr:rowOff>30987</xdr:rowOff>
    </xdr:to>
    <xdr:sp macro="" textlink="">
      <xdr:nvSpPr>
        <xdr:cNvPr id="650" name="フローチャート: 判断 649"/>
        <xdr:cNvSpPr/>
      </xdr:nvSpPr>
      <xdr:spPr>
        <a:xfrm>
          <a:off x="14541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1" name="テキスト ボックス 65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52" name="テキスト ボックス 65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53" name="テキスト ボックス 65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54" name="テキスト ボックス 65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55" name="テキスト ボックス 65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128270</xdr:rowOff>
    </xdr:from>
    <xdr:to>
      <xdr:col>85</xdr:col>
      <xdr:colOff>177800</xdr:colOff>
      <xdr:row>105</xdr:row>
      <xdr:rowOff>58420</xdr:rowOff>
    </xdr:to>
    <xdr:sp macro="" textlink="">
      <xdr:nvSpPr>
        <xdr:cNvPr id="656" name="楕円 655"/>
        <xdr:cNvSpPr/>
      </xdr:nvSpPr>
      <xdr:spPr>
        <a:xfrm>
          <a:off x="16268700" y="17959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106697</xdr:rowOff>
    </xdr:from>
    <xdr:ext cx="405111" cy="259045"/>
    <xdr:sp macro="" textlink="">
      <xdr:nvSpPr>
        <xdr:cNvPr id="657" name="【公民館】&#10;有形固定資産減価償却率該当値テキスト"/>
        <xdr:cNvSpPr txBox="1"/>
      </xdr:nvSpPr>
      <xdr:spPr>
        <a:xfrm>
          <a:off x="16357600" y="1793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169418</xdr:rowOff>
    </xdr:from>
    <xdr:to>
      <xdr:col>81</xdr:col>
      <xdr:colOff>101600</xdr:colOff>
      <xdr:row>105</xdr:row>
      <xdr:rowOff>99568</xdr:rowOff>
    </xdr:to>
    <xdr:sp macro="" textlink="">
      <xdr:nvSpPr>
        <xdr:cNvPr id="658" name="楕円 657"/>
        <xdr:cNvSpPr/>
      </xdr:nvSpPr>
      <xdr:spPr>
        <a:xfrm>
          <a:off x="15430500" y="1800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7620</xdr:rowOff>
    </xdr:from>
    <xdr:to>
      <xdr:col>85</xdr:col>
      <xdr:colOff>127000</xdr:colOff>
      <xdr:row>105</xdr:row>
      <xdr:rowOff>48768</xdr:rowOff>
    </xdr:to>
    <xdr:cxnSp macro="">
      <xdr:nvCxnSpPr>
        <xdr:cNvPr id="659" name="直線コネクタ 658"/>
        <xdr:cNvCxnSpPr/>
      </xdr:nvCxnSpPr>
      <xdr:spPr>
        <a:xfrm flipV="1">
          <a:off x="15481300" y="1800987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57404</xdr:rowOff>
    </xdr:from>
    <xdr:to>
      <xdr:col>76</xdr:col>
      <xdr:colOff>165100</xdr:colOff>
      <xdr:row>105</xdr:row>
      <xdr:rowOff>159004</xdr:rowOff>
    </xdr:to>
    <xdr:sp macro="" textlink="">
      <xdr:nvSpPr>
        <xdr:cNvPr id="660" name="楕円 659"/>
        <xdr:cNvSpPr/>
      </xdr:nvSpPr>
      <xdr:spPr>
        <a:xfrm>
          <a:off x="14541500" y="1805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48768</xdr:rowOff>
    </xdr:from>
    <xdr:to>
      <xdr:col>81</xdr:col>
      <xdr:colOff>50800</xdr:colOff>
      <xdr:row>105</xdr:row>
      <xdr:rowOff>108204</xdr:rowOff>
    </xdr:to>
    <xdr:cxnSp macro="">
      <xdr:nvCxnSpPr>
        <xdr:cNvPr id="661" name="直線コネクタ 660"/>
        <xdr:cNvCxnSpPr/>
      </xdr:nvCxnSpPr>
      <xdr:spPr>
        <a:xfrm flipV="1">
          <a:off x="14592300" y="1805101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93235</xdr:rowOff>
    </xdr:from>
    <xdr:ext cx="405111" cy="259045"/>
    <xdr:sp macro="" textlink="">
      <xdr:nvSpPr>
        <xdr:cNvPr id="662" name="n_1aveValue【公民館】&#10;有形固定資産減価償却率"/>
        <xdr:cNvSpPr txBox="1"/>
      </xdr:nvSpPr>
      <xdr:spPr>
        <a:xfrm>
          <a:off x="15266044" y="177525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22114</xdr:rowOff>
    </xdr:from>
    <xdr:ext cx="405111" cy="259045"/>
    <xdr:sp macro="" textlink="">
      <xdr:nvSpPr>
        <xdr:cNvPr id="663" name="n_2aveValue【公民館】&#10;有形固定資産減価償却率"/>
        <xdr:cNvSpPr txBox="1"/>
      </xdr:nvSpPr>
      <xdr:spPr>
        <a:xfrm>
          <a:off x="14389744" y="18195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90695</xdr:rowOff>
    </xdr:from>
    <xdr:ext cx="405111" cy="259045"/>
    <xdr:sp macro="" textlink="">
      <xdr:nvSpPr>
        <xdr:cNvPr id="664" name="n_1mainValue【公民館】&#10;有形固定資産減価償却率"/>
        <xdr:cNvSpPr txBox="1"/>
      </xdr:nvSpPr>
      <xdr:spPr>
        <a:xfrm>
          <a:off x="15266044" y="1809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4081</xdr:rowOff>
    </xdr:from>
    <xdr:ext cx="405111" cy="259045"/>
    <xdr:sp macro="" textlink="">
      <xdr:nvSpPr>
        <xdr:cNvPr id="665" name="n_2mainValue【公民館】&#10;有形固定資産減価償却率"/>
        <xdr:cNvSpPr txBox="1"/>
      </xdr:nvSpPr>
      <xdr:spPr>
        <a:xfrm>
          <a:off x="14389744" y="17834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66" name="正方形/長方形 6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7" name="正方形/長方形 6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8" name="正方形/長方形 6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9" name="正方形/長方形 6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0" name="正方形/長方形 6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1" name="正方形/長方形 6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72" name="正方形/長方形 6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73" name="正方形/長方形 67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74" name="テキスト ボックス 67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75" name="直線コネクタ 67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76" name="直線コネクタ 67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7" name="テキスト ボックス 67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8" name="直線コネクタ 67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9" name="テキスト ボックス 67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80" name="直線コネクタ 67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81" name="テキスト ボックス 68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82" name="直線コネクタ 68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83" name="テキスト ボックス 68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84" name="直線コネクタ 68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85" name="テキスト ボックス 68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86" name="直線コネクタ 68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7" name="テキスト ボックス 68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148589</xdr:rowOff>
    </xdr:from>
    <xdr:to>
      <xdr:col>116</xdr:col>
      <xdr:colOff>62864</xdr:colOff>
      <xdr:row>108</xdr:row>
      <xdr:rowOff>81914</xdr:rowOff>
    </xdr:to>
    <xdr:cxnSp macro="">
      <xdr:nvCxnSpPr>
        <xdr:cNvPr id="689" name="直線コネクタ 688"/>
        <xdr:cNvCxnSpPr/>
      </xdr:nvCxnSpPr>
      <xdr:spPr>
        <a:xfrm flipV="1">
          <a:off x="22160864" y="17293589"/>
          <a:ext cx="0" cy="130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85741</xdr:rowOff>
    </xdr:from>
    <xdr:ext cx="469744" cy="259045"/>
    <xdr:sp macro="" textlink="">
      <xdr:nvSpPr>
        <xdr:cNvPr id="690" name="【公民館】&#10;一人当たり面積最小値テキスト"/>
        <xdr:cNvSpPr txBox="1"/>
      </xdr:nvSpPr>
      <xdr:spPr>
        <a:xfrm>
          <a:off x="22199600" y="18602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81914</xdr:rowOff>
    </xdr:from>
    <xdr:to>
      <xdr:col>116</xdr:col>
      <xdr:colOff>152400</xdr:colOff>
      <xdr:row>108</xdr:row>
      <xdr:rowOff>81914</xdr:rowOff>
    </xdr:to>
    <xdr:cxnSp macro="">
      <xdr:nvCxnSpPr>
        <xdr:cNvPr id="691" name="直線コネクタ 690"/>
        <xdr:cNvCxnSpPr/>
      </xdr:nvCxnSpPr>
      <xdr:spPr>
        <a:xfrm>
          <a:off x="22072600" y="18598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95266</xdr:rowOff>
    </xdr:from>
    <xdr:ext cx="469744" cy="259045"/>
    <xdr:sp macro="" textlink="">
      <xdr:nvSpPr>
        <xdr:cNvPr id="692" name="【公民館】&#10;一人当たり面積最大値テキスト"/>
        <xdr:cNvSpPr txBox="1"/>
      </xdr:nvSpPr>
      <xdr:spPr>
        <a:xfrm>
          <a:off x="22199600" y="17068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148589</xdr:rowOff>
    </xdr:from>
    <xdr:to>
      <xdr:col>116</xdr:col>
      <xdr:colOff>152400</xdr:colOff>
      <xdr:row>100</xdr:row>
      <xdr:rowOff>148589</xdr:rowOff>
    </xdr:to>
    <xdr:cxnSp macro="">
      <xdr:nvCxnSpPr>
        <xdr:cNvPr id="693" name="直線コネクタ 692"/>
        <xdr:cNvCxnSpPr/>
      </xdr:nvCxnSpPr>
      <xdr:spPr>
        <a:xfrm>
          <a:off x="22072600" y="172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34941</xdr:rowOff>
    </xdr:from>
    <xdr:ext cx="469744" cy="259045"/>
    <xdr:sp macro="" textlink="">
      <xdr:nvSpPr>
        <xdr:cNvPr id="694" name="【公民館】&#10;一人当たり面積平均値テキスト"/>
        <xdr:cNvSpPr txBox="1"/>
      </xdr:nvSpPr>
      <xdr:spPr>
        <a:xfrm>
          <a:off x="22199600" y="180371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12064</xdr:rowOff>
    </xdr:from>
    <xdr:to>
      <xdr:col>116</xdr:col>
      <xdr:colOff>114300</xdr:colOff>
      <xdr:row>106</xdr:row>
      <xdr:rowOff>113664</xdr:rowOff>
    </xdr:to>
    <xdr:sp macro="" textlink="">
      <xdr:nvSpPr>
        <xdr:cNvPr id="695" name="フローチャート: 判断 694"/>
        <xdr:cNvSpPr/>
      </xdr:nvSpPr>
      <xdr:spPr>
        <a:xfrm>
          <a:off x="22110700" y="1818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29211</xdr:rowOff>
    </xdr:from>
    <xdr:to>
      <xdr:col>112</xdr:col>
      <xdr:colOff>38100</xdr:colOff>
      <xdr:row>106</xdr:row>
      <xdr:rowOff>130811</xdr:rowOff>
    </xdr:to>
    <xdr:sp macro="" textlink="">
      <xdr:nvSpPr>
        <xdr:cNvPr id="696" name="フローチャート: 判断 695"/>
        <xdr:cNvSpPr/>
      </xdr:nvSpPr>
      <xdr:spPr>
        <a:xfrm>
          <a:off x="21272500" y="1820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90170</xdr:rowOff>
    </xdr:from>
    <xdr:to>
      <xdr:col>107</xdr:col>
      <xdr:colOff>101600</xdr:colOff>
      <xdr:row>107</xdr:row>
      <xdr:rowOff>20320</xdr:rowOff>
    </xdr:to>
    <xdr:sp macro="" textlink="">
      <xdr:nvSpPr>
        <xdr:cNvPr id="697" name="フローチャート: 判断 696"/>
        <xdr:cNvSpPr/>
      </xdr:nvSpPr>
      <xdr:spPr>
        <a:xfrm>
          <a:off x="20383500" y="18263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8" name="テキスト ボックス 69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9" name="テキスト ボックス 69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00" name="テキスト ボックス 69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01" name="テキスト ボックス 70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02" name="テキスト ボックス 70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160655</xdr:rowOff>
    </xdr:from>
    <xdr:to>
      <xdr:col>116</xdr:col>
      <xdr:colOff>114300</xdr:colOff>
      <xdr:row>107</xdr:row>
      <xdr:rowOff>90805</xdr:rowOff>
    </xdr:to>
    <xdr:sp macro="" textlink="">
      <xdr:nvSpPr>
        <xdr:cNvPr id="703" name="楕円 702"/>
        <xdr:cNvSpPr/>
      </xdr:nvSpPr>
      <xdr:spPr>
        <a:xfrm>
          <a:off x="221107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139082</xdr:rowOff>
    </xdr:from>
    <xdr:ext cx="469744" cy="259045"/>
    <xdr:sp macro="" textlink="">
      <xdr:nvSpPr>
        <xdr:cNvPr id="704" name="【公民館】&#10;一人当たり面積該当値テキスト"/>
        <xdr:cNvSpPr txBox="1"/>
      </xdr:nvSpPr>
      <xdr:spPr>
        <a:xfrm>
          <a:off x="22199600" y="18312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166370</xdr:rowOff>
    </xdr:from>
    <xdr:to>
      <xdr:col>112</xdr:col>
      <xdr:colOff>38100</xdr:colOff>
      <xdr:row>107</xdr:row>
      <xdr:rowOff>96520</xdr:rowOff>
    </xdr:to>
    <xdr:sp macro="" textlink="">
      <xdr:nvSpPr>
        <xdr:cNvPr id="705" name="楕円 704"/>
        <xdr:cNvSpPr/>
      </xdr:nvSpPr>
      <xdr:spPr>
        <a:xfrm>
          <a:off x="21272500" y="183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40005</xdr:rowOff>
    </xdr:from>
    <xdr:to>
      <xdr:col>116</xdr:col>
      <xdr:colOff>63500</xdr:colOff>
      <xdr:row>107</xdr:row>
      <xdr:rowOff>45720</xdr:rowOff>
    </xdr:to>
    <xdr:cxnSp macro="">
      <xdr:nvCxnSpPr>
        <xdr:cNvPr id="706" name="直線コネクタ 705"/>
        <xdr:cNvCxnSpPr/>
      </xdr:nvCxnSpPr>
      <xdr:spPr>
        <a:xfrm flipV="1">
          <a:off x="21323300" y="183851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122555</xdr:rowOff>
    </xdr:from>
    <xdr:to>
      <xdr:col>107</xdr:col>
      <xdr:colOff>101600</xdr:colOff>
      <xdr:row>107</xdr:row>
      <xdr:rowOff>52705</xdr:rowOff>
    </xdr:to>
    <xdr:sp macro="" textlink="">
      <xdr:nvSpPr>
        <xdr:cNvPr id="707" name="楕円 706"/>
        <xdr:cNvSpPr/>
      </xdr:nvSpPr>
      <xdr:spPr>
        <a:xfrm>
          <a:off x="20383500" y="18296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1905</xdr:rowOff>
    </xdr:from>
    <xdr:to>
      <xdr:col>111</xdr:col>
      <xdr:colOff>177800</xdr:colOff>
      <xdr:row>107</xdr:row>
      <xdr:rowOff>45720</xdr:rowOff>
    </xdr:to>
    <xdr:cxnSp macro="">
      <xdr:nvCxnSpPr>
        <xdr:cNvPr id="708" name="直線コネクタ 707"/>
        <xdr:cNvCxnSpPr/>
      </xdr:nvCxnSpPr>
      <xdr:spPr>
        <a:xfrm>
          <a:off x="20434300" y="1834705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147338</xdr:rowOff>
    </xdr:from>
    <xdr:ext cx="469744" cy="259045"/>
    <xdr:sp macro="" textlink="">
      <xdr:nvSpPr>
        <xdr:cNvPr id="709" name="n_1aveValue【公民館】&#10;一人当たり面積"/>
        <xdr:cNvSpPr txBox="1"/>
      </xdr:nvSpPr>
      <xdr:spPr>
        <a:xfrm>
          <a:off x="21075727" y="1797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36847</xdr:rowOff>
    </xdr:from>
    <xdr:ext cx="469744" cy="259045"/>
    <xdr:sp macro="" textlink="">
      <xdr:nvSpPr>
        <xdr:cNvPr id="710" name="n_2aveValue【公民館】&#10;一人当たり面積"/>
        <xdr:cNvSpPr txBox="1"/>
      </xdr:nvSpPr>
      <xdr:spPr>
        <a:xfrm>
          <a:off x="20199427" y="18039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87647</xdr:rowOff>
    </xdr:from>
    <xdr:ext cx="469744" cy="259045"/>
    <xdr:sp macro="" textlink="">
      <xdr:nvSpPr>
        <xdr:cNvPr id="711" name="n_1mainValue【公民館】&#10;一人当たり面積"/>
        <xdr:cNvSpPr txBox="1"/>
      </xdr:nvSpPr>
      <xdr:spPr>
        <a:xfrm>
          <a:off x="21075727" y="184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43832</xdr:rowOff>
    </xdr:from>
    <xdr:ext cx="469744" cy="259045"/>
    <xdr:sp macro="" textlink="">
      <xdr:nvSpPr>
        <xdr:cNvPr id="712" name="n_2mainValue【公民館】&#10;一人当たり面積"/>
        <xdr:cNvSpPr txBox="1"/>
      </xdr:nvSpPr>
      <xdr:spPr>
        <a:xfrm>
          <a:off x="20199427" y="1838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13" name="正方形/長方形 71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14" name="正方形/長方形 71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15" name="テキスト ボックス 71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道路</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65.2</a:t>
          </a:r>
          <a:r>
            <a:rPr kumimoji="1" lang="ja-JP" altLang="ja-JP" sz="1200">
              <a:solidFill>
                <a:schemeClr val="dk1"/>
              </a:solidFill>
              <a:latin typeface="ＭＳ Ｐゴシック" pitchFamily="50" charset="-128"/>
              <a:ea typeface="ＭＳ Ｐゴシック" pitchFamily="50" charset="-128"/>
              <a:cs typeface="+mn-cs"/>
            </a:rPr>
            <a:t>％と類似団体内平均と比べると</a:t>
          </a:r>
          <a:r>
            <a:rPr kumimoji="1" lang="en-US" altLang="ja-JP" sz="1200">
              <a:solidFill>
                <a:schemeClr val="dk1"/>
              </a:solidFill>
              <a:latin typeface="ＭＳ Ｐゴシック" pitchFamily="50" charset="-128"/>
              <a:ea typeface="ＭＳ Ｐゴシック" pitchFamily="50" charset="-128"/>
              <a:cs typeface="+mn-cs"/>
            </a:rPr>
            <a:t>9.6</a:t>
          </a:r>
          <a:r>
            <a:rPr kumimoji="1" lang="ja-JP" altLang="ja-JP" sz="1200">
              <a:solidFill>
                <a:schemeClr val="dk1"/>
              </a:solidFill>
              <a:latin typeface="ＭＳ Ｐゴシック" pitchFamily="50" charset="-128"/>
              <a:ea typeface="ＭＳ Ｐゴシック" pitchFamily="50" charset="-128"/>
              <a:cs typeface="+mn-cs"/>
            </a:rPr>
            <a:t>ポイント上回っている</a:t>
          </a:r>
          <a:r>
            <a:rPr kumimoji="1" lang="ja-JP" altLang="en-US"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更新整備が遅れていることを意味しており今後の更新により数値は減少するものと考える。一人当たりの面積については現在延伸等の計画は無いため人口減少の影響で数値は上昇傾向となるものと考える。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橋梁・トンネル</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a:t>
          </a:r>
          <a:r>
            <a:rPr kumimoji="1" lang="ja-JP" altLang="en-US" sz="1200">
              <a:solidFill>
                <a:schemeClr val="dk1"/>
              </a:solidFill>
              <a:latin typeface="ＭＳ Ｐゴシック" pitchFamily="50" charset="-128"/>
              <a:ea typeface="ＭＳ Ｐゴシック" pitchFamily="50" charset="-128"/>
              <a:cs typeface="+mn-cs"/>
            </a:rPr>
            <a:t>率</a:t>
          </a:r>
          <a:r>
            <a:rPr kumimoji="1" lang="en-US" altLang="ja-JP" sz="1200">
              <a:solidFill>
                <a:schemeClr val="dk1"/>
              </a:solidFill>
              <a:latin typeface="ＭＳ Ｐゴシック" pitchFamily="50" charset="-128"/>
              <a:ea typeface="ＭＳ Ｐゴシック" pitchFamily="50" charset="-128"/>
              <a:cs typeface="+mn-cs"/>
            </a:rPr>
            <a:t>57.0</a:t>
          </a:r>
          <a:r>
            <a:rPr kumimoji="1" lang="ja-JP" altLang="ja-JP" sz="1200">
              <a:solidFill>
                <a:schemeClr val="dk1"/>
              </a:solidFill>
              <a:latin typeface="ＭＳ Ｐゴシック" pitchFamily="50" charset="-128"/>
              <a:ea typeface="ＭＳ Ｐゴシック" pitchFamily="50" charset="-128"/>
              <a:cs typeface="+mn-cs"/>
            </a:rPr>
            <a:t>％</a:t>
          </a:r>
          <a:r>
            <a:rPr kumimoji="1" lang="ja-JP" altLang="en-US" sz="1200">
              <a:solidFill>
                <a:schemeClr val="dk1"/>
              </a:solidFill>
              <a:latin typeface="ＭＳ Ｐゴシック" pitchFamily="50" charset="-128"/>
              <a:ea typeface="ＭＳ Ｐゴシック" pitchFamily="50" charset="-128"/>
              <a:cs typeface="+mn-cs"/>
            </a:rPr>
            <a:t>で、類似団体平均と比べて</a:t>
          </a:r>
          <a:r>
            <a:rPr kumimoji="1" lang="en-US" altLang="ja-JP" sz="1200">
              <a:solidFill>
                <a:schemeClr val="dk1"/>
              </a:solidFill>
              <a:latin typeface="ＭＳ Ｐゴシック" pitchFamily="50" charset="-128"/>
              <a:ea typeface="ＭＳ Ｐゴシック" pitchFamily="50" charset="-128"/>
              <a:cs typeface="+mn-cs"/>
            </a:rPr>
            <a:t>0.9</a:t>
          </a:r>
          <a:r>
            <a:rPr kumimoji="1" lang="ja-JP" altLang="en-US" sz="1200">
              <a:solidFill>
                <a:schemeClr val="dk1"/>
              </a:solidFill>
              <a:latin typeface="ＭＳ Ｐゴシック" pitchFamily="50" charset="-128"/>
              <a:ea typeface="ＭＳ Ｐゴシック" pitchFamily="50" charset="-128"/>
              <a:cs typeface="+mn-cs"/>
            </a:rPr>
            <a:t>ポ</a:t>
          </a:r>
          <a:r>
            <a:rPr kumimoji="1" lang="ja-JP" altLang="ja-JP" sz="1200">
              <a:solidFill>
                <a:schemeClr val="dk1"/>
              </a:solidFill>
              <a:latin typeface="ＭＳ Ｐゴシック" pitchFamily="50" charset="-128"/>
              <a:ea typeface="ＭＳ Ｐゴシック" pitchFamily="50" charset="-128"/>
              <a:cs typeface="+mn-cs"/>
            </a:rPr>
            <a:t>イント上回っている。ストック点検等を基に耐震化を含む更新整備を進めることにより減少し、一人当たりの資産額については人口減少影響も加わり上昇していくものと考える。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公営住宅</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75.2</a:t>
          </a:r>
          <a:r>
            <a:rPr kumimoji="1" lang="ja-JP" altLang="ja-JP" sz="1200">
              <a:solidFill>
                <a:schemeClr val="dk1"/>
              </a:solidFill>
              <a:latin typeface="ＭＳ Ｐゴシック" pitchFamily="50" charset="-128"/>
              <a:ea typeface="ＭＳ Ｐゴシック" pitchFamily="50" charset="-128"/>
              <a:cs typeface="+mn-cs"/>
            </a:rPr>
            <a:t>％と類似団体内平均と比べ</a:t>
          </a:r>
          <a:r>
            <a:rPr kumimoji="1" lang="en-US" altLang="ja-JP" sz="1200">
              <a:solidFill>
                <a:schemeClr val="dk1"/>
              </a:solidFill>
              <a:latin typeface="ＭＳ Ｐゴシック" pitchFamily="50" charset="-128"/>
              <a:ea typeface="ＭＳ Ｐゴシック" pitchFamily="50" charset="-128"/>
              <a:cs typeface="+mn-cs"/>
            </a:rPr>
            <a:t>7.1</a:t>
          </a:r>
          <a:r>
            <a:rPr kumimoji="1" lang="ja-JP" altLang="ja-JP" sz="1200">
              <a:solidFill>
                <a:schemeClr val="dk1"/>
              </a:solidFill>
              <a:latin typeface="ＭＳ Ｐゴシック" pitchFamily="50" charset="-128"/>
              <a:ea typeface="ＭＳ Ｐゴシック" pitchFamily="50" charset="-128"/>
              <a:cs typeface="+mn-cs"/>
            </a:rPr>
            <a:t>ポイント上回っている。現在老朽化した住宅の廃止を含めた更新計画を実施中で今後減少していくものと考える。一人当たりの面積についても廃止に伴い減少していくものと考える。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港湾・漁港</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a:t>
          </a:r>
          <a:r>
            <a:rPr kumimoji="1" lang="en-US" altLang="ja-JP" sz="1200">
              <a:solidFill>
                <a:schemeClr val="dk1"/>
              </a:solidFill>
              <a:latin typeface="ＭＳ Ｐゴシック" pitchFamily="50" charset="-128"/>
              <a:ea typeface="ＭＳ Ｐゴシック" pitchFamily="50" charset="-128"/>
              <a:cs typeface="+mn-cs"/>
            </a:rPr>
            <a:t>48.2</a:t>
          </a:r>
          <a:r>
            <a:rPr kumimoji="1" lang="ja-JP" altLang="ja-JP" sz="1200">
              <a:solidFill>
                <a:schemeClr val="dk1"/>
              </a:solidFill>
              <a:latin typeface="ＭＳ Ｐゴシック" pitchFamily="50" charset="-128"/>
              <a:ea typeface="ＭＳ Ｐゴシック" pitchFamily="50" charset="-128"/>
              <a:cs typeface="+mn-cs"/>
            </a:rPr>
            <a:t>％と類似団体内平均と比べ</a:t>
          </a:r>
          <a:r>
            <a:rPr kumimoji="1" lang="en-US" altLang="ja-JP" sz="1200">
              <a:solidFill>
                <a:schemeClr val="dk1"/>
              </a:solidFill>
              <a:latin typeface="ＭＳ Ｐゴシック" pitchFamily="50" charset="-128"/>
              <a:ea typeface="ＭＳ Ｐゴシック" pitchFamily="50" charset="-128"/>
              <a:cs typeface="+mn-cs"/>
            </a:rPr>
            <a:t>12.9</a:t>
          </a:r>
          <a:r>
            <a:rPr kumimoji="1" lang="ja-JP" altLang="ja-JP" sz="1200">
              <a:solidFill>
                <a:schemeClr val="dk1"/>
              </a:solidFill>
              <a:latin typeface="ＭＳ Ｐゴシック" pitchFamily="50" charset="-128"/>
              <a:ea typeface="ＭＳ Ｐゴシック" pitchFamily="50" charset="-128"/>
              <a:cs typeface="+mn-cs"/>
            </a:rPr>
            <a:t>ポイント下回っている。更新整備を順次進めており、数値は減少していくものと考える。一人当たりの資産額については市内の漁港だけでも</a:t>
          </a:r>
          <a:r>
            <a:rPr kumimoji="1" lang="en-US" altLang="ja-JP" sz="1200">
              <a:solidFill>
                <a:schemeClr val="dk1"/>
              </a:solidFill>
              <a:latin typeface="ＭＳ Ｐゴシック" pitchFamily="50" charset="-128"/>
              <a:ea typeface="ＭＳ Ｐゴシック" pitchFamily="50" charset="-128"/>
              <a:cs typeface="+mn-cs"/>
            </a:rPr>
            <a:t>5</a:t>
          </a:r>
          <a:r>
            <a:rPr kumimoji="1" lang="ja-JP" altLang="ja-JP" sz="1200">
              <a:solidFill>
                <a:schemeClr val="dk1"/>
              </a:solidFill>
              <a:latin typeface="ＭＳ Ｐゴシック" pitchFamily="50" charset="-128"/>
              <a:ea typeface="ＭＳ Ｐゴシック" pitchFamily="50" charset="-128"/>
              <a:cs typeface="+mn-cs"/>
            </a:rPr>
            <a:t>施設有しており、他団体と比べて多くなっている。今後人口減少の影響もありさらに上昇するものと考える。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認定こども園・幼稚園・保育所</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34.5</a:t>
          </a:r>
          <a:r>
            <a:rPr kumimoji="1" lang="ja-JP" altLang="ja-JP" sz="1200">
              <a:solidFill>
                <a:schemeClr val="dk1"/>
              </a:solidFill>
              <a:latin typeface="ＭＳ Ｐゴシック" pitchFamily="50" charset="-128"/>
              <a:ea typeface="ＭＳ Ｐゴシック" pitchFamily="50" charset="-128"/>
              <a:cs typeface="+mn-cs"/>
            </a:rPr>
            <a:t>％と類似団体内平均を</a:t>
          </a:r>
          <a:r>
            <a:rPr kumimoji="1" lang="en-US" altLang="ja-JP" sz="1200">
              <a:solidFill>
                <a:schemeClr val="dk1"/>
              </a:solidFill>
              <a:latin typeface="ＭＳ Ｐゴシック" pitchFamily="50" charset="-128"/>
              <a:ea typeface="ＭＳ Ｐゴシック" pitchFamily="50" charset="-128"/>
              <a:cs typeface="+mn-cs"/>
            </a:rPr>
            <a:t>17.9</a:t>
          </a:r>
          <a:r>
            <a:rPr kumimoji="1" lang="ja-JP" altLang="ja-JP" sz="1200">
              <a:solidFill>
                <a:schemeClr val="dk1"/>
              </a:solidFill>
              <a:latin typeface="ＭＳ Ｐゴシック" pitchFamily="50" charset="-128"/>
              <a:ea typeface="ＭＳ Ｐゴシック" pitchFamily="50" charset="-128"/>
              <a:cs typeface="+mn-cs"/>
            </a:rPr>
            <a:t>ポイント下回っている。当市の保育施設は廃止、更新が平成</a:t>
          </a:r>
          <a:r>
            <a:rPr kumimoji="1" lang="en-US" altLang="ja-JP" sz="1200">
              <a:solidFill>
                <a:schemeClr val="dk1"/>
              </a:solidFill>
              <a:latin typeface="ＭＳ Ｐゴシック" pitchFamily="50" charset="-128"/>
              <a:ea typeface="ＭＳ Ｐゴシック" pitchFamily="50" charset="-128"/>
              <a:cs typeface="+mn-cs"/>
            </a:rPr>
            <a:t>24</a:t>
          </a:r>
          <a:r>
            <a:rPr kumimoji="1" lang="ja-JP" altLang="ja-JP" sz="1200">
              <a:solidFill>
                <a:schemeClr val="dk1"/>
              </a:solidFill>
              <a:latin typeface="ＭＳ Ｐゴシック" pitchFamily="50" charset="-128"/>
              <a:ea typeface="ＭＳ Ｐゴシック" pitchFamily="50" charset="-128"/>
              <a:cs typeface="+mn-cs"/>
            </a:rPr>
            <a:t>年度に行われており、比較的新しい施設となっている為と考える。一人当たりの面積については類似団体内平均を大幅に下回っているものの児童、幼児数に対する法に定められた面積の範囲内であり適正なもの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学校施設</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64.6</a:t>
          </a:r>
          <a:r>
            <a:rPr kumimoji="1" lang="ja-JP" altLang="ja-JP" sz="1200">
              <a:solidFill>
                <a:schemeClr val="dk1"/>
              </a:solidFill>
              <a:latin typeface="ＭＳ Ｐゴシック" pitchFamily="50" charset="-128"/>
              <a:ea typeface="ＭＳ Ｐゴシック" pitchFamily="50" charset="-128"/>
              <a:cs typeface="+mn-cs"/>
            </a:rPr>
            <a:t>％と類似団体内平均を</a:t>
          </a:r>
          <a:r>
            <a:rPr kumimoji="1" lang="en-US" altLang="ja-JP" sz="1200">
              <a:solidFill>
                <a:schemeClr val="dk1"/>
              </a:solidFill>
              <a:latin typeface="ＭＳ Ｐゴシック" pitchFamily="50" charset="-128"/>
              <a:ea typeface="ＭＳ Ｐゴシック" pitchFamily="50" charset="-128"/>
              <a:cs typeface="+mn-cs"/>
            </a:rPr>
            <a:t>3.9</a:t>
          </a:r>
          <a:r>
            <a:rPr kumimoji="1" lang="ja-JP" altLang="ja-JP" sz="1200">
              <a:solidFill>
                <a:schemeClr val="dk1"/>
              </a:solidFill>
              <a:latin typeface="ＭＳ Ｐゴシック" pitchFamily="50" charset="-128"/>
              <a:ea typeface="ＭＳ Ｐゴシック" pitchFamily="50" charset="-128"/>
              <a:cs typeface="+mn-cs"/>
            </a:rPr>
            <a:t>ポイント上回っている、現在中学校の統合事業が検討されており、今後大きく減少となる見込みである。一人当たりの面積についても統合が実現すれば大幅に減少する見込みである。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公民館</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65.5%</a:t>
          </a:r>
          <a:r>
            <a:rPr kumimoji="1" lang="ja-JP" altLang="en-US" sz="1200">
              <a:solidFill>
                <a:schemeClr val="dk1"/>
              </a:solidFill>
              <a:latin typeface="ＭＳ Ｐゴシック" pitchFamily="50" charset="-128"/>
              <a:ea typeface="ＭＳ Ｐゴシック" pitchFamily="50" charset="-128"/>
              <a:cs typeface="+mn-cs"/>
            </a:rPr>
            <a:t>で</a:t>
          </a:r>
          <a:r>
            <a:rPr kumimoji="1" lang="ja-JP" altLang="ja-JP" sz="1200">
              <a:solidFill>
                <a:schemeClr val="dk1"/>
              </a:solidFill>
              <a:latin typeface="ＭＳ Ｐゴシック" pitchFamily="50" charset="-128"/>
              <a:ea typeface="ＭＳ Ｐゴシック" pitchFamily="50" charset="-128"/>
              <a:cs typeface="+mn-cs"/>
            </a:rPr>
            <a:t>類似団体内平均を</a:t>
          </a:r>
          <a:r>
            <a:rPr kumimoji="1" lang="en-US" altLang="ja-JP" sz="1200">
              <a:solidFill>
                <a:schemeClr val="dk1"/>
              </a:solidFill>
              <a:latin typeface="ＭＳ Ｐゴシック" pitchFamily="50" charset="-128"/>
              <a:ea typeface="ＭＳ Ｐゴシック" pitchFamily="50" charset="-128"/>
              <a:cs typeface="+mn-cs"/>
            </a:rPr>
            <a:t>0.4</a:t>
          </a:r>
          <a:r>
            <a:rPr kumimoji="1" lang="ja-JP" altLang="en-US" sz="1200">
              <a:solidFill>
                <a:schemeClr val="dk1"/>
              </a:solidFill>
              <a:latin typeface="ＭＳ Ｐゴシック" pitchFamily="50" charset="-128"/>
              <a:ea typeface="ＭＳ Ｐゴシック" pitchFamily="50" charset="-128"/>
              <a:cs typeface="+mn-cs"/>
            </a:rPr>
            <a:t>ポイント下</a:t>
          </a:r>
          <a:r>
            <a:rPr kumimoji="1" lang="ja-JP" altLang="ja-JP" sz="1200">
              <a:solidFill>
                <a:schemeClr val="dk1"/>
              </a:solidFill>
              <a:latin typeface="ＭＳ Ｐゴシック" pitchFamily="50" charset="-128"/>
              <a:ea typeface="ＭＳ Ｐゴシック" pitchFamily="50" charset="-128"/>
              <a:cs typeface="+mn-cs"/>
            </a:rPr>
            <a:t>回っている、老朽化が進んでおり、現在地元区への移管、統廃合に向けた検討が進んでおり、廃止を含めた更新が進めば数値は減少していくものと思われる。区民の要望等を勘案し適正な数値の維持に努める。</a:t>
          </a:r>
          <a:endParaRPr kumimoji="1" lang="en-US" altLang="ja-JP" sz="12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41</xdr:row>
      <xdr:rowOff>166007</xdr:rowOff>
    </xdr:to>
    <xdr:cxnSp macro="">
      <xdr:nvCxnSpPr>
        <xdr:cNvPr id="57" name="直線コネクタ 56"/>
        <xdr:cNvCxnSpPr/>
      </xdr:nvCxnSpPr>
      <xdr:spPr>
        <a:xfrm flipV="1">
          <a:off x="4634865" y="5836920"/>
          <a:ext cx="0" cy="1358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169834</xdr:rowOff>
    </xdr:from>
    <xdr:ext cx="340478" cy="259045"/>
    <xdr:sp macro="" textlink="">
      <xdr:nvSpPr>
        <xdr:cNvPr id="58" name="【図書館】&#10;有形固定資産減価償却率最小値テキスト"/>
        <xdr:cNvSpPr txBox="1"/>
      </xdr:nvSpPr>
      <xdr:spPr>
        <a:xfrm>
          <a:off x="4673600" y="719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166007</xdr:rowOff>
    </xdr:from>
    <xdr:to>
      <xdr:col>24</xdr:col>
      <xdr:colOff>152400</xdr:colOff>
      <xdr:row>41</xdr:row>
      <xdr:rowOff>166007</xdr:rowOff>
    </xdr:to>
    <xdr:cxnSp macro="">
      <xdr:nvCxnSpPr>
        <xdr:cNvPr id="59" name="直線コネクタ 58"/>
        <xdr:cNvCxnSpPr/>
      </xdr:nvCxnSpPr>
      <xdr:spPr>
        <a:xfrm>
          <a:off x="4546600" y="719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0"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1" name="直線コネクタ 60"/>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69141</xdr:rowOff>
    </xdr:from>
    <xdr:ext cx="405111" cy="259045"/>
    <xdr:sp macro="" textlink="">
      <xdr:nvSpPr>
        <xdr:cNvPr id="62" name="【図書館】&#10;有形固定資産減価償却率平均値テキスト"/>
        <xdr:cNvSpPr txBox="1"/>
      </xdr:nvSpPr>
      <xdr:spPr>
        <a:xfrm>
          <a:off x="4673600" y="6241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90714</xdr:rowOff>
    </xdr:from>
    <xdr:to>
      <xdr:col>24</xdr:col>
      <xdr:colOff>114300</xdr:colOff>
      <xdr:row>37</xdr:row>
      <xdr:rowOff>20864</xdr:rowOff>
    </xdr:to>
    <xdr:sp macro="" textlink="">
      <xdr:nvSpPr>
        <xdr:cNvPr id="63" name="フローチャート: 判断 62"/>
        <xdr:cNvSpPr/>
      </xdr:nvSpPr>
      <xdr:spPr>
        <a:xfrm>
          <a:off x="4584700" y="626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133169</xdr:rowOff>
    </xdr:from>
    <xdr:to>
      <xdr:col>20</xdr:col>
      <xdr:colOff>38100</xdr:colOff>
      <xdr:row>37</xdr:row>
      <xdr:rowOff>63319</xdr:rowOff>
    </xdr:to>
    <xdr:sp macro="" textlink="">
      <xdr:nvSpPr>
        <xdr:cNvPr id="64" name="フローチャート: 判断 63"/>
        <xdr:cNvSpPr/>
      </xdr:nvSpPr>
      <xdr:spPr>
        <a:xfrm>
          <a:off x="3746500" y="630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107043</xdr:rowOff>
    </xdr:from>
    <xdr:to>
      <xdr:col>15</xdr:col>
      <xdr:colOff>101600</xdr:colOff>
      <xdr:row>37</xdr:row>
      <xdr:rowOff>37193</xdr:rowOff>
    </xdr:to>
    <xdr:sp macro="" textlink="">
      <xdr:nvSpPr>
        <xdr:cNvPr id="65" name="フローチャート: 判断 64"/>
        <xdr:cNvSpPr/>
      </xdr:nvSpPr>
      <xdr:spPr>
        <a:xfrm>
          <a:off x="28575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41728</xdr:rowOff>
    </xdr:from>
    <xdr:to>
      <xdr:col>24</xdr:col>
      <xdr:colOff>114300</xdr:colOff>
      <xdr:row>34</xdr:row>
      <xdr:rowOff>143328</xdr:rowOff>
    </xdr:to>
    <xdr:sp macro="" textlink="">
      <xdr:nvSpPr>
        <xdr:cNvPr id="71" name="楕円 70"/>
        <xdr:cNvSpPr/>
      </xdr:nvSpPr>
      <xdr:spPr>
        <a:xfrm>
          <a:off x="4584700" y="587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128105</xdr:rowOff>
    </xdr:from>
    <xdr:ext cx="405111" cy="259045"/>
    <xdr:sp macro="" textlink="">
      <xdr:nvSpPr>
        <xdr:cNvPr id="72" name="【図書館】&#10;有形固定資産減価償却率該当値テキスト"/>
        <xdr:cNvSpPr txBox="1"/>
      </xdr:nvSpPr>
      <xdr:spPr>
        <a:xfrm>
          <a:off x="4673600" y="5785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74386</xdr:rowOff>
    </xdr:from>
    <xdr:to>
      <xdr:col>20</xdr:col>
      <xdr:colOff>38100</xdr:colOff>
      <xdr:row>35</xdr:row>
      <xdr:rowOff>4536</xdr:rowOff>
    </xdr:to>
    <xdr:sp macro="" textlink="">
      <xdr:nvSpPr>
        <xdr:cNvPr id="73" name="楕円 72"/>
        <xdr:cNvSpPr/>
      </xdr:nvSpPr>
      <xdr:spPr>
        <a:xfrm>
          <a:off x="3746500" y="590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34</xdr:row>
      <xdr:rowOff>92528</xdr:rowOff>
    </xdr:from>
    <xdr:to>
      <xdr:col>24</xdr:col>
      <xdr:colOff>63500</xdr:colOff>
      <xdr:row>34</xdr:row>
      <xdr:rowOff>125186</xdr:rowOff>
    </xdr:to>
    <xdr:cxnSp macro="">
      <xdr:nvCxnSpPr>
        <xdr:cNvPr id="74" name="直線コネクタ 73"/>
        <xdr:cNvCxnSpPr/>
      </xdr:nvCxnSpPr>
      <xdr:spPr>
        <a:xfrm flipV="1">
          <a:off x="3797300" y="5921828"/>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107043</xdr:rowOff>
    </xdr:from>
    <xdr:to>
      <xdr:col>15</xdr:col>
      <xdr:colOff>101600</xdr:colOff>
      <xdr:row>35</xdr:row>
      <xdr:rowOff>37193</xdr:rowOff>
    </xdr:to>
    <xdr:sp macro="" textlink="">
      <xdr:nvSpPr>
        <xdr:cNvPr id="75" name="楕円 74"/>
        <xdr:cNvSpPr/>
      </xdr:nvSpPr>
      <xdr:spPr>
        <a:xfrm>
          <a:off x="2857500" y="5936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125186</xdr:rowOff>
    </xdr:from>
    <xdr:to>
      <xdr:col>19</xdr:col>
      <xdr:colOff>177800</xdr:colOff>
      <xdr:row>34</xdr:row>
      <xdr:rowOff>157843</xdr:rowOff>
    </xdr:to>
    <xdr:cxnSp macro="">
      <xdr:nvCxnSpPr>
        <xdr:cNvPr id="76" name="直線コネクタ 75"/>
        <xdr:cNvCxnSpPr/>
      </xdr:nvCxnSpPr>
      <xdr:spPr>
        <a:xfrm flipV="1">
          <a:off x="2908300" y="595448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54446</xdr:rowOff>
    </xdr:from>
    <xdr:ext cx="405111" cy="259045"/>
    <xdr:sp macro="" textlink="">
      <xdr:nvSpPr>
        <xdr:cNvPr id="77" name="n_1aveValue【図書館】&#10;有形固定資産減価償却率"/>
        <xdr:cNvSpPr txBox="1"/>
      </xdr:nvSpPr>
      <xdr:spPr>
        <a:xfrm>
          <a:off x="3582044" y="639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28320</xdr:rowOff>
    </xdr:from>
    <xdr:ext cx="405111" cy="259045"/>
    <xdr:sp macro="" textlink="">
      <xdr:nvSpPr>
        <xdr:cNvPr id="78" name="n_2aveValue【図書館】&#10;有形固定資産減価償却率"/>
        <xdr:cNvSpPr txBox="1"/>
      </xdr:nvSpPr>
      <xdr:spPr>
        <a:xfrm>
          <a:off x="2705744" y="6371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21063</xdr:rowOff>
    </xdr:from>
    <xdr:ext cx="405111" cy="259045"/>
    <xdr:sp macro="" textlink="">
      <xdr:nvSpPr>
        <xdr:cNvPr id="79" name="n_1mainValue【図書館】&#10;有形固定資産減価償却率"/>
        <xdr:cNvSpPr txBox="1"/>
      </xdr:nvSpPr>
      <xdr:spPr>
        <a:xfrm>
          <a:off x="3582044" y="5678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33</xdr:row>
      <xdr:rowOff>53720</xdr:rowOff>
    </xdr:from>
    <xdr:ext cx="405111" cy="259045"/>
    <xdr:sp macro="" textlink="">
      <xdr:nvSpPr>
        <xdr:cNvPr id="80" name="n_2mainValue【図書館】&#10;有形固定資産減価償却率"/>
        <xdr:cNvSpPr txBox="1"/>
      </xdr:nvSpPr>
      <xdr:spPr>
        <a:xfrm>
          <a:off x="2705744" y="57115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91" name="テキスト ボックス 9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92" name="直線コネクタ 91"/>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93" name="テキスト ボックス 92"/>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94" name="直線コネクタ 93"/>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95" name="テキスト ボックス 94"/>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96" name="直線コネクタ 95"/>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7" name="テキスト ボックス 96"/>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8" name="直線コネクタ 97"/>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9" name="テキスト ボックス 98"/>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0" name="直線コネクタ 99"/>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01" name="テキスト ボックス 100"/>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02" name="直線コネクタ 101"/>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03" name="テキスト ボックス 102"/>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4" name="直線コネクタ 103"/>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5" name="テキスト ボックス 104"/>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6"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84364</xdr:rowOff>
    </xdr:from>
    <xdr:to>
      <xdr:col>54</xdr:col>
      <xdr:colOff>189865</xdr:colOff>
      <xdr:row>42</xdr:row>
      <xdr:rowOff>108857</xdr:rowOff>
    </xdr:to>
    <xdr:cxnSp macro="">
      <xdr:nvCxnSpPr>
        <xdr:cNvPr id="107" name="直線コネクタ 106"/>
        <xdr:cNvCxnSpPr/>
      </xdr:nvCxnSpPr>
      <xdr:spPr>
        <a:xfrm flipV="1">
          <a:off x="10476865" y="5742214"/>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112684</xdr:rowOff>
    </xdr:from>
    <xdr:ext cx="469744" cy="259045"/>
    <xdr:sp macro="" textlink="">
      <xdr:nvSpPr>
        <xdr:cNvPr id="108" name="【図書館】&#10;一人当たり面積最小値テキスト"/>
        <xdr:cNvSpPr txBox="1"/>
      </xdr:nvSpPr>
      <xdr:spPr>
        <a:xfrm>
          <a:off x="10515600" y="73135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108857</xdr:rowOff>
    </xdr:from>
    <xdr:to>
      <xdr:col>55</xdr:col>
      <xdr:colOff>88900</xdr:colOff>
      <xdr:row>42</xdr:row>
      <xdr:rowOff>108857</xdr:rowOff>
    </xdr:to>
    <xdr:cxnSp macro="">
      <xdr:nvCxnSpPr>
        <xdr:cNvPr id="109" name="直線コネクタ 108"/>
        <xdr:cNvCxnSpPr/>
      </xdr:nvCxnSpPr>
      <xdr:spPr>
        <a:xfrm>
          <a:off x="10388600" y="730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31041</xdr:rowOff>
    </xdr:from>
    <xdr:ext cx="469744" cy="259045"/>
    <xdr:sp macro="" textlink="">
      <xdr:nvSpPr>
        <xdr:cNvPr id="110" name="【図書館】&#10;一人当たり面積最大値テキスト"/>
        <xdr:cNvSpPr txBox="1"/>
      </xdr:nvSpPr>
      <xdr:spPr>
        <a:xfrm>
          <a:off x="10515600" y="551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84364</xdr:rowOff>
    </xdr:from>
    <xdr:to>
      <xdr:col>55</xdr:col>
      <xdr:colOff>88900</xdr:colOff>
      <xdr:row>33</xdr:row>
      <xdr:rowOff>84364</xdr:rowOff>
    </xdr:to>
    <xdr:cxnSp macro="">
      <xdr:nvCxnSpPr>
        <xdr:cNvPr id="111" name="直線コネクタ 110"/>
        <xdr:cNvCxnSpPr/>
      </xdr:nvCxnSpPr>
      <xdr:spPr>
        <a:xfrm>
          <a:off x="10388600" y="5742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105427</xdr:rowOff>
    </xdr:from>
    <xdr:ext cx="469744" cy="259045"/>
    <xdr:sp macro="" textlink="">
      <xdr:nvSpPr>
        <xdr:cNvPr id="112" name="【図書館】&#10;一人当たり面積平均値テキスト"/>
        <xdr:cNvSpPr txBox="1"/>
      </xdr:nvSpPr>
      <xdr:spPr>
        <a:xfrm>
          <a:off x="10515600" y="6620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13" name="フローチャート: 判断 112"/>
        <xdr:cNvSpPr/>
      </xdr:nvSpPr>
      <xdr:spPr>
        <a:xfrm>
          <a:off x="10426700" y="67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9072</xdr:rowOff>
    </xdr:from>
    <xdr:to>
      <xdr:col>50</xdr:col>
      <xdr:colOff>165100</xdr:colOff>
      <xdr:row>40</xdr:row>
      <xdr:rowOff>110672</xdr:rowOff>
    </xdr:to>
    <xdr:sp macro="" textlink="">
      <xdr:nvSpPr>
        <xdr:cNvPr id="114" name="フローチャート: 判断 113"/>
        <xdr:cNvSpPr/>
      </xdr:nvSpPr>
      <xdr:spPr>
        <a:xfrm>
          <a:off x="9588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90715</xdr:rowOff>
    </xdr:from>
    <xdr:to>
      <xdr:col>46</xdr:col>
      <xdr:colOff>38100</xdr:colOff>
      <xdr:row>41</xdr:row>
      <xdr:rowOff>20865</xdr:rowOff>
    </xdr:to>
    <xdr:sp macro="" textlink="">
      <xdr:nvSpPr>
        <xdr:cNvPr id="115" name="フローチャート: 判断 114"/>
        <xdr:cNvSpPr/>
      </xdr:nvSpPr>
      <xdr:spPr>
        <a:xfrm>
          <a:off x="8699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156028</xdr:rowOff>
    </xdr:from>
    <xdr:to>
      <xdr:col>55</xdr:col>
      <xdr:colOff>50800</xdr:colOff>
      <xdr:row>41</xdr:row>
      <xdr:rowOff>86178</xdr:rowOff>
    </xdr:to>
    <xdr:sp macro="" textlink="">
      <xdr:nvSpPr>
        <xdr:cNvPr id="121" name="楕円 120"/>
        <xdr:cNvSpPr/>
      </xdr:nvSpPr>
      <xdr:spPr>
        <a:xfrm>
          <a:off x="104267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134455</xdr:rowOff>
    </xdr:from>
    <xdr:ext cx="469744" cy="259045"/>
    <xdr:sp macro="" textlink="">
      <xdr:nvSpPr>
        <xdr:cNvPr id="122" name="【図書館】&#10;一人当たり面積該当値テキスト"/>
        <xdr:cNvSpPr txBox="1"/>
      </xdr:nvSpPr>
      <xdr:spPr>
        <a:xfrm>
          <a:off x="10515600" y="69924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156028</xdr:rowOff>
    </xdr:from>
    <xdr:to>
      <xdr:col>50</xdr:col>
      <xdr:colOff>165100</xdr:colOff>
      <xdr:row>41</xdr:row>
      <xdr:rowOff>86178</xdr:rowOff>
    </xdr:to>
    <xdr:sp macro="" textlink="">
      <xdr:nvSpPr>
        <xdr:cNvPr id="123" name="楕円 122"/>
        <xdr:cNvSpPr/>
      </xdr:nvSpPr>
      <xdr:spPr>
        <a:xfrm>
          <a:off x="9588500" y="7014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35378</xdr:rowOff>
    </xdr:from>
    <xdr:to>
      <xdr:col>55</xdr:col>
      <xdr:colOff>0</xdr:colOff>
      <xdr:row>41</xdr:row>
      <xdr:rowOff>35378</xdr:rowOff>
    </xdr:to>
    <xdr:cxnSp macro="">
      <xdr:nvCxnSpPr>
        <xdr:cNvPr id="124" name="直線コネクタ 123"/>
        <xdr:cNvCxnSpPr/>
      </xdr:nvCxnSpPr>
      <xdr:spPr>
        <a:xfrm>
          <a:off x="9639300" y="70648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907</xdr:rowOff>
    </xdr:from>
    <xdr:to>
      <xdr:col>46</xdr:col>
      <xdr:colOff>38100</xdr:colOff>
      <xdr:row>41</xdr:row>
      <xdr:rowOff>102507</xdr:rowOff>
    </xdr:to>
    <xdr:sp macro="" textlink="">
      <xdr:nvSpPr>
        <xdr:cNvPr id="125" name="楕円 124"/>
        <xdr:cNvSpPr/>
      </xdr:nvSpPr>
      <xdr:spPr>
        <a:xfrm>
          <a:off x="8699500" y="7030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35378</xdr:rowOff>
    </xdr:from>
    <xdr:to>
      <xdr:col>50</xdr:col>
      <xdr:colOff>114300</xdr:colOff>
      <xdr:row>41</xdr:row>
      <xdr:rowOff>51707</xdr:rowOff>
    </xdr:to>
    <xdr:cxnSp macro="">
      <xdr:nvCxnSpPr>
        <xdr:cNvPr id="126" name="直線コネクタ 125"/>
        <xdr:cNvCxnSpPr/>
      </xdr:nvCxnSpPr>
      <xdr:spPr>
        <a:xfrm flipV="1">
          <a:off x="8750300" y="70648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127199</xdr:rowOff>
    </xdr:from>
    <xdr:ext cx="469744" cy="259045"/>
    <xdr:sp macro="" textlink="">
      <xdr:nvSpPr>
        <xdr:cNvPr id="127" name="n_1aveValue【図書館】&#10;一人当たり面積"/>
        <xdr:cNvSpPr txBox="1"/>
      </xdr:nvSpPr>
      <xdr:spPr>
        <a:xfrm>
          <a:off x="9391727" y="66422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37392</xdr:rowOff>
    </xdr:from>
    <xdr:ext cx="469744" cy="259045"/>
    <xdr:sp macro="" textlink="">
      <xdr:nvSpPr>
        <xdr:cNvPr id="128" name="n_2aveValue【図書館】&#10;一人当たり面積"/>
        <xdr:cNvSpPr txBox="1"/>
      </xdr:nvSpPr>
      <xdr:spPr>
        <a:xfrm>
          <a:off x="8515427" y="6723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77305</xdr:rowOff>
    </xdr:from>
    <xdr:ext cx="469744" cy="259045"/>
    <xdr:sp macro="" textlink="">
      <xdr:nvSpPr>
        <xdr:cNvPr id="129" name="n_1mainValue【図書館】&#10;一人当たり面積"/>
        <xdr:cNvSpPr txBox="1"/>
      </xdr:nvSpPr>
      <xdr:spPr>
        <a:xfrm>
          <a:off x="9391727" y="7106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93634</xdr:rowOff>
    </xdr:from>
    <xdr:ext cx="469744" cy="259045"/>
    <xdr:sp macro="" textlink="">
      <xdr:nvSpPr>
        <xdr:cNvPr id="130" name="n_2mainValue【図書館】&#10;一人当たり面積"/>
        <xdr:cNvSpPr txBox="1"/>
      </xdr:nvSpPr>
      <xdr:spPr>
        <a:xfrm>
          <a:off x="8515427" y="7123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1" name="正方形/長方形 13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2" name="正方形/長方形 13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3" name="正方形/長方形 13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4" name="正方形/長方形 13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5" name="正方形/長方形 13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6" name="正方形/長方形 13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7" name="正方形/長方形 13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8" name="正方形/長方形 13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9" name="テキスト ボックス 13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0" name="直線コネクタ 13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41" name="テキスト ボックス 14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42" name="直線コネクタ 14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43" name="テキスト ボックス 14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44" name="直線コネクタ 14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45" name="テキスト ボックス 14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6" name="直線コネクタ 14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7" name="テキスト ボックス 14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8" name="直線コネクタ 14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55</xdr:row>
      <xdr:rowOff>29227</xdr:rowOff>
    </xdr:from>
    <xdr:ext cx="467179" cy="259045"/>
    <xdr:sp macro="" textlink="">
      <xdr:nvSpPr>
        <xdr:cNvPr id="149" name="テキスト ボックス 148"/>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0" name="直線コネクタ 14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1" name="テキスト ボックス 15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2"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0</xdr:rowOff>
    </xdr:from>
    <xdr:to>
      <xdr:col>24</xdr:col>
      <xdr:colOff>62865</xdr:colOff>
      <xdr:row>64</xdr:row>
      <xdr:rowOff>80010</xdr:rowOff>
    </xdr:to>
    <xdr:cxnSp macro="">
      <xdr:nvCxnSpPr>
        <xdr:cNvPr id="153" name="直線コネクタ 152"/>
        <xdr:cNvCxnSpPr/>
      </xdr:nvCxnSpPr>
      <xdr:spPr>
        <a:xfrm flipV="1">
          <a:off x="4634865" y="9601200"/>
          <a:ext cx="0" cy="14516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83837</xdr:rowOff>
    </xdr:from>
    <xdr:ext cx="405111" cy="259045"/>
    <xdr:sp macro="" textlink="">
      <xdr:nvSpPr>
        <xdr:cNvPr id="154" name="【体育館・プール】&#10;有形固定資産減価償却率最小値テキスト"/>
        <xdr:cNvSpPr txBox="1"/>
      </xdr:nvSpPr>
      <xdr:spPr>
        <a:xfrm>
          <a:off x="4673600" y="11056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80010</xdr:rowOff>
    </xdr:from>
    <xdr:to>
      <xdr:col>24</xdr:col>
      <xdr:colOff>152400</xdr:colOff>
      <xdr:row>64</xdr:row>
      <xdr:rowOff>80010</xdr:rowOff>
    </xdr:to>
    <xdr:cxnSp macro="">
      <xdr:nvCxnSpPr>
        <xdr:cNvPr id="155" name="直線コネクタ 154"/>
        <xdr:cNvCxnSpPr/>
      </xdr:nvCxnSpPr>
      <xdr:spPr>
        <a:xfrm>
          <a:off x="4546600" y="11052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118127</xdr:rowOff>
    </xdr:from>
    <xdr:ext cx="469744" cy="259045"/>
    <xdr:sp macro="" textlink="">
      <xdr:nvSpPr>
        <xdr:cNvPr id="156" name="【体育館・プール】&#10;有形固定資産減価償却率最大値テキスト"/>
        <xdr:cNvSpPr txBox="1"/>
      </xdr:nvSpPr>
      <xdr:spPr>
        <a:xfrm>
          <a:off x="4673600" y="937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0</xdr:rowOff>
    </xdr:from>
    <xdr:to>
      <xdr:col>24</xdr:col>
      <xdr:colOff>152400</xdr:colOff>
      <xdr:row>56</xdr:row>
      <xdr:rowOff>0</xdr:rowOff>
    </xdr:to>
    <xdr:cxnSp macro="">
      <xdr:nvCxnSpPr>
        <xdr:cNvPr id="157" name="直線コネクタ 156"/>
        <xdr:cNvCxnSpPr/>
      </xdr:nvCxnSpPr>
      <xdr:spPr>
        <a:xfrm>
          <a:off x="4546600" y="960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138955</xdr:rowOff>
    </xdr:from>
    <xdr:ext cx="405111" cy="259045"/>
    <xdr:sp macro="" textlink="">
      <xdr:nvSpPr>
        <xdr:cNvPr id="158" name="【体育館・プール】&#10;有形固定資産減価償却率平均値テキスト"/>
        <xdr:cNvSpPr txBox="1"/>
      </xdr:nvSpPr>
      <xdr:spPr>
        <a:xfrm>
          <a:off x="4673600" y="102545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116078</xdr:rowOff>
    </xdr:from>
    <xdr:to>
      <xdr:col>24</xdr:col>
      <xdr:colOff>114300</xdr:colOff>
      <xdr:row>61</xdr:row>
      <xdr:rowOff>46228</xdr:rowOff>
    </xdr:to>
    <xdr:sp macro="" textlink="">
      <xdr:nvSpPr>
        <xdr:cNvPr id="159" name="フローチャート: 判断 158"/>
        <xdr:cNvSpPr/>
      </xdr:nvSpPr>
      <xdr:spPr>
        <a:xfrm>
          <a:off x="4584700" y="1040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170942</xdr:rowOff>
    </xdr:from>
    <xdr:to>
      <xdr:col>20</xdr:col>
      <xdr:colOff>38100</xdr:colOff>
      <xdr:row>61</xdr:row>
      <xdr:rowOff>101092</xdr:rowOff>
    </xdr:to>
    <xdr:sp macro="" textlink="">
      <xdr:nvSpPr>
        <xdr:cNvPr id="160" name="フローチャート: 判断 159"/>
        <xdr:cNvSpPr/>
      </xdr:nvSpPr>
      <xdr:spPr>
        <a:xfrm>
          <a:off x="3746500" y="1045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47498</xdr:rowOff>
    </xdr:from>
    <xdr:to>
      <xdr:col>15</xdr:col>
      <xdr:colOff>101600</xdr:colOff>
      <xdr:row>61</xdr:row>
      <xdr:rowOff>149098</xdr:rowOff>
    </xdr:to>
    <xdr:sp macro="" textlink="">
      <xdr:nvSpPr>
        <xdr:cNvPr id="161" name="フローチャート: 判断 160"/>
        <xdr:cNvSpPr/>
      </xdr:nvSpPr>
      <xdr:spPr>
        <a:xfrm>
          <a:off x="2857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2" name="テキスト ボックス 16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3" name="テキスト ボックス 16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4" name="テキスト ボックス 16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5" name="テキスト ボックス 16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6" name="テキスト ボックス 16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4064</xdr:rowOff>
    </xdr:from>
    <xdr:to>
      <xdr:col>24</xdr:col>
      <xdr:colOff>114300</xdr:colOff>
      <xdr:row>62</xdr:row>
      <xdr:rowOff>105664</xdr:rowOff>
    </xdr:to>
    <xdr:sp macro="" textlink="">
      <xdr:nvSpPr>
        <xdr:cNvPr id="167" name="楕円 166"/>
        <xdr:cNvSpPr/>
      </xdr:nvSpPr>
      <xdr:spPr>
        <a:xfrm>
          <a:off x="4584700" y="10633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153941</xdr:rowOff>
    </xdr:from>
    <xdr:ext cx="405111" cy="259045"/>
    <xdr:sp macro="" textlink="">
      <xdr:nvSpPr>
        <xdr:cNvPr id="168" name="【体育館・プール】&#10;有形固定資産減価償却率該当値テキスト"/>
        <xdr:cNvSpPr txBox="1"/>
      </xdr:nvSpPr>
      <xdr:spPr>
        <a:xfrm>
          <a:off x="4673600" y="10612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45212</xdr:rowOff>
    </xdr:from>
    <xdr:to>
      <xdr:col>20</xdr:col>
      <xdr:colOff>38100</xdr:colOff>
      <xdr:row>62</xdr:row>
      <xdr:rowOff>146812</xdr:rowOff>
    </xdr:to>
    <xdr:sp macro="" textlink="">
      <xdr:nvSpPr>
        <xdr:cNvPr id="169" name="楕円 168"/>
        <xdr:cNvSpPr/>
      </xdr:nvSpPr>
      <xdr:spPr>
        <a:xfrm>
          <a:off x="3746500" y="1067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54864</xdr:rowOff>
    </xdr:from>
    <xdr:to>
      <xdr:col>24</xdr:col>
      <xdr:colOff>63500</xdr:colOff>
      <xdr:row>62</xdr:row>
      <xdr:rowOff>96012</xdr:rowOff>
    </xdr:to>
    <xdr:cxnSp macro="">
      <xdr:nvCxnSpPr>
        <xdr:cNvPr id="170" name="直線コネクタ 169"/>
        <xdr:cNvCxnSpPr/>
      </xdr:nvCxnSpPr>
      <xdr:spPr>
        <a:xfrm flipV="1">
          <a:off x="3797300" y="10684764"/>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63</xdr:row>
      <xdr:rowOff>10922</xdr:rowOff>
    </xdr:from>
    <xdr:to>
      <xdr:col>15</xdr:col>
      <xdr:colOff>101600</xdr:colOff>
      <xdr:row>63</xdr:row>
      <xdr:rowOff>112522</xdr:rowOff>
    </xdr:to>
    <xdr:sp macro="" textlink="">
      <xdr:nvSpPr>
        <xdr:cNvPr id="171" name="楕円 170"/>
        <xdr:cNvSpPr/>
      </xdr:nvSpPr>
      <xdr:spPr>
        <a:xfrm>
          <a:off x="2857500" y="10812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96012</xdr:rowOff>
    </xdr:from>
    <xdr:to>
      <xdr:col>19</xdr:col>
      <xdr:colOff>177800</xdr:colOff>
      <xdr:row>63</xdr:row>
      <xdr:rowOff>61722</xdr:rowOff>
    </xdr:to>
    <xdr:cxnSp macro="">
      <xdr:nvCxnSpPr>
        <xdr:cNvPr id="172" name="直線コネクタ 171"/>
        <xdr:cNvCxnSpPr/>
      </xdr:nvCxnSpPr>
      <xdr:spPr>
        <a:xfrm flipV="1">
          <a:off x="2908300" y="10725912"/>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117619</xdr:rowOff>
    </xdr:from>
    <xdr:ext cx="405111" cy="259045"/>
    <xdr:sp macro="" textlink="">
      <xdr:nvSpPr>
        <xdr:cNvPr id="173" name="n_1aveValue【体育館・プール】&#10;有形固定資産減価償却率"/>
        <xdr:cNvSpPr txBox="1"/>
      </xdr:nvSpPr>
      <xdr:spPr>
        <a:xfrm>
          <a:off x="3582044" y="102331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165625</xdr:rowOff>
    </xdr:from>
    <xdr:ext cx="405111" cy="259045"/>
    <xdr:sp macro="" textlink="">
      <xdr:nvSpPr>
        <xdr:cNvPr id="174" name="n_2aveValue【体育館・プール】&#10;有形固定資産減価償却率"/>
        <xdr:cNvSpPr txBox="1"/>
      </xdr:nvSpPr>
      <xdr:spPr>
        <a:xfrm>
          <a:off x="2705744" y="10281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137939</xdr:rowOff>
    </xdr:from>
    <xdr:ext cx="405111" cy="259045"/>
    <xdr:sp macro="" textlink="">
      <xdr:nvSpPr>
        <xdr:cNvPr id="175" name="n_1mainValue【体育館・プール】&#10;有形固定資産減価償却率"/>
        <xdr:cNvSpPr txBox="1"/>
      </xdr:nvSpPr>
      <xdr:spPr>
        <a:xfrm>
          <a:off x="3582044" y="10767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103649</xdr:rowOff>
    </xdr:from>
    <xdr:ext cx="405111" cy="259045"/>
    <xdr:sp macro="" textlink="">
      <xdr:nvSpPr>
        <xdr:cNvPr id="176" name="n_2mainValue【体育館・プール】&#10;有形固定資産減価償却率"/>
        <xdr:cNvSpPr txBox="1"/>
      </xdr:nvSpPr>
      <xdr:spPr>
        <a:xfrm>
          <a:off x="2705744" y="109049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7" name="正方形/長方形 17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8" name="正方形/長方形 17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9" name="正方形/長方形 17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0" name="正方形/長方形 17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1" name="正方形/長方形 18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2" name="正方形/長方形 18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3" name="正方形/長方形 18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4" name="正方形/長方形 18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5" name="テキスト ボックス 18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6" name="直線コネクタ 18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87" name="直線コネクタ 18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88" name="テキスト ボックス 18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89" name="直線コネクタ 18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90" name="テキスト ボックス 18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91" name="直線コネクタ 19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92" name="テキスト ボックス 19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93" name="直線コネクタ 19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94" name="テキスト ボックス 19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95" name="直線コネクタ 19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96" name="テキスト ボックス 19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7" name="直線コネクタ 19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8" name="テキスト ボックス 19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66675</xdr:rowOff>
    </xdr:from>
    <xdr:to>
      <xdr:col>54</xdr:col>
      <xdr:colOff>189865</xdr:colOff>
      <xdr:row>63</xdr:row>
      <xdr:rowOff>127635</xdr:rowOff>
    </xdr:to>
    <xdr:cxnSp macro="">
      <xdr:nvCxnSpPr>
        <xdr:cNvPr id="200" name="直線コネクタ 199"/>
        <xdr:cNvCxnSpPr/>
      </xdr:nvCxnSpPr>
      <xdr:spPr>
        <a:xfrm flipV="1">
          <a:off x="10476865" y="9667875"/>
          <a:ext cx="0" cy="1261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131462</xdr:rowOff>
    </xdr:from>
    <xdr:ext cx="469744" cy="259045"/>
    <xdr:sp macro="" textlink="">
      <xdr:nvSpPr>
        <xdr:cNvPr id="201" name="【体育館・プール】&#10;一人当たり面積最小値テキスト"/>
        <xdr:cNvSpPr txBox="1"/>
      </xdr:nvSpPr>
      <xdr:spPr>
        <a:xfrm>
          <a:off x="10515600" y="10932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127635</xdr:rowOff>
    </xdr:from>
    <xdr:to>
      <xdr:col>55</xdr:col>
      <xdr:colOff>88900</xdr:colOff>
      <xdr:row>63</xdr:row>
      <xdr:rowOff>127635</xdr:rowOff>
    </xdr:to>
    <xdr:cxnSp macro="">
      <xdr:nvCxnSpPr>
        <xdr:cNvPr id="202" name="直線コネクタ 201"/>
        <xdr:cNvCxnSpPr/>
      </xdr:nvCxnSpPr>
      <xdr:spPr>
        <a:xfrm>
          <a:off x="10388600" y="10928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13352</xdr:rowOff>
    </xdr:from>
    <xdr:ext cx="469744" cy="259045"/>
    <xdr:sp macro="" textlink="">
      <xdr:nvSpPr>
        <xdr:cNvPr id="203" name="【体育館・プール】&#10;一人当たり面積最大値テキスト"/>
        <xdr:cNvSpPr txBox="1"/>
      </xdr:nvSpPr>
      <xdr:spPr>
        <a:xfrm>
          <a:off x="10515600" y="9443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66675</xdr:rowOff>
    </xdr:from>
    <xdr:to>
      <xdr:col>55</xdr:col>
      <xdr:colOff>88900</xdr:colOff>
      <xdr:row>56</xdr:row>
      <xdr:rowOff>66675</xdr:rowOff>
    </xdr:to>
    <xdr:cxnSp macro="">
      <xdr:nvCxnSpPr>
        <xdr:cNvPr id="204" name="直線コネクタ 203"/>
        <xdr:cNvCxnSpPr/>
      </xdr:nvCxnSpPr>
      <xdr:spPr>
        <a:xfrm>
          <a:off x="10388600" y="9667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76852</xdr:rowOff>
    </xdr:from>
    <xdr:ext cx="469744" cy="259045"/>
    <xdr:sp macro="" textlink="">
      <xdr:nvSpPr>
        <xdr:cNvPr id="205" name="【体育館・プール】&#10;一人当たり面積平均値テキスト"/>
        <xdr:cNvSpPr txBox="1"/>
      </xdr:nvSpPr>
      <xdr:spPr>
        <a:xfrm>
          <a:off x="10515600" y="103638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53975</xdr:rowOff>
    </xdr:from>
    <xdr:to>
      <xdr:col>55</xdr:col>
      <xdr:colOff>50800</xdr:colOff>
      <xdr:row>61</xdr:row>
      <xdr:rowOff>155575</xdr:rowOff>
    </xdr:to>
    <xdr:sp macro="" textlink="">
      <xdr:nvSpPr>
        <xdr:cNvPr id="206" name="フローチャート: 判断 205"/>
        <xdr:cNvSpPr/>
      </xdr:nvSpPr>
      <xdr:spPr>
        <a:xfrm>
          <a:off x="10426700" y="10512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153035</xdr:rowOff>
    </xdr:from>
    <xdr:to>
      <xdr:col>50</xdr:col>
      <xdr:colOff>165100</xdr:colOff>
      <xdr:row>61</xdr:row>
      <xdr:rowOff>83185</xdr:rowOff>
    </xdr:to>
    <xdr:sp macro="" textlink="">
      <xdr:nvSpPr>
        <xdr:cNvPr id="207" name="フローチャート: 判断 206"/>
        <xdr:cNvSpPr/>
      </xdr:nvSpPr>
      <xdr:spPr>
        <a:xfrm>
          <a:off x="9588500" y="10440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19685</xdr:rowOff>
    </xdr:from>
    <xdr:to>
      <xdr:col>46</xdr:col>
      <xdr:colOff>38100</xdr:colOff>
      <xdr:row>61</xdr:row>
      <xdr:rowOff>121285</xdr:rowOff>
    </xdr:to>
    <xdr:sp macro="" textlink="">
      <xdr:nvSpPr>
        <xdr:cNvPr id="208" name="フローチャート: 判断 207"/>
        <xdr:cNvSpPr/>
      </xdr:nvSpPr>
      <xdr:spPr>
        <a:xfrm>
          <a:off x="8699500" y="10478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9" name="テキスト ボックス 208"/>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0" name="テキスト ボックス 209"/>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1" name="テキスト ボックス 210"/>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2" name="テキスト ボックス 211"/>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3" name="テキスト ボックス 212"/>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111125</xdr:rowOff>
    </xdr:from>
    <xdr:to>
      <xdr:col>55</xdr:col>
      <xdr:colOff>50800</xdr:colOff>
      <xdr:row>62</xdr:row>
      <xdr:rowOff>41275</xdr:rowOff>
    </xdr:to>
    <xdr:sp macro="" textlink="">
      <xdr:nvSpPr>
        <xdr:cNvPr id="214" name="楕円 213"/>
        <xdr:cNvSpPr/>
      </xdr:nvSpPr>
      <xdr:spPr>
        <a:xfrm>
          <a:off x="10426700" y="10569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89552</xdr:rowOff>
    </xdr:from>
    <xdr:ext cx="469744" cy="259045"/>
    <xdr:sp macro="" textlink="">
      <xdr:nvSpPr>
        <xdr:cNvPr id="215" name="【体育館・プール】&#10;一人当たり面積該当値テキスト"/>
        <xdr:cNvSpPr txBox="1"/>
      </xdr:nvSpPr>
      <xdr:spPr>
        <a:xfrm>
          <a:off x="10515600" y="105480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120650</xdr:rowOff>
    </xdr:from>
    <xdr:to>
      <xdr:col>50</xdr:col>
      <xdr:colOff>165100</xdr:colOff>
      <xdr:row>62</xdr:row>
      <xdr:rowOff>50800</xdr:rowOff>
    </xdr:to>
    <xdr:sp macro="" textlink="">
      <xdr:nvSpPr>
        <xdr:cNvPr id="216" name="楕円 215"/>
        <xdr:cNvSpPr/>
      </xdr:nvSpPr>
      <xdr:spPr>
        <a:xfrm>
          <a:off x="9588500" y="1057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161925</xdr:rowOff>
    </xdr:from>
    <xdr:to>
      <xdr:col>55</xdr:col>
      <xdr:colOff>0</xdr:colOff>
      <xdr:row>62</xdr:row>
      <xdr:rowOff>0</xdr:rowOff>
    </xdr:to>
    <xdr:cxnSp macro="">
      <xdr:nvCxnSpPr>
        <xdr:cNvPr id="217" name="直線コネクタ 216"/>
        <xdr:cNvCxnSpPr/>
      </xdr:nvCxnSpPr>
      <xdr:spPr>
        <a:xfrm flipV="1">
          <a:off x="9639300" y="10620375"/>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126365</xdr:rowOff>
    </xdr:from>
    <xdr:to>
      <xdr:col>46</xdr:col>
      <xdr:colOff>38100</xdr:colOff>
      <xdr:row>62</xdr:row>
      <xdr:rowOff>56515</xdr:rowOff>
    </xdr:to>
    <xdr:sp macro="" textlink="">
      <xdr:nvSpPr>
        <xdr:cNvPr id="218" name="楕円 217"/>
        <xdr:cNvSpPr/>
      </xdr:nvSpPr>
      <xdr:spPr>
        <a:xfrm>
          <a:off x="8699500" y="10584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0</xdr:rowOff>
    </xdr:from>
    <xdr:to>
      <xdr:col>50</xdr:col>
      <xdr:colOff>114300</xdr:colOff>
      <xdr:row>62</xdr:row>
      <xdr:rowOff>5715</xdr:rowOff>
    </xdr:to>
    <xdr:cxnSp macro="">
      <xdr:nvCxnSpPr>
        <xdr:cNvPr id="219" name="直線コネクタ 218"/>
        <xdr:cNvCxnSpPr/>
      </xdr:nvCxnSpPr>
      <xdr:spPr>
        <a:xfrm flipV="1">
          <a:off x="8750300" y="106299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99712</xdr:rowOff>
    </xdr:from>
    <xdr:ext cx="469744" cy="259045"/>
    <xdr:sp macro="" textlink="">
      <xdr:nvSpPr>
        <xdr:cNvPr id="220" name="n_1aveValue【体育館・プール】&#10;一人当たり面積"/>
        <xdr:cNvSpPr txBox="1"/>
      </xdr:nvSpPr>
      <xdr:spPr>
        <a:xfrm>
          <a:off x="9391727" y="1021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137812</xdr:rowOff>
    </xdr:from>
    <xdr:ext cx="469744" cy="259045"/>
    <xdr:sp macro="" textlink="">
      <xdr:nvSpPr>
        <xdr:cNvPr id="221" name="n_2aveValue【体育館・プール】&#10;一人当たり面積"/>
        <xdr:cNvSpPr txBox="1"/>
      </xdr:nvSpPr>
      <xdr:spPr>
        <a:xfrm>
          <a:off x="8515427" y="102533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62</xdr:row>
      <xdr:rowOff>41927</xdr:rowOff>
    </xdr:from>
    <xdr:ext cx="469744" cy="259045"/>
    <xdr:sp macro="" textlink="">
      <xdr:nvSpPr>
        <xdr:cNvPr id="222" name="n_1mainValue【体育館・プール】&#10;一人当たり面積"/>
        <xdr:cNvSpPr txBox="1"/>
      </xdr:nvSpPr>
      <xdr:spPr>
        <a:xfrm>
          <a:off x="9391727" y="10671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47642</xdr:rowOff>
    </xdr:from>
    <xdr:ext cx="469744" cy="259045"/>
    <xdr:sp macro="" textlink="">
      <xdr:nvSpPr>
        <xdr:cNvPr id="223" name="n_2mainValue【体育館・プール】&#10;一人当たり面積"/>
        <xdr:cNvSpPr txBox="1"/>
      </xdr:nvSpPr>
      <xdr:spPr>
        <a:xfrm>
          <a:off x="8515427" y="1067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4" name="正方形/長方形 22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5" name="正方形/長方形 22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6" name="正方形/長方形 22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7" name="正方形/長方形 22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8" name="正方形/長方形 22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9" name="正方形/長方形 22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0" name="正方形/長方形 22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1" name="正方形/長方形 23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2" name="テキスト ボックス 23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3" name="直線コネクタ 23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4" name="テキスト ボックス 233"/>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5" name="直線コネクタ 234"/>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6" name="テキスト ボックス 235"/>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7" name="直線コネクタ 236"/>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8" name="テキスト ボックス 237"/>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9" name="直線コネクタ 238"/>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0" name="テキスト ボックス 239"/>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1" name="直線コネクタ 240"/>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2" name="テキスト ボックス 241"/>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3" name="直線コネクタ 242"/>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4" name="テキスト ボックス 243"/>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5" name="直線コネクタ 24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6" name="テキスト ボックス 24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81914</xdr:rowOff>
    </xdr:from>
    <xdr:to>
      <xdr:col>24</xdr:col>
      <xdr:colOff>62865</xdr:colOff>
      <xdr:row>87</xdr:row>
      <xdr:rowOff>26670</xdr:rowOff>
    </xdr:to>
    <xdr:cxnSp macro="">
      <xdr:nvCxnSpPr>
        <xdr:cNvPr id="248" name="直線コネクタ 247"/>
        <xdr:cNvCxnSpPr/>
      </xdr:nvCxnSpPr>
      <xdr:spPr>
        <a:xfrm flipV="1">
          <a:off x="4634865" y="13455014"/>
          <a:ext cx="0" cy="1487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30497</xdr:rowOff>
    </xdr:from>
    <xdr:ext cx="405111" cy="259045"/>
    <xdr:sp macro="" textlink="">
      <xdr:nvSpPr>
        <xdr:cNvPr id="249" name="【福祉施設】&#10;有形固定資産減価償却率最小値テキスト"/>
        <xdr:cNvSpPr txBox="1"/>
      </xdr:nvSpPr>
      <xdr:spPr>
        <a:xfrm>
          <a:off x="4673600" y="1494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50" name="直線コネクタ 249"/>
        <xdr:cNvCxnSpPr/>
      </xdr:nvCxnSpPr>
      <xdr:spPr>
        <a:xfrm>
          <a:off x="4546600" y="1494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28591</xdr:rowOff>
    </xdr:from>
    <xdr:ext cx="405111" cy="259045"/>
    <xdr:sp macro="" textlink="">
      <xdr:nvSpPr>
        <xdr:cNvPr id="251" name="【福祉施設】&#10;有形固定資産減価償却率最大値テキスト"/>
        <xdr:cNvSpPr txBox="1"/>
      </xdr:nvSpPr>
      <xdr:spPr>
        <a:xfrm>
          <a:off x="4673600" y="13230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81914</xdr:rowOff>
    </xdr:from>
    <xdr:to>
      <xdr:col>24</xdr:col>
      <xdr:colOff>152400</xdr:colOff>
      <xdr:row>78</xdr:row>
      <xdr:rowOff>81914</xdr:rowOff>
    </xdr:to>
    <xdr:cxnSp macro="">
      <xdr:nvCxnSpPr>
        <xdr:cNvPr id="252" name="直線コネクタ 251"/>
        <xdr:cNvCxnSpPr/>
      </xdr:nvCxnSpPr>
      <xdr:spPr>
        <a:xfrm>
          <a:off x="4546600" y="13455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23513</xdr:rowOff>
    </xdr:from>
    <xdr:ext cx="405111" cy="259045"/>
    <xdr:sp macro="" textlink="">
      <xdr:nvSpPr>
        <xdr:cNvPr id="253" name="【福祉施設】&#10;有形固定資産減価償却率平均値テキスト"/>
        <xdr:cNvSpPr txBox="1"/>
      </xdr:nvSpPr>
      <xdr:spPr>
        <a:xfrm>
          <a:off x="4673600" y="139109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636</xdr:rowOff>
    </xdr:from>
    <xdr:to>
      <xdr:col>24</xdr:col>
      <xdr:colOff>114300</xdr:colOff>
      <xdr:row>82</xdr:row>
      <xdr:rowOff>102236</xdr:rowOff>
    </xdr:to>
    <xdr:sp macro="" textlink="">
      <xdr:nvSpPr>
        <xdr:cNvPr id="254" name="フローチャート: 判断 253"/>
        <xdr:cNvSpPr/>
      </xdr:nvSpPr>
      <xdr:spPr>
        <a:xfrm>
          <a:off x="4584700" y="14059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15875</xdr:rowOff>
    </xdr:from>
    <xdr:to>
      <xdr:col>20</xdr:col>
      <xdr:colOff>38100</xdr:colOff>
      <xdr:row>82</xdr:row>
      <xdr:rowOff>117475</xdr:rowOff>
    </xdr:to>
    <xdr:sp macro="" textlink="">
      <xdr:nvSpPr>
        <xdr:cNvPr id="255" name="フローチャート: 判断 254"/>
        <xdr:cNvSpPr/>
      </xdr:nvSpPr>
      <xdr:spPr>
        <a:xfrm>
          <a:off x="3746500" y="1407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19686</xdr:rowOff>
    </xdr:from>
    <xdr:to>
      <xdr:col>15</xdr:col>
      <xdr:colOff>101600</xdr:colOff>
      <xdr:row>83</xdr:row>
      <xdr:rowOff>121286</xdr:rowOff>
    </xdr:to>
    <xdr:sp macro="" textlink="">
      <xdr:nvSpPr>
        <xdr:cNvPr id="256" name="フローチャート: 判断 255"/>
        <xdr:cNvSpPr/>
      </xdr:nvSpPr>
      <xdr:spPr>
        <a:xfrm>
          <a:off x="2857500" y="14250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107314</xdr:rowOff>
    </xdr:from>
    <xdr:to>
      <xdr:col>24</xdr:col>
      <xdr:colOff>114300</xdr:colOff>
      <xdr:row>83</xdr:row>
      <xdr:rowOff>37464</xdr:rowOff>
    </xdr:to>
    <xdr:sp macro="" textlink="">
      <xdr:nvSpPr>
        <xdr:cNvPr id="262" name="楕円 261"/>
        <xdr:cNvSpPr/>
      </xdr:nvSpPr>
      <xdr:spPr>
        <a:xfrm>
          <a:off x="4584700" y="1416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85741</xdr:rowOff>
    </xdr:from>
    <xdr:ext cx="405111" cy="259045"/>
    <xdr:sp macro="" textlink="">
      <xdr:nvSpPr>
        <xdr:cNvPr id="263" name="【福祉施設】&#10;有形固定資産減価償却率該当値テキスト"/>
        <xdr:cNvSpPr txBox="1"/>
      </xdr:nvSpPr>
      <xdr:spPr>
        <a:xfrm>
          <a:off x="4673600" y="1414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170180</xdr:rowOff>
    </xdr:from>
    <xdr:to>
      <xdr:col>20</xdr:col>
      <xdr:colOff>38100</xdr:colOff>
      <xdr:row>83</xdr:row>
      <xdr:rowOff>100330</xdr:rowOff>
    </xdr:to>
    <xdr:sp macro="" textlink="">
      <xdr:nvSpPr>
        <xdr:cNvPr id="264" name="楕円 263"/>
        <xdr:cNvSpPr/>
      </xdr:nvSpPr>
      <xdr:spPr>
        <a:xfrm>
          <a:off x="3746500" y="142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158114</xdr:rowOff>
    </xdr:from>
    <xdr:to>
      <xdr:col>24</xdr:col>
      <xdr:colOff>63500</xdr:colOff>
      <xdr:row>83</xdr:row>
      <xdr:rowOff>49530</xdr:rowOff>
    </xdr:to>
    <xdr:cxnSp macro="">
      <xdr:nvCxnSpPr>
        <xdr:cNvPr id="265" name="直線コネクタ 264"/>
        <xdr:cNvCxnSpPr/>
      </xdr:nvCxnSpPr>
      <xdr:spPr>
        <a:xfrm flipV="1">
          <a:off x="3797300" y="14217014"/>
          <a:ext cx="8382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156845</xdr:rowOff>
    </xdr:from>
    <xdr:to>
      <xdr:col>15</xdr:col>
      <xdr:colOff>101600</xdr:colOff>
      <xdr:row>84</xdr:row>
      <xdr:rowOff>86995</xdr:rowOff>
    </xdr:to>
    <xdr:sp macro="" textlink="">
      <xdr:nvSpPr>
        <xdr:cNvPr id="266" name="楕円 265"/>
        <xdr:cNvSpPr/>
      </xdr:nvSpPr>
      <xdr:spPr>
        <a:xfrm>
          <a:off x="2857500" y="1438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49530</xdr:rowOff>
    </xdr:from>
    <xdr:to>
      <xdr:col>19</xdr:col>
      <xdr:colOff>177800</xdr:colOff>
      <xdr:row>84</xdr:row>
      <xdr:rowOff>36195</xdr:rowOff>
    </xdr:to>
    <xdr:cxnSp macro="">
      <xdr:nvCxnSpPr>
        <xdr:cNvPr id="267" name="直線コネクタ 266"/>
        <xdr:cNvCxnSpPr/>
      </xdr:nvCxnSpPr>
      <xdr:spPr>
        <a:xfrm flipV="1">
          <a:off x="2908300" y="14279880"/>
          <a:ext cx="889000" cy="158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134002</xdr:rowOff>
    </xdr:from>
    <xdr:ext cx="405111" cy="259045"/>
    <xdr:sp macro="" textlink="">
      <xdr:nvSpPr>
        <xdr:cNvPr id="268" name="n_1aveValue【福祉施設】&#10;有形固定資産減価償却率"/>
        <xdr:cNvSpPr txBox="1"/>
      </xdr:nvSpPr>
      <xdr:spPr>
        <a:xfrm>
          <a:off x="3582044" y="13850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137813</xdr:rowOff>
    </xdr:from>
    <xdr:ext cx="405111" cy="259045"/>
    <xdr:sp macro="" textlink="">
      <xdr:nvSpPr>
        <xdr:cNvPr id="269" name="n_2aveValue【福祉施設】&#10;有形固定資産減価償却率"/>
        <xdr:cNvSpPr txBox="1"/>
      </xdr:nvSpPr>
      <xdr:spPr>
        <a:xfrm>
          <a:off x="2705744" y="14025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91457</xdr:rowOff>
    </xdr:from>
    <xdr:ext cx="405111" cy="259045"/>
    <xdr:sp macro="" textlink="">
      <xdr:nvSpPr>
        <xdr:cNvPr id="270" name="n_1mainValue【福祉施設】&#10;有形固定資産減価償却率"/>
        <xdr:cNvSpPr txBox="1"/>
      </xdr:nvSpPr>
      <xdr:spPr>
        <a:xfrm>
          <a:off x="3582044" y="1432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78122</xdr:rowOff>
    </xdr:from>
    <xdr:ext cx="405111" cy="259045"/>
    <xdr:sp macro="" textlink="">
      <xdr:nvSpPr>
        <xdr:cNvPr id="271" name="n_2mainValue【福祉施設】&#10;有形固定資産減価償却率"/>
        <xdr:cNvSpPr txBox="1"/>
      </xdr:nvSpPr>
      <xdr:spPr>
        <a:xfrm>
          <a:off x="2705744" y="14479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2" name="正方形/長方形 27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3" name="正方形/長方形 27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4" name="正方形/長方形 27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5" name="正方形/長方形 27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6" name="正方形/長方形 27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7" name="正方形/長方形 27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8" name="正方形/長方形 27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9" name="正方形/長方形 27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0" name="テキスト ボックス 27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1" name="直線コネクタ 28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82" name="直線コネクタ 28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83" name="テキスト ボックス 28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84" name="直線コネクタ 28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5" name="テキスト ボックス 28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6" name="直線コネクタ 28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7" name="テキスト ボックス 28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8" name="直線コネクタ 28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9" name="テキスト ボックス 28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0" name="直線コネクタ 28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1" name="テキスト ボックス 29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92" name="直線コネクタ 29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93" name="テキスト ボックス 29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4" name="直線コネクタ 29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5" name="テキスト ボックス 29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109945</xdr:rowOff>
    </xdr:from>
    <xdr:to>
      <xdr:col>54</xdr:col>
      <xdr:colOff>189865</xdr:colOff>
      <xdr:row>86</xdr:row>
      <xdr:rowOff>103414</xdr:rowOff>
    </xdr:to>
    <xdr:cxnSp macro="">
      <xdr:nvCxnSpPr>
        <xdr:cNvPr id="297" name="直線コネクタ 296"/>
        <xdr:cNvCxnSpPr/>
      </xdr:nvCxnSpPr>
      <xdr:spPr>
        <a:xfrm flipV="1">
          <a:off x="10476865" y="13483045"/>
          <a:ext cx="0" cy="13650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107241</xdr:rowOff>
    </xdr:from>
    <xdr:ext cx="469744" cy="259045"/>
    <xdr:sp macro="" textlink="">
      <xdr:nvSpPr>
        <xdr:cNvPr id="298" name="【福祉施設】&#10;一人当たり面積最小値テキスト"/>
        <xdr:cNvSpPr txBox="1"/>
      </xdr:nvSpPr>
      <xdr:spPr>
        <a:xfrm>
          <a:off x="10515600" y="14851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103414</xdr:rowOff>
    </xdr:from>
    <xdr:to>
      <xdr:col>55</xdr:col>
      <xdr:colOff>88900</xdr:colOff>
      <xdr:row>86</xdr:row>
      <xdr:rowOff>103414</xdr:rowOff>
    </xdr:to>
    <xdr:cxnSp macro="">
      <xdr:nvCxnSpPr>
        <xdr:cNvPr id="299" name="直線コネクタ 298"/>
        <xdr:cNvCxnSpPr/>
      </xdr:nvCxnSpPr>
      <xdr:spPr>
        <a:xfrm>
          <a:off x="10388600" y="1484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56622</xdr:rowOff>
    </xdr:from>
    <xdr:ext cx="469744" cy="259045"/>
    <xdr:sp macro="" textlink="">
      <xdr:nvSpPr>
        <xdr:cNvPr id="300" name="【福祉施設】&#10;一人当たり面積最大値テキスト"/>
        <xdr:cNvSpPr txBox="1"/>
      </xdr:nvSpPr>
      <xdr:spPr>
        <a:xfrm>
          <a:off x="10515600" y="13258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109945</xdr:rowOff>
    </xdr:from>
    <xdr:to>
      <xdr:col>55</xdr:col>
      <xdr:colOff>88900</xdr:colOff>
      <xdr:row>78</xdr:row>
      <xdr:rowOff>109945</xdr:rowOff>
    </xdr:to>
    <xdr:cxnSp macro="">
      <xdr:nvCxnSpPr>
        <xdr:cNvPr id="301" name="直線コネクタ 300"/>
        <xdr:cNvCxnSpPr/>
      </xdr:nvCxnSpPr>
      <xdr:spPr>
        <a:xfrm>
          <a:off x="10388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137540</xdr:rowOff>
    </xdr:from>
    <xdr:ext cx="469744" cy="259045"/>
    <xdr:sp macro="" textlink="">
      <xdr:nvSpPr>
        <xdr:cNvPr id="302" name="【福祉施設】&#10;一人当たり面積平均値テキスト"/>
        <xdr:cNvSpPr txBox="1"/>
      </xdr:nvSpPr>
      <xdr:spPr>
        <a:xfrm>
          <a:off x="10515600" y="143678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114663</xdr:rowOff>
    </xdr:from>
    <xdr:to>
      <xdr:col>55</xdr:col>
      <xdr:colOff>50800</xdr:colOff>
      <xdr:row>85</xdr:row>
      <xdr:rowOff>44813</xdr:rowOff>
    </xdr:to>
    <xdr:sp macro="" textlink="">
      <xdr:nvSpPr>
        <xdr:cNvPr id="303" name="フローチャート: 判断 302"/>
        <xdr:cNvSpPr/>
      </xdr:nvSpPr>
      <xdr:spPr>
        <a:xfrm>
          <a:off x="10426700" y="14516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95069</xdr:rowOff>
    </xdr:from>
    <xdr:to>
      <xdr:col>50</xdr:col>
      <xdr:colOff>165100</xdr:colOff>
      <xdr:row>85</xdr:row>
      <xdr:rowOff>25219</xdr:rowOff>
    </xdr:to>
    <xdr:sp macro="" textlink="">
      <xdr:nvSpPr>
        <xdr:cNvPr id="304" name="フローチャート: 判断 303"/>
        <xdr:cNvSpPr/>
      </xdr:nvSpPr>
      <xdr:spPr>
        <a:xfrm>
          <a:off x="9588500" y="14496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82006</xdr:rowOff>
    </xdr:from>
    <xdr:to>
      <xdr:col>46</xdr:col>
      <xdr:colOff>38100</xdr:colOff>
      <xdr:row>85</xdr:row>
      <xdr:rowOff>12156</xdr:rowOff>
    </xdr:to>
    <xdr:sp macro="" textlink="">
      <xdr:nvSpPr>
        <xdr:cNvPr id="305" name="フローチャート: 判断 304"/>
        <xdr:cNvSpPr/>
      </xdr:nvSpPr>
      <xdr:spPr>
        <a:xfrm>
          <a:off x="8699500" y="14483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139156</xdr:rowOff>
    </xdr:from>
    <xdr:to>
      <xdr:col>55</xdr:col>
      <xdr:colOff>50800</xdr:colOff>
      <xdr:row>86</xdr:row>
      <xdr:rowOff>69306</xdr:rowOff>
    </xdr:to>
    <xdr:sp macro="" textlink="">
      <xdr:nvSpPr>
        <xdr:cNvPr id="311" name="楕円 310"/>
        <xdr:cNvSpPr/>
      </xdr:nvSpPr>
      <xdr:spPr>
        <a:xfrm>
          <a:off x="10426700" y="1471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54083</xdr:rowOff>
    </xdr:from>
    <xdr:ext cx="469744" cy="259045"/>
    <xdr:sp macro="" textlink="">
      <xdr:nvSpPr>
        <xdr:cNvPr id="312" name="【福祉施設】&#10;一人当たり面積該当値テキスト"/>
        <xdr:cNvSpPr txBox="1"/>
      </xdr:nvSpPr>
      <xdr:spPr>
        <a:xfrm>
          <a:off x="10515600" y="14627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145687</xdr:rowOff>
    </xdr:from>
    <xdr:to>
      <xdr:col>50</xdr:col>
      <xdr:colOff>165100</xdr:colOff>
      <xdr:row>86</xdr:row>
      <xdr:rowOff>75837</xdr:rowOff>
    </xdr:to>
    <xdr:sp macro="" textlink="">
      <xdr:nvSpPr>
        <xdr:cNvPr id="313" name="楕円 312"/>
        <xdr:cNvSpPr/>
      </xdr:nvSpPr>
      <xdr:spPr>
        <a:xfrm>
          <a:off x="9588500" y="1471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18506</xdr:rowOff>
    </xdr:from>
    <xdr:to>
      <xdr:col>55</xdr:col>
      <xdr:colOff>0</xdr:colOff>
      <xdr:row>86</xdr:row>
      <xdr:rowOff>25037</xdr:rowOff>
    </xdr:to>
    <xdr:cxnSp macro="">
      <xdr:nvCxnSpPr>
        <xdr:cNvPr id="314" name="直線コネクタ 313"/>
        <xdr:cNvCxnSpPr/>
      </xdr:nvCxnSpPr>
      <xdr:spPr>
        <a:xfrm flipV="1">
          <a:off x="9639300" y="14763206"/>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101600</xdr:rowOff>
    </xdr:from>
    <xdr:to>
      <xdr:col>46</xdr:col>
      <xdr:colOff>38100</xdr:colOff>
      <xdr:row>87</xdr:row>
      <xdr:rowOff>31750</xdr:rowOff>
    </xdr:to>
    <xdr:sp macro="" textlink="">
      <xdr:nvSpPr>
        <xdr:cNvPr id="315" name="楕円 314"/>
        <xdr:cNvSpPr/>
      </xdr:nvSpPr>
      <xdr:spPr>
        <a:xfrm>
          <a:off x="8699500" y="1484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25037</xdr:rowOff>
    </xdr:from>
    <xdr:to>
      <xdr:col>50</xdr:col>
      <xdr:colOff>114300</xdr:colOff>
      <xdr:row>86</xdr:row>
      <xdr:rowOff>152400</xdr:rowOff>
    </xdr:to>
    <xdr:cxnSp macro="">
      <xdr:nvCxnSpPr>
        <xdr:cNvPr id="316" name="直線コネクタ 315"/>
        <xdr:cNvCxnSpPr/>
      </xdr:nvCxnSpPr>
      <xdr:spPr>
        <a:xfrm flipV="1">
          <a:off x="8750300" y="14769737"/>
          <a:ext cx="889000" cy="127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41746</xdr:rowOff>
    </xdr:from>
    <xdr:ext cx="469744" cy="259045"/>
    <xdr:sp macro="" textlink="">
      <xdr:nvSpPr>
        <xdr:cNvPr id="317" name="n_1aveValue【福祉施設】&#10;一人当たり面積"/>
        <xdr:cNvSpPr txBox="1"/>
      </xdr:nvSpPr>
      <xdr:spPr>
        <a:xfrm>
          <a:off x="9391727" y="142720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28683</xdr:rowOff>
    </xdr:from>
    <xdr:ext cx="469744" cy="259045"/>
    <xdr:sp macro="" textlink="">
      <xdr:nvSpPr>
        <xdr:cNvPr id="318" name="n_2aveValue【福祉施設】&#10;一人当たり面積"/>
        <xdr:cNvSpPr txBox="1"/>
      </xdr:nvSpPr>
      <xdr:spPr>
        <a:xfrm>
          <a:off x="8515427" y="14259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66964</xdr:rowOff>
    </xdr:from>
    <xdr:ext cx="469744" cy="259045"/>
    <xdr:sp macro="" textlink="">
      <xdr:nvSpPr>
        <xdr:cNvPr id="319" name="n_1mainValue【福祉施設】&#10;一人当たり面積"/>
        <xdr:cNvSpPr txBox="1"/>
      </xdr:nvSpPr>
      <xdr:spPr>
        <a:xfrm>
          <a:off x="9391727" y="1481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87</xdr:row>
      <xdr:rowOff>22877</xdr:rowOff>
    </xdr:from>
    <xdr:ext cx="469744" cy="259045"/>
    <xdr:sp macro="" textlink="">
      <xdr:nvSpPr>
        <xdr:cNvPr id="320" name="n_2mainValue【福祉施設】&#10;一人当たり面積"/>
        <xdr:cNvSpPr txBox="1"/>
      </xdr:nvSpPr>
      <xdr:spPr>
        <a:xfrm>
          <a:off x="8515427" y="1493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1" name="正方形/長方形 32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2" name="正方形/長方形 32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3" name="正方形/長方形 32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4" name="正方形/長方形 32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5" name="正方形/長方形 32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6" name="正方形/長方形 32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7" name="正方形/長方形 32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8" name="正方形/長方形 327"/>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9" name="テキスト ボックス 328"/>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0" name="直線コネクタ 329"/>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31" name="直線コネクタ 330"/>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32" name="テキスト ボックス 331"/>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33" name="直線コネクタ 332"/>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34" name="テキスト ボックス 333"/>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35" name="直線コネクタ 334"/>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36" name="テキスト ボックス 335"/>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37" name="直線コネクタ 336"/>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38" name="テキスト ボックス 337"/>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39" name="直線コネクタ 338"/>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40" name="テキスト ボックス 339"/>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41" name="直線コネクタ 340"/>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42" name="テキスト ボックス 341"/>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3" name="直線コネクタ 342"/>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4" name="テキスト ボックス 343"/>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5"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133350</xdr:rowOff>
    </xdr:from>
    <xdr:to>
      <xdr:col>24</xdr:col>
      <xdr:colOff>62865</xdr:colOff>
      <xdr:row>108</xdr:row>
      <xdr:rowOff>43543</xdr:rowOff>
    </xdr:to>
    <xdr:cxnSp macro="">
      <xdr:nvCxnSpPr>
        <xdr:cNvPr id="346" name="直線コネクタ 345"/>
        <xdr:cNvCxnSpPr/>
      </xdr:nvCxnSpPr>
      <xdr:spPr>
        <a:xfrm flipV="1">
          <a:off x="4634865" y="17106900"/>
          <a:ext cx="0" cy="14532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47370</xdr:rowOff>
    </xdr:from>
    <xdr:ext cx="405111" cy="259045"/>
    <xdr:sp macro="" textlink="">
      <xdr:nvSpPr>
        <xdr:cNvPr id="347" name="【市民会館】&#10;有形固定資産減価償却率最小値テキスト"/>
        <xdr:cNvSpPr txBox="1"/>
      </xdr:nvSpPr>
      <xdr:spPr>
        <a:xfrm>
          <a:off x="4673600" y="1856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43543</xdr:rowOff>
    </xdr:from>
    <xdr:to>
      <xdr:col>24</xdr:col>
      <xdr:colOff>152400</xdr:colOff>
      <xdr:row>108</xdr:row>
      <xdr:rowOff>43543</xdr:rowOff>
    </xdr:to>
    <xdr:cxnSp macro="">
      <xdr:nvCxnSpPr>
        <xdr:cNvPr id="348" name="直線コネクタ 347"/>
        <xdr:cNvCxnSpPr/>
      </xdr:nvCxnSpPr>
      <xdr:spPr>
        <a:xfrm>
          <a:off x="4546600" y="1856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80027</xdr:rowOff>
    </xdr:from>
    <xdr:ext cx="405111" cy="259045"/>
    <xdr:sp macro="" textlink="">
      <xdr:nvSpPr>
        <xdr:cNvPr id="349" name="【市民会館】&#10;有形固定資産減価償却率最大値テキスト"/>
        <xdr:cNvSpPr txBox="1"/>
      </xdr:nvSpPr>
      <xdr:spPr>
        <a:xfrm>
          <a:off x="4673600" y="1688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133350</xdr:rowOff>
    </xdr:from>
    <xdr:to>
      <xdr:col>24</xdr:col>
      <xdr:colOff>152400</xdr:colOff>
      <xdr:row>99</xdr:row>
      <xdr:rowOff>133350</xdr:rowOff>
    </xdr:to>
    <xdr:cxnSp macro="">
      <xdr:nvCxnSpPr>
        <xdr:cNvPr id="350" name="直線コネクタ 349"/>
        <xdr:cNvCxnSpPr/>
      </xdr:nvCxnSpPr>
      <xdr:spPr>
        <a:xfrm>
          <a:off x="4546600" y="1710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147519</xdr:rowOff>
    </xdr:from>
    <xdr:ext cx="405111" cy="259045"/>
    <xdr:sp macro="" textlink="">
      <xdr:nvSpPr>
        <xdr:cNvPr id="351" name="【市民会館】&#10;有形固定資産減価償却率平均値テキスト"/>
        <xdr:cNvSpPr txBox="1"/>
      </xdr:nvSpPr>
      <xdr:spPr>
        <a:xfrm>
          <a:off x="4673600" y="178068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169092</xdr:rowOff>
    </xdr:from>
    <xdr:to>
      <xdr:col>24</xdr:col>
      <xdr:colOff>114300</xdr:colOff>
      <xdr:row>104</xdr:row>
      <xdr:rowOff>99242</xdr:rowOff>
    </xdr:to>
    <xdr:sp macro="" textlink="">
      <xdr:nvSpPr>
        <xdr:cNvPr id="352" name="フローチャート: 判断 351"/>
        <xdr:cNvSpPr/>
      </xdr:nvSpPr>
      <xdr:spPr>
        <a:xfrm>
          <a:off x="4584700" y="17828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7438</xdr:rowOff>
    </xdr:from>
    <xdr:to>
      <xdr:col>20</xdr:col>
      <xdr:colOff>38100</xdr:colOff>
      <xdr:row>104</xdr:row>
      <xdr:rowOff>109038</xdr:rowOff>
    </xdr:to>
    <xdr:sp macro="" textlink="">
      <xdr:nvSpPr>
        <xdr:cNvPr id="353" name="フローチャート: 判断 352"/>
        <xdr:cNvSpPr/>
      </xdr:nvSpPr>
      <xdr:spPr>
        <a:xfrm>
          <a:off x="3746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10705</xdr:rowOff>
    </xdr:from>
    <xdr:to>
      <xdr:col>15</xdr:col>
      <xdr:colOff>101600</xdr:colOff>
      <xdr:row>104</xdr:row>
      <xdr:rowOff>112305</xdr:rowOff>
    </xdr:to>
    <xdr:sp macro="" textlink="">
      <xdr:nvSpPr>
        <xdr:cNvPr id="354" name="フローチャート: 判断 353"/>
        <xdr:cNvSpPr/>
      </xdr:nvSpPr>
      <xdr:spPr>
        <a:xfrm>
          <a:off x="2857500" y="1784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121738</xdr:rowOff>
    </xdr:from>
    <xdr:to>
      <xdr:col>24</xdr:col>
      <xdr:colOff>114300</xdr:colOff>
      <xdr:row>104</xdr:row>
      <xdr:rowOff>51888</xdr:rowOff>
    </xdr:to>
    <xdr:sp macro="" textlink="">
      <xdr:nvSpPr>
        <xdr:cNvPr id="360" name="楕円 359"/>
        <xdr:cNvSpPr/>
      </xdr:nvSpPr>
      <xdr:spPr>
        <a:xfrm>
          <a:off x="4584700" y="1778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144615</xdr:rowOff>
    </xdr:from>
    <xdr:ext cx="405111" cy="259045"/>
    <xdr:sp macro="" textlink="">
      <xdr:nvSpPr>
        <xdr:cNvPr id="361" name="【市民会館】&#10;有形固定資産減価償却率該当値テキスト"/>
        <xdr:cNvSpPr txBox="1"/>
      </xdr:nvSpPr>
      <xdr:spPr>
        <a:xfrm>
          <a:off x="4673600" y="176325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156029</xdr:rowOff>
    </xdr:from>
    <xdr:to>
      <xdr:col>20</xdr:col>
      <xdr:colOff>38100</xdr:colOff>
      <xdr:row>104</xdr:row>
      <xdr:rowOff>86179</xdr:rowOff>
    </xdr:to>
    <xdr:sp macro="" textlink="">
      <xdr:nvSpPr>
        <xdr:cNvPr id="362" name="楕円 361"/>
        <xdr:cNvSpPr/>
      </xdr:nvSpPr>
      <xdr:spPr>
        <a:xfrm>
          <a:off x="3746500" y="1781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1088</xdr:rowOff>
    </xdr:from>
    <xdr:to>
      <xdr:col>24</xdr:col>
      <xdr:colOff>63500</xdr:colOff>
      <xdr:row>104</xdr:row>
      <xdr:rowOff>35379</xdr:rowOff>
    </xdr:to>
    <xdr:cxnSp macro="">
      <xdr:nvCxnSpPr>
        <xdr:cNvPr id="363" name="直線コネクタ 362"/>
        <xdr:cNvCxnSpPr/>
      </xdr:nvCxnSpPr>
      <xdr:spPr>
        <a:xfrm flipV="1">
          <a:off x="3797300" y="17831888"/>
          <a:ext cx="8382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18869</xdr:rowOff>
    </xdr:from>
    <xdr:to>
      <xdr:col>15</xdr:col>
      <xdr:colOff>101600</xdr:colOff>
      <xdr:row>104</xdr:row>
      <xdr:rowOff>120469</xdr:rowOff>
    </xdr:to>
    <xdr:sp macro="" textlink="">
      <xdr:nvSpPr>
        <xdr:cNvPr id="364" name="楕円 363"/>
        <xdr:cNvSpPr/>
      </xdr:nvSpPr>
      <xdr:spPr>
        <a:xfrm>
          <a:off x="2857500" y="1784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35379</xdr:rowOff>
    </xdr:from>
    <xdr:to>
      <xdr:col>19</xdr:col>
      <xdr:colOff>177800</xdr:colOff>
      <xdr:row>104</xdr:row>
      <xdr:rowOff>69669</xdr:rowOff>
    </xdr:to>
    <xdr:cxnSp macro="">
      <xdr:nvCxnSpPr>
        <xdr:cNvPr id="365" name="直線コネクタ 364"/>
        <xdr:cNvCxnSpPr/>
      </xdr:nvCxnSpPr>
      <xdr:spPr>
        <a:xfrm flipV="1">
          <a:off x="2908300" y="17866179"/>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100165</xdr:rowOff>
    </xdr:from>
    <xdr:ext cx="405111" cy="259045"/>
    <xdr:sp macro="" textlink="">
      <xdr:nvSpPr>
        <xdr:cNvPr id="366" name="n_1aveValue【市民会館】&#10;有形固定資産減価償却率"/>
        <xdr:cNvSpPr txBox="1"/>
      </xdr:nvSpPr>
      <xdr:spPr>
        <a:xfrm>
          <a:off x="3582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128832</xdr:rowOff>
    </xdr:from>
    <xdr:ext cx="405111" cy="259045"/>
    <xdr:sp macro="" textlink="">
      <xdr:nvSpPr>
        <xdr:cNvPr id="367" name="n_2aveValue【市民会館】&#10;有形固定資産減価償却率"/>
        <xdr:cNvSpPr txBox="1"/>
      </xdr:nvSpPr>
      <xdr:spPr>
        <a:xfrm>
          <a:off x="2705744" y="17616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102706</xdr:rowOff>
    </xdr:from>
    <xdr:ext cx="405111" cy="259045"/>
    <xdr:sp macro="" textlink="">
      <xdr:nvSpPr>
        <xdr:cNvPr id="368" name="n_1mainValue【市民会館】&#10;有形固定資産減価償却率"/>
        <xdr:cNvSpPr txBox="1"/>
      </xdr:nvSpPr>
      <xdr:spPr>
        <a:xfrm>
          <a:off x="3582044" y="17590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111596</xdr:rowOff>
    </xdr:from>
    <xdr:ext cx="405111" cy="259045"/>
    <xdr:sp macro="" textlink="">
      <xdr:nvSpPr>
        <xdr:cNvPr id="369" name="n_2mainValue【市民会館】&#10;有形固定資産減価償却率"/>
        <xdr:cNvSpPr txBox="1"/>
      </xdr:nvSpPr>
      <xdr:spPr>
        <a:xfrm>
          <a:off x="2705744" y="17942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0" name="正方形/長方形 3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1" name="正方形/長方形 3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2" name="正方形/長方形 3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3" name="正方形/長方形 3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4" name="正方形/長方形 3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5" name="正方形/長方形 3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6" name="正方形/長方形 3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7" name="正方形/長方形 3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8" name="テキスト ボックス 3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9" name="直線コネクタ 3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0" name="直線コネクタ 379"/>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1" name="テキスト ボックス 380"/>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2" name="直線コネクタ 381"/>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3" name="テキスト ボックス 382"/>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4" name="直線コネクタ 383"/>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5" name="テキスト ボックス 384"/>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6" name="直線コネクタ 385"/>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7" name="テキスト ボックス 386"/>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8" name="直線コネクタ 387"/>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89" name="テキスト ボックス 388"/>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0" name="直線コネクタ 389"/>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1" name="テキスト ボックス 390"/>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2" name="直線コネクタ 391"/>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3" name="テキスト ボックス 392"/>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4"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141514</xdr:rowOff>
    </xdr:from>
    <xdr:to>
      <xdr:col>54</xdr:col>
      <xdr:colOff>189865</xdr:colOff>
      <xdr:row>108</xdr:row>
      <xdr:rowOff>92529</xdr:rowOff>
    </xdr:to>
    <xdr:cxnSp macro="">
      <xdr:nvCxnSpPr>
        <xdr:cNvPr id="395" name="直線コネクタ 394"/>
        <xdr:cNvCxnSpPr/>
      </xdr:nvCxnSpPr>
      <xdr:spPr>
        <a:xfrm flipV="1">
          <a:off x="10476865" y="17286514"/>
          <a:ext cx="0" cy="1322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96356</xdr:rowOff>
    </xdr:from>
    <xdr:ext cx="469744" cy="259045"/>
    <xdr:sp macro="" textlink="">
      <xdr:nvSpPr>
        <xdr:cNvPr id="396" name="【市民会館】&#10;一人当たり面積最小値テキスト"/>
        <xdr:cNvSpPr txBox="1"/>
      </xdr:nvSpPr>
      <xdr:spPr>
        <a:xfrm>
          <a:off x="10515600" y="1861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92529</xdr:rowOff>
    </xdr:from>
    <xdr:to>
      <xdr:col>55</xdr:col>
      <xdr:colOff>88900</xdr:colOff>
      <xdr:row>108</xdr:row>
      <xdr:rowOff>92529</xdr:rowOff>
    </xdr:to>
    <xdr:cxnSp macro="">
      <xdr:nvCxnSpPr>
        <xdr:cNvPr id="397" name="直線コネクタ 396"/>
        <xdr:cNvCxnSpPr/>
      </xdr:nvCxnSpPr>
      <xdr:spPr>
        <a:xfrm>
          <a:off x="10388600" y="1860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88191</xdr:rowOff>
    </xdr:from>
    <xdr:ext cx="469744" cy="259045"/>
    <xdr:sp macro="" textlink="">
      <xdr:nvSpPr>
        <xdr:cNvPr id="398" name="【市民会館】&#10;一人当たり面積最大値テキスト"/>
        <xdr:cNvSpPr txBox="1"/>
      </xdr:nvSpPr>
      <xdr:spPr>
        <a:xfrm>
          <a:off x="10515600" y="1706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141514</xdr:rowOff>
    </xdr:from>
    <xdr:to>
      <xdr:col>55</xdr:col>
      <xdr:colOff>88900</xdr:colOff>
      <xdr:row>100</xdr:row>
      <xdr:rowOff>141514</xdr:rowOff>
    </xdr:to>
    <xdr:cxnSp macro="">
      <xdr:nvCxnSpPr>
        <xdr:cNvPr id="399" name="直線コネクタ 398"/>
        <xdr:cNvCxnSpPr/>
      </xdr:nvCxnSpPr>
      <xdr:spPr>
        <a:xfrm>
          <a:off x="10388600" y="172865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23421</xdr:rowOff>
    </xdr:from>
    <xdr:ext cx="469744" cy="259045"/>
    <xdr:sp macro="" textlink="">
      <xdr:nvSpPr>
        <xdr:cNvPr id="400" name="【市民会館】&#10;一人当たり面積平均値テキスト"/>
        <xdr:cNvSpPr txBox="1"/>
      </xdr:nvSpPr>
      <xdr:spPr>
        <a:xfrm>
          <a:off x="10515600" y="183685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44994</xdr:rowOff>
    </xdr:from>
    <xdr:to>
      <xdr:col>55</xdr:col>
      <xdr:colOff>50800</xdr:colOff>
      <xdr:row>107</xdr:row>
      <xdr:rowOff>146594</xdr:rowOff>
    </xdr:to>
    <xdr:sp macro="" textlink="">
      <xdr:nvSpPr>
        <xdr:cNvPr id="401" name="フローチャート: 判断 400"/>
        <xdr:cNvSpPr/>
      </xdr:nvSpPr>
      <xdr:spPr>
        <a:xfrm>
          <a:off x="10426700" y="1839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25400</xdr:rowOff>
    </xdr:from>
    <xdr:to>
      <xdr:col>50</xdr:col>
      <xdr:colOff>165100</xdr:colOff>
      <xdr:row>107</xdr:row>
      <xdr:rowOff>127000</xdr:rowOff>
    </xdr:to>
    <xdr:sp macro="" textlink="">
      <xdr:nvSpPr>
        <xdr:cNvPr id="402" name="フローチャート: 判断 401"/>
        <xdr:cNvSpPr/>
      </xdr:nvSpPr>
      <xdr:spPr>
        <a:xfrm>
          <a:off x="9588500" y="18370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15602</xdr:rowOff>
    </xdr:from>
    <xdr:to>
      <xdr:col>46</xdr:col>
      <xdr:colOff>38100</xdr:colOff>
      <xdr:row>107</xdr:row>
      <xdr:rowOff>117202</xdr:rowOff>
    </xdr:to>
    <xdr:sp macro="" textlink="">
      <xdr:nvSpPr>
        <xdr:cNvPr id="403" name="フローチャート: 判断 402"/>
        <xdr:cNvSpPr/>
      </xdr:nvSpPr>
      <xdr:spPr>
        <a:xfrm>
          <a:off x="8699500" y="18360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4" name="テキスト ボックス 40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5" name="テキスト ボックス 40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6" name="テキスト ボックス 40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7" name="テキスト ボックス 40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8" name="テキスト ボックス 40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149498</xdr:rowOff>
    </xdr:from>
    <xdr:to>
      <xdr:col>55</xdr:col>
      <xdr:colOff>50800</xdr:colOff>
      <xdr:row>107</xdr:row>
      <xdr:rowOff>79648</xdr:rowOff>
    </xdr:to>
    <xdr:sp macro="" textlink="">
      <xdr:nvSpPr>
        <xdr:cNvPr id="409" name="楕円 408"/>
        <xdr:cNvSpPr/>
      </xdr:nvSpPr>
      <xdr:spPr>
        <a:xfrm>
          <a:off x="10426700" y="18323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925</xdr:rowOff>
    </xdr:from>
    <xdr:ext cx="469744" cy="259045"/>
    <xdr:sp macro="" textlink="">
      <xdr:nvSpPr>
        <xdr:cNvPr id="410" name="【市民会館】&#10;一人当たり面積該当値テキスト"/>
        <xdr:cNvSpPr txBox="1"/>
      </xdr:nvSpPr>
      <xdr:spPr>
        <a:xfrm>
          <a:off x="10515600" y="18174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157662</xdr:rowOff>
    </xdr:from>
    <xdr:to>
      <xdr:col>50</xdr:col>
      <xdr:colOff>165100</xdr:colOff>
      <xdr:row>107</xdr:row>
      <xdr:rowOff>87812</xdr:rowOff>
    </xdr:to>
    <xdr:sp macro="" textlink="">
      <xdr:nvSpPr>
        <xdr:cNvPr id="411" name="楕円 410"/>
        <xdr:cNvSpPr/>
      </xdr:nvSpPr>
      <xdr:spPr>
        <a:xfrm>
          <a:off x="9588500" y="18331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28848</xdr:rowOff>
    </xdr:from>
    <xdr:to>
      <xdr:col>55</xdr:col>
      <xdr:colOff>0</xdr:colOff>
      <xdr:row>107</xdr:row>
      <xdr:rowOff>37012</xdr:rowOff>
    </xdr:to>
    <xdr:cxnSp macro="">
      <xdr:nvCxnSpPr>
        <xdr:cNvPr id="412" name="直線コネクタ 411"/>
        <xdr:cNvCxnSpPr/>
      </xdr:nvCxnSpPr>
      <xdr:spPr>
        <a:xfrm flipV="1">
          <a:off x="9639300" y="18373998"/>
          <a:ext cx="83820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164193</xdr:rowOff>
    </xdr:from>
    <xdr:to>
      <xdr:col>46</xdr:col>
      <xdr:colOff>38100</xdr:colOff>
      <xdr:row>107</xdr:row>
      <xdr:rowOff>94343</xdr:rowOff>
    </xdr:to>
    <xdr:sp macro="" textlink="">
      <xdr:nvSpPr>
        <xdr:cNvPr id="413" name="楕円 412"/>
        <xdr:cNvSpPr/>
      </xdr:nvSpPr>
      <xdr:spPr>
        <a:xfrm>
          <a:off x="8699500" y="1833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37012</xdr:rowOff>
    </xdr:from>
    <xdr:to>
      <xdr:col>50</xdr:col>
      <xdr:colOff>114300</xdr:colOff>
      <xdr:row>107</xdr:row>
      <xdr:rowOff>43543</xdr:rowOff>
    </xdr:to>
    <xdr:cxnSp macro="">
      <xdr:nvCxnSpPr>
        <xdr:cNvPr id="414" name="直線コネクタ 413"/>
        <xdr:cNvCxnSpPr/>
      </xdr:nvCxnSpPr>
      <xdr:spPr>
        <a:xfrm flipV="1">
          <a:off x="8750300" y="18382162"/>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118127</xdr:rowOff>
    </xdr:from>
    <xdr:ext cx="469744" cy="259045"/>
    <xdr:sp macro="" textlink="">
      <xdr:nvSpPr>
        <xdr:cNvPr id="415" name="n_1aveValue【市民会館】&#10;一人当たり面積"/>
        <xdr:cNvSpPr txBox="1"/>
      </xdr:nvSpPr>
      <xdr:spPr>
        <a:xfrm>
          <a:off x="9391727" y="1846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108329</xdr:rowOff>
    </xdr:from>
    <xdr:ext cx="469744" cy="259045"/>
    <xdr:sp macro="" textlink="">
      <xdr:nvSpPr>
        <xdr:cNvPr id="416" name="n_2aveValue【市民会館】&#10;一人当たり面積"/>
        <xdr:cNvSpPr txBox="1"/>
      </xdr:nvSpPr>
      <xdr:spPr>
        <a:xfrm>
          <a:off x="8515427" y="18453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104339</xdr:rowOff>
    </xdr:from>
    <xdr:ext cx="469744" cy="259045"/>
    <xdr:sp macro="" textlink="">
      <xdr:nvSpPr>
        <xdr:cNvPr id="417" name="n_1mainValue【市民会館】&#10;一人当たり面積"/>
        <xdr:cNvSpPr txBox="1"/>
      </xdr:nvSpPr>
      <xdr:spPr>
        <a:xfrm>
          <a:off x="9391727" y="18106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110870</xdr:rowOff>
    </xdr:from>
    <xdr:ext cx="469744" cy="259045"/>
    <xdr:sp macro="" textlink="">
      <xdr:nvSpPr>
        <xdr:cNvPr id="418" name="n_2mainValue【市民会館】&#10;一人当たり面積"/>
        <xdr:cNvSpPr txBox="1"/>
      </xdr:nvSpPr>
      <xdr:spPr>
        <a:xfrm>
          <a:off x="8515427" y="18113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9" name="正方形/長方形 418"/>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0" name="正方形/長方形 419"/>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1" name="正方形/長方形 420"/>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2" name="正方形/長方形 421"/>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3" name="正方形/長方形 422"/>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4" name="正方形/長方形 423"/>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5" name="正方形/長方形 424"/>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6" name="正方形/長方形 425"/>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27" name="テキスト ボックス 426"/>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28" name="直線コネクタ 427"/>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29" name="テキスト ボックス 428"/>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30" name="直線コネクタ 429"/>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31" name="テキスト ボックス 430"/>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32" name="直線コネクタ 431"/>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33" name="テキスト ボックス 432"/>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34" name="直線コネクタ 433"/>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35" name="テキスト ボックス 434"/>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36" name="直線コネクタ 435"/>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37" name="テキスト ボックス 436"/>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38" name="直線コネクタ 437"/>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39" name="テキスト ボックス 438"/>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0" name="直線コネクタ 439"/>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1" name="テキスト ボックス 440"/>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93345</xdr:rowOff>
    </xdr:from>
    <xdr:to>
      <xdr:col>85</xdr:col>
      <xdr:colOff>126364</xdr:colOff>
      <xdr:row>41</xdr:row>
      <xdr:rowOff>36195</xdr:rowOff>
    </xdr:to>
    <xdr:cxnSp macro="">
      <xdr:nvCxnSpPr>
        <xdr:cNvPr id="443" name="直線コネクタ 442"/>
        <xdr:cNvCxnSpPr/>
      </xdr:nvCxnSpPr>
      <xdr:spPr>
        <a:xfrm flipV="1">
          <a:off x="16318864" y="575119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40022</xdr:rowOff>
    </xdr:from>
    <xdr:ext cx="405111" cy="259045"/>
    <xdr:sp macro="" textlink="">
      <xdr:nvSpPr>
        <xdr:cNvPr id="444" name="【一般廃棄物処理施設】&#10;有形固定資産減価償却率最小値テキスト"/>
        <xdr:cNvSpPr txBox="1"/>
      </xdr:nvSpPr>
      <xdr:spPr>
        <a:xfrm>
          <a:off x="16357600" y="7069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36195</xdr:rowOff>
    </xdr:from>
    <xdr:to>
      <xdr:col>86</xdr:col>
      <xdr:colOff>25400</xdr:colOff>
      <xdr:row>41</xdr:row>
      <xdr:rowOff>36195</xdr:rowOff>
    </xdr:to>
    <xdr:cxnSp macro="">
      <xdr:nvCxnSpPr>
        <xdr:cNvPr id="445" name="直線コネクタ 444"/>
        <xdr:cNvCxnSpPr/>
      </xdr:nvCxnSpPr>
      <xdr:spPr>
        <a:xfrm>
          <a:off x="16230600" y="70656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40022</xdr:rowOff>
    </xdr:from>
    <xdr:ext cx="405111" cy="259045"/>
    <xdr:sp macro="" textlink="">
      <xdr:nvSpPr>
        <xdr:cNvPr id="446" name="【一般廃棄物処理施設】&#10;有形固定資産減価償却率最大値テキスト"/>
        <xdr:cNvSpPr txBox="1"/>
      </xdr:nvSpPr>
      <xdr:spPr>
        <a:xfrm>
          <a:off x="16357600" y="5526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93345</xdr:rowOff>
    </xdr:from>
    <xdr:to>
      <xdr:col>86</xdr:col>
      <xdr:colOff>25400</xdr:colOff>
      <xdr:row>33</xdr:row>
      <xdr:rowOff>93345</xdr:rowOff>
    </xdr:to>
    <xdr:cxnSp macro="">
      <xdr:nvCxnSpPr>
        <xdr:cNvPr id="447" name="直線コネクタ 446"/>
        <xdr:cNvCxnSpPr/>
      </xdr:nvCxnSpPr>
      <xdr:spPr>
        <a:xfrm>
          <a:off x="16230600" y="5751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131462</xdr:rowOff>
    </xdr:from>
    <xdr:ext cx="405111" cy="259045"/>
    <xdr:sp macro="" textlink="">
      <xdr:nvSpPr>
        <xdr:cNvPr id="448" name="【一般廃棄物処理施設】&#10;有形固定資産減価償却率平均値テキスト"/>
        <xdr:cNvSpPr txBox="1"/>
      </xdr:nvSpPr>
      <xdr:spPr>
        <a:xfrm>
          <a:off x="16357600" y="6475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49" name="フローチャート: 判断 448"/>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2540</xdr:rowOff>
    </xdr:from>
    <xdr:to>
      <xdr:col>81</xdr:col>
      <xdr:colOff>101600</xdr:colOff>
      <xdr:row>38</xdr:row>
      <xdr:rowOff>104140</xdr:rowOff>
    </xdr:to>
    <xdr:sp macro="" textlink="">
      <xdr:nvSpPr>
        <xdr:cNvPr id="450" name="フローチャート: 判断 449"/>
        <xdr:cNvSpPr/>
      </xdr:nvSpPr>
      <xdr:spPr>
        <a:xfrm>
          <a:off x="15430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46355</xdr:rowOff>
    </xdr:from>
    <xdr:to>
      <xdr:col>76</xdr:col>
      <xdr:colOff>165100</xdr:colOff>
      <xdr:row>38</xdr:row>
      <xdr:rowOff>147955</xdr:rowOff>
    </xdr:to>
    <xdr:sp macro="" textlink="">
      <xdr:nvSpPr>
        <xdr:cNvPr id="451" name="フローチャート: 判断 450"/>
        <xdr:cNvSpPr/>
      </xdr:nvSpPr>
      <xdr:spPr>
        <a:xfrm>
          <a:off x="14541500" y="6561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2" name="テキスト ボックス 45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3" name="テキスト ボックス 45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4" name="テキスト ボックス 45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55" name="テキスト ボックス 45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56" name="テキスト ボックス 45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109220</xdr:rowOff>
    </xdr:from>
    <xdr:to>
      <xdr:col>85</xdr:col>
      <xdr:colOff>177800</xdr:colOff>
      <xdr:row>36</xdr:row>
      <xdr:rowOff>39370</xdr:rowOff>
    </xdr:to>
    <xdr:sp macro="" textlink="">
      <xdr:nvSpPr>
        <xdr:cNvPr id="457" name="楕円 456"/>
        <xdr:cNvSpPr/>
      </xdr:nvSpPr>
      <xdr:spPr>
        <a:xfrm>
          <a:off x="16268700" y="6109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132097</xdr:rowOff>
    </xdr:from>
    <xdr:ext cx="405111" cy="259045"/>
    <xdr:sp macro="" textlink="">
      <xdr:nvSpPr>
        <xdr:cNvPr id="458" name="【一般廃棄物処理施設】&#10;有形固定資産減価償却率該当値テキスト"/>
        <xdr:cNvSpPr txBox="1"/>
      </xdr:nvSpPr>
      <xdr:spPr>
        <a:xfrm>
          <a:off x="16357600" y="596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40640</xdr:rowOff>
    </xdr:from>
    <xdr:to>
      <xdr:col>81</xdr:col>
      <xdr:colOff>101600</xdr:colOff>
      <xdr:row>36</xdr:row>
      <xdr:rowOff>142240</xdr:rowOff>
    </xdr:to>
    <xdr:sp macro="" textlink="">
      <xdr:nvSpPr>
        <xdr:cNvPr id="459" name="楕円 458"/>
        <xdr:cNvSpPr/>
      </xdr:nvSpPr>
      <xdr:spPr>
        <a:xfrm>
          <a:off x="15430500" y="6212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160020</xdr:rowOff>
    </xdr:from>
    <xdr:to>
      <xdr:col>85</xdr:col>
      <xdr:colOff>127000</xdr:colOff>
      <xdr:row>36</xdr:row>
      <xdr:rowOff>91440</xdr:rowOff>
    </xdr:to>
    <xdr:cxnSp macro="">
      <xdr:nvCxnSpPr>
        <xdr:cNvPr id="460" name="直線コネクタ 459"/>
        <xdr:cNvCxnSpPr/>
      </xdr:nvCxnSpPr>
      <xdr:spPr>
        <a:xfrm flipV="1">
          <a:off x="15481300" y="6160770"/>
          <a:ext cx="838200" cy="102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95267</xdr:rowOff>
    </xdr:from>
    <xdr:ext cx="405111" cy="259045"/>
    <xdr:sp macro="" textlink="">
      <xdr:nvSpPr>
        <xdr:cNvPr id="461" name="n_1aveValue【一般廃棄物処理施設】&#10;有形固定資産減価償却率"/>
        <xdr:cNvSpPr txBox="1"/>
      </xdr:nvSpPr>
      <xdr:spPr>
        <a:xfrm>
          <a:off x="152660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164482</xdr:rowOff>
    </xdr:from>
    <xdr:ext cx="405111" cy="259045"/>
    <xdr:sp macro="" textlink="">
      <xdr:nvSpPr>
        <xdr:cNvPr id="462" name="n_2aveValue【一般廃棄物処理施設】&#10;有形固定資産減価償却率"/>
        <xdr:cNvSpPr txBox="1"/>
      </xdr:nvSpPr>
      <xdr:spPr>
        <a:xfrm>
          <a:off x="14389744" y="6336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158767</xdr:rowOff>
    </xdr:from>
    <xdr:ext cx="405111" cy="259045"/>
    <xdr:sp macro="" textlink="">
      <xdr:nvSpPr>
        <xdr:cNvPr id="463" name="n_1mainValue【一般廃棄物処理施設】&#10;有形固定資産減価償却率"/>
        <xdr:cNvSpPr txBox="1"/>
      </xdr:nvSpPr>
      <xdr:spPr>
        <a:xfrm>
          <a:off x="15266044" y="598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4" name="正方形/長方形 46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65" name="正方形/長方形 46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66" name="正方形/長方形 46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67" name="正方形/長方形 46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68" name="正方形/長方形 46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9" name="正方形/長方形 46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0" name="正方形/長方形 46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71" name="正方形/長方形 47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72" name="テキスト ボックス 47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73" name="直線コネクタ 47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74" name="直線コネクタ 47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75" name="テキスト ボックス 47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76" name="直線コネクタ 47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477" name="テキスト ボックス 47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78" name="直線コネクタ 47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479" name="テキスト ボックス 47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80" name="直線コネクタ 47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481" name="テキスト ボックス 48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82" name="直線コネクタ 48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83" name="テキスト ボックス 48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27069</xdr:rowOff>
    </xdr:from>
    <xdr:to>
      <xdr:col>116</xdr:col>
      <xdr:colOff>62864</xdr:colOff>
      <xdr:row>41</xdr:row>
      <xdr:rowOff>114806</xdr:rowOff>
    </xdr:to>
    <xdr:cxnSp macro="">
      <xdr:nvCxnSpPr>
        <xdr:cNvPr id="485" name="直線コネクタ 484"/>
        <xdr:cNvCxnSpPr/>
      </xdr:nvCxnSpPr>
      <xdr:spPr>
        <a:xfrm flipV="1">
          <a:off x="22160864" y="5856369"/>
          <a:ext cx="0" cy="1287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118633</xdr:rowOff>
    </xdr:from>
    <xdr:ext cx="469744" cy="259045"/>
    <xdr:sp macro="" textlink="">
      <xdr:nvSpPr>
        <xdr:cNvPr id="486" name="【一般廃棄物処理施設】&#10;一人当たり有形固定資産（償却資産）額最小値テキスト"/>
        <xdr:cNvSpPr txBox="1"/>
      </xdr:nvSpPr>
      <xdr:spPr>
        <a:xfrm>
          <a:off x="22199600" y="7148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114806</xdr:rowOff>
    </xdr:from>
    <xdr:to>
      <xdr:col>116</xdr:col>
      <xdr:colOff>152400</xdr:colOff>
      <xdr:row>41</xdr:row>
      <xdr:rowOff>114806</xdr:rowOff>
    </xdr:to>
    <xdr:cxnSp macro="">
      <xdr:nvCxnSpPr>
        <xdr:cNvPr id="487" name="直線コネクタ 486"/>
        <xdr:cNvCxnSpPr/>
      </xdr:nvCxnSpPr>
      <xdr:spPr>
        <a:xfrm>
          <a:off x="22072600" y="71442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145196</xdr:rowOff>
    </xdr:from>
    <xdr:ext cx="599010" cy="259045"/>
    <xdr:sp macro="" textlink="">
      <xdr:nvSpPr>
        <xdr:cNvPr id="488" name="【一般廃棄物処理施設】&#10;一人当たり有形固定資産（償却資産）額最大値テキスト"/>
        <xdr:cNvSpPr txBox="1"/>
      </xdr:nvSpPr>
      <xdr:spPr>
        <a:xfrm>
          <a:off x="22199600" y="5631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285,746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27069</xdr:rowOff>
    </xdr:from>
    <xdr:to>
      <xdr:col>116</xdr:col>
      <xdr:colOff>152400</xdr:colOff>
      <xdr:row>34</xdr:row>
      <xdr:rowOff>27069</xdr:rowOff>
    </xdr:to>
    <xdr:cxnSp macro="">
      <xdr:nvCxnSpPr>
        <xdr:cNvPr id="489" name="直線コネクタ 488"/>
        <xdr:cNvCxnSpPr/>
      </xdr:nvCxnSpPr>
      <xdr:spPr>
        <a:xfrm>
          <a:off x="22072600" y="5856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376</xdr:rowOff>
    </xdr:from>
    <xdr:ext cx="534377" cy="259045"/>
    <xdr:sp macro="" textlink="">
      <xdr:nvSpPr>
        <xdr:cNvPr id="490" name="【一般廃棄物処理施設】&#10;一人当たり有形固定資産（償却資産）額平均値テキスト"/>
        <xdr:cNvSpPr txBox="1"/>
      </xdr:nvSpPr>
      <xdr:spPr>
        <a:xfrm>
          <a:off x="22199600" y="6515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148949</xdr:rowOff>
    </xdr:from>
    <xdr:to>
      <xdr:col>116</xdr:col>
      <xdr:colOff>114300</xdr:colOff>
      <xdr:row>39</xdr:row>
      <xdr:rowOff>79099</xdr:rowOff>
    </xdr:to>
    <xdr:sp macro="" textlink="">
      <xdr:nvSpPr>
        <xdr:cNvPr id="491" name="フローチャート: 判断 490"/>
        <xdr:cNvSpPr/>
      </xdr:nvSpPr>
      <xdr:spPr>
        <a:xfrm>
          <a:off x="22110700" y="666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159241</xdr:rowOff>
    </xdr:from>
    <xdr:to>
      <xdr:col>112</xdr:col>
      <xdr:colOff>38100</xdr:colOff>
      <xdr:row>39</xdr:row>
      <xdr:rowOff>89391</xdr:rowOff>
    </xdr:to>
    <xdr:sp macro="" textlink="">
      <xdr:nvSpPr>
        <xdr:cNvPr id="492" name="フローチャート: 判断 491"/>
        <xdr:cNvSpPr/>
      </xdr:nvSpPr>
      <xdr:spPr>
        <a:xfrm>
          <a:off x="21272500" y="667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23315</xdr:rowOff>
    </xdr:from>
    <xdr:to>
      <xdr:col>107</xdr:col>
      <xdr:colOff>101600</xdr:colOff>
      <xdr:row>39</xdr:row>
      <xdr:rowOff>124915</xdr:rowOff>
    </xdr:to>
    <xdr:sp macro="" textlink="">
      <xdr:nvSpPr>
        <xdr:cNvPr id="493" name="フローチャート: 判断 492"/>
        <xdr:cNvSpPr/>
      </xdr:nvSpPr>
      <xdr:spPr>
        <a:xfrm>
          <a:off x="20383500" y="670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4" name="テキスト ボックス 49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5" name="テキスト ボックス 49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6" name="テキスト ボックス 49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7" name="テキスト ボックス 49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8" name="テキスト ボックス 49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28290</xdr:rowOff>
    </xdr:from>
    <xdr:to>
      <xdr:col>116</xdr:col>
      <xdr:colOff>114300</xdr:colOff>
      <xdr:row>39</xdr:row>
      <xdr:rowOff>129890</xdr:rowOff>
    </xdr:to>
    <xdr:sp macro="" textlink="">
      <xdr:nvSpPr>
        <xdr:cNvPr id="499" name="楕円 498"/>
        <xdr:cNvSpPr/>
      </xdr:nvSpPr>
      <xdr:spPr>
        <a:xfrm>
          <a:off x="22110700" y="671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6717</xdr:rowOff>
    </xdr:from>
    <xdr:ext cx="534377" cy="259045"/>
    <xdr:sp macro="" textlink="">
      <xdr:nvSpPr>
        <xdr:cNvPr id="500" name="【一般廃棄物処理施設】&#10;一人当たり有形固定資産（償却資産）額該当値テキスト"/>
        <xdr:cNvSpPr txBox="1"/>
      </xdr:nvSpPr>
      <xdr:spPr>
        <a:xfrm>
          <a:off x="22199600" y="6693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37419</xdr:rowOff>
    </xdr:from>
    <xdr:to>
      <xdr:col>112</xdr:col>
      <xdr:colOff>38100</xdr:colOff>
      <xdr:row>39</xdr:row>
      <xdr:rowOff>139019</xdr:rowOff>
    </xdr:to>
    <xdr:sp macro="" textlink="">
      <xdr:nvSpPr>
        <xdr:cNvPr id="501" name="楕円 500"/>
        <xdr:cNvSpPr/>
      </xdr:nvSpPr>
      <xdr:spPr>
        <a:xfrm>
          <a:off x="21272500" y="672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79090</xdr:rowOff>
    </xdr:from>
    <xdr:to>
      <xdr:col>116</xdr:col>
      <xdr:colOff>63500</xdr:colOff>
      <xdr:row>39</xdr:row>
      <xdr:rowOff>88219</xdr:rowOff>
    </xdr:to>
    <xdr:cxnSp macro="">
      <xdr:nvCxnSpPr>
        <xdr:cNvPr id="502" name="直線コネクタ 501"/>
        <xdr:cNvCxnSpPr/>
      </xdr:nvCxnSpPr>
      <xdr:spPr>
        <a:xfrm flipV="1">
          <a:off x="21323300" y="6765640"/>
          <a:ext cx="838200" cy="9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105918</xdr:rowOff>
    </xdr:from>
    <xdr:ext cx="534377" cy="259045"/>
    <xdr:sp macro="" textlink="">
      <xdr:nvSpPr>
        <xdr:cNvPr id="503" name="n_1aveValue【一般廃棄物処理施設】&#10;一人当たり有形固定資産（償却資産）額"/>
        <xdr:cNvSpPr txBox="1"/>
      </xdr:nvSpPr>
      <xdr:spPr>
        <a:xfrm>
          <a:off x="21043411" y="6449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141442</xdr:rowOff>
    </xdr:from>
    <xdr:ext cx="534377" cy="259045"/>
    <xdr:sp macro="" textlink="">
      <xdr:nvSpPr>
        <xdr:cNvPr id="504" name="n_2aveValue【一般廃棄物処理施設】&#10;一人当たり有形固定資産（償却資産）額"/>
        <xdr:cNvSpPr txBox="1"/>
      </xdr:nvSpPr>
      <xdr:spPr>
        <a:xfrm>
          <a:off x="20167111" y="648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130146</xdr:rowOff>
    </xdr:from>
    <xdr:ext cx="534377" cy="259045"/>
    <xdr:sp macro="" textlink="">
      <xdr:nvSpPr>
        <xdr:cNvPr id="505" name="n_1mainValue【一般廃棄物処理施設】&#10;一人当たり有形固定資産（償却資産）額"/>
        <xdr:cNvSpPr txBox="1"/>
      </xdr:nvSpPr>
      <xdr:spPr>
        <a:xfrm>
          <a:off x="21043411" y="681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14" name="正方形/長方形 51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15" name="正方形/長方形 51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16" name="正方形/長方形 51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17" name="正方形/長方形 51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18" name="正方形/長方形 51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19" name="正方形/長方形 51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20" name="正方形/長方形 51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1" name="正方形/長方形 520"/>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22" name="正方形/長方形 52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3" name="正方形/長方形 52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24" name="正方形/長方形 52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25" name="正方形/長方形 52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26" name="正方形/長方形 52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27" name="正方形/長方形 52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28" name="正方形/長方形 52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29" name="正方形/長方形 52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0" name="テキスト ボックス 52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1" name="直線コネクタ 53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2" name="直線コネクタ 53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3" name="テキスト ボックス 53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34" name="直線コネクタ 53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35" name="テキスト ボックス 53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36" name="直線コネクタ 53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37" name="テキスト ボックス 53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38" name="直線コネクタ 53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39" name="テキスト ボックス 53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0" name="直線コネクタ 53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1" name="テキスト ボックス 54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2" name="直線コネクタ 54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3" name="テキスト ボックス 54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44" name="直線コネクタ 54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45" name="テキスト ボックス 54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4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96882</xdr:rowOff>
    </xdr:to>
    <xdr:cxnSp macro="">
      <xdr:nvCxnSpPr>
        <xdr:cNvPr id="547" name="直線コネクタ 546"/>
        <xdr:cNvCxnSpPr/>
      </xdr:nvCxnSpPr>
      <xdr:spPr>
        <a:xfrm flipV="1">
          <a:off x="16318864" y="13280571"/>
          <a:ext cx="0" cy="1389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100709</xdr:rowOff>
    </xdr:from>
    <xdr:ext cx="405111" cy="259045"/>
    <xdr:sp macro="" textlink="">
      <xdr:nvSpPr>
        <xdr:cNvPr id="548" name="【消防施設】&#10;有形固定資産減価償却率最小値テキスト"/>
        <xdr:cNvSpPr txBox="1"/>
      </xdr:nvSpPr>
      <xdr:spPr>
        <a:xfrm>
          <a:off x="16357600" y="14673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96882</xdr:rowOff>
    </xdr:from>
    <xdr:to>
      <xdr:col>86</xdr:col>
      <xdr:colOff>25400</xdr:colOff>
      <xdr:row>85</xdr:row>
      <xdr:rowOff>96882</xdr:rowOff>
    </xdr:to>
    <xdr:cxnSp macro="">
      <xdr:nvCxnSpPr>
        <xdr:cNvPr id="549" name="直線コネクタ 548"/>
        <xdr:cNvCxnSpPr/>
      </xdr:nvCxnSpPr>
      <xdr:spPr>
        <a:xfrm>
          <a:off x="16230600" y="14670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55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551" name="直線コネクタ 55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79</xdr:row>
      <xdr:rowOff>166932</xdr:rowOff>
    </xdr:from>
    <xdr:ext cx="405111" cy="259045"/>
    <xdr:sp macro="" textlink="">
      <xdr:nvSpPr>
        <xdr:cNvPr id="552" name="【消防施設】&#10;有形固定資産減価償却率平均値テキスト"/>
        <xdr:cNvSpPr txBox="1"/>
      </xdr:nvSpPr>
      <xdr:spPr>
        <a:xfrm>
          <a:off x="16357600" y="137114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144055</xdr:rowOff>
    </xdr:from>
    <xdr:to>
      <xdr:col>85</xdr:col>
      <xdr:colOff>177800</xdr:colOff>
      <xdr:row>81</xdr:row>
      <xdr:rowOff>74205</xdr:rowOff>
    </xdr:to>
    <xdr:sp macro="" textlink="">
      <xdr:nvSpPr>
        <xdr:cNvPr id="553" name="フローチャート: 判断 552"/>
        <xdr:cNvSpPr/>
      </xdr:nvSpPr>
      <xdr:spPr>
        <a:xfrm>
          <a:off x="16268700" y="1386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55880</xdr:rowOff>
    </xdr:from>
    <xdr:to>
      <xdr:col>81</xdr:col>
      <xdr:colOff>101600</xdr:colOff>
      <xdr:row>81</xdr:row>
      <xdr:rowOff>157480</xdr:rowOff>
    </xdr:to>
    <xdr:sp macro="" textlink="">
      <xdr:nvSpPr>
        <xdr:cNvPr id="554" name="フローチャート: 判断 553"/>
        <xdr:cNvSpPr/>
      </xdr:nvSpPr>
      <xdr:spPr>
        <a:xfrm>
          <a:off x="15430500" y="1394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168548</xdr:rowOff>
    </xdr:from>
    <xdr:to>
      <xdr:col>76</xdr:col>
      <xdr:colOff>165100</xdr:colOff>
      <xdr:row>81</xdr:row>
      <xdr:rowOff>98698</xdr:rowOff>
    </xdr:to>
    <xdr:sp macro="" textlink="">
      <xdr:nvSpPr>
        <xdr:cNvPr id="555" name="フローチャート: 判断 554"/>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56" name="テキスト ボックス 555"/>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57" name="テキスト ボックス 556"/>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58" name="テキスト ボックス 557"/>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59" name="テキスト ボックス 558"/>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0" name="テキスト ボックス 559"/>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132624</xdr:rowOff>
    </xdr:from>
    <xdr:to>
      <xdr:col>85</xdr:col>
      <xdr:colOff>177800</xdr:colOff>
      <xdr:row>83</xdr:row>
      <xdr:rowOff>62774</xdr:rowOff>
    </xdr:to>
    <xdr:sp macro="" textlink="">
      <xdr:nvSpPr>
        <xdr:cNvPr id="561" name="楕円 560"/>
        <xdr:cNvSpPr/>
      </xdr:nvSpPr>
      <xdr:spPr>
        <a:xfrm>
          <a:off x="16268700" y="1419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111051</xdr:rowOff>
    </xdr:from>
    <xdr:ext cx="405111" cy="259045"/>
    <xdr:sp macro="" textlink="">
      <xdr:nvSpPr>
        <xdr:cNvPr id="562" name="【消防施設】&#10;有形固定資産減価償却率該当値テキスト"/>
        <xdr:cNvSpPr txBox="1"/>
      </xdr:nvSpPr>
      <xdr:spPr>
        <a:xfrm>
          <a:off x="16357600"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82</xdr:row>
      <xdr:rowOff>54248</xdr:rowOff>
    </xdr:from>
    <xdr:to>
      <xdr:col>81</xdr:col>
      <xdr:colOff>101600</xdr:colOff>
      <xdr:row>82</xdr:row>
      <xdr:rowOff>155848</xdr:rowOff>
    </xdr:to>
    <xdr:sp macro="" textlink="">
      <xdr:nvSpPr>
        <xdr:cNvPr id="563" name="楕円 562"/>
        <xdr:cNvSpPr/>
      </xdr:nvSpPr>
      <xdr:spPr>
        <a:xfrm>
          <a:off x="15430500" y="14113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105048</xdr:rowOff>
    </xdr:from>
    <xdr:to>
      <xdr:col>85</xdr:col>
      <xdr:colOff>127000</xdr:colOff>
      <xdr:row>83</xdr:row>
      <xdr:rowOff>11974</xdr:rowOff>
    </xdr:to>
    <xdr:cxnSp macro="">
      <xdr:nvCxnSpPr>
        <xdr:cNvPr id="564" name="直線コネクタ 563"/>
        <xdr:cNvCxnSpPr/>
      </xdr:nvCxnSpPr>
      <xdr:spPr>
        <a:xfrm>
          <a:off x="15481300" y="14163948"/>
          <a:ext cx="838200" cy="78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2557</xdr:rowOff>
    </xdr:from>
    <xdr:ext cx="405111" cy="259045"/>
    <xdr:sp macro="" textlink="">
      <xdr:nvSpPr>
        <xdr:cNvPr id="565" name="n_1aveValue【消防施設】&#10;有形固定資産減価償却率"/>
        <xdr:cNvSpPr txBox="1"/>
      </xdr:nvSpPr>
      <xdr:spPr>
        <a:xfrm>
          <a:off x="15266044" y="1371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115225</xdr:rowOff>
    </xdr:from>
    <xdr:ext cx="405111" cy="259045"/>
    <xdr:sp macro="" textlink="">
      <xdr:nvSpPr>
        <xdr:cNvPr id="566" name="n_2aveValue【消防施設】&#10;有形固定資産減価償却率"/>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146975</xdr:rowOff>
    </xdr:from>
    <xdr:ext cx="405111" cy="259045"/>
    <xdr:sp macro="" textlink="">
      <xdr:nvSpPr>
        <xdr:cNvPr id="567" name="n_1mainValue【消防施設】&#10;有形固定資産減価償却率"/>
        <xdr:cNvSpPr txBox="1"/>
      </xdr:nvSpPr>
      <xdr:spPr>
        <a:xfrm>
          <a:off x="15266044"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68" name="正方形/長方形 567"/>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69" name="正方形/長方形 568"/>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0" name="正方形/長方形 569"/>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71" name="正方形/長方形 570"/>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72" name="正方形/長方形 571"/>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73" name="正方形/長方形 572"/>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74" name="正方形/長方形 573"/>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75" name="正方形/長方形 574"/>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76" name="テキスト ボックス 575"/>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77" name="直線コネクタ 576"/>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78" name="直線コネクタ 577"/>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79" name="テキスト ボックス 578"/>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80" name="直線コネクタ 579"/>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81" name="テキスト ボックス 580"/>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82" name="直線コネクタ 581"/>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83" name="テキスト ボックス 582"/>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84" name="直線コネクタ 583"/>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85" name="テキスト ボックス 584"/>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86" name="直線コネクタ 58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87" name="テキスト ボックス 58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8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170687</xdr:rowOff>
    </xdr:from>
    <xdr:to>
      <xdr:col>116</xdr:col>
      <xdr:colOff>62864</xdr:colOff>
      <xdr:row>86</xdr:row>
      <xdr:rowOff>26670</xdr:rowOff>
    </xdr:to>
    <xdr:cxnSp macro="">
      <xdr:nvCxnSpPr>
        <xdr:cNvPr id="589" name="直線コネクタ 588"/>
        <xdr:cNvCxnSpPr/>
      </xdr:nvCxnSpPr>
      <xdr:spPr>
        <a:xfrm flipV="1">
          <a:off x="22160864" y="13543787"/>
          <a:ext cx="0" cy="1227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30497</xdr:rowOff>
    </xdr:from>
    <xdr:ext cx="469744" cy="259045"/>
    <xdr:sp macro="" textlink="">
      <xdr:nvSpPr>
        <xdr:cNvPr id="590" name="【消防施設】&#10;一人当たり面積最小値テキスト"/>
        <xdr:cNvSpPr txBox="1"/>
      </xdr:nvSpPr>
      <xdr:spPr>
        <a:xfrm>
          <a:off x="22199600" y="14775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26670</xdr:rowOff>
    </xdr:from>
    <xdr:to>
      <xdr:col>116</xdr:col>
      <xdr:colOff>152400</xdr:colOff>
      <xdr:row>86</xdr:row>
      <xdr:rowOff>26670</xdr:rowOff>
    </xdr:to>
    <xdr:cxnSp macro="">
      <xdr:nvCxnSpPr>
        <xdr:cNvPr id="591" name="直線コネクタ 590"/>
        <xdr:cNvCxnSpPr/>
      </xdr:nvCxnSpPr>
      <xdr:spPr>
        <a:xfrm>
          <a:off x="22072600" y="14771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117364</xdr:rowOff>
    </xdr:from>
    <xdr:ext cx="469744" cy="259045"/>
    <xdr:sp macro="" textlink="">
      <xdr:nvSpPr>
        <xdr:cNvPr id="592" name="【消防施設】&#10;一人当たり面積最大値テキスト"/>
        <xdr:cNvSpPr txBox="1"/>
      </xdr:nvSpPr>
      <xdr:spPr>
        <a:xfrm>
          <a:off x="22199600" y="1331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170687</xdr:rowOff>
    </xdr:from>
    <xdr:to>
      <xdr:col>116</xdr:col>
      <xdr:colOff>152400</xdr:colOff>
      <xdr:row>78</xdr:row>
      <xdr:rowOff>170687</xdr:rowOff>
    </xdr:to>
    <xdr:cxnSp macro="">
      <xdr:nvCxnSpPr>
        <xdr:cNvPr id="593" name="直線コネクタ 592"/>
        <xdr:cNvCxnSpPr/>
      </xdr:nvCxnSpPr>
      <xdr:spPr>
        <a:xfrm>
          <a:off x="22072600" y="13543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93742</xdr:rowOff>
    </xdr:from>
    <xdr:ext cx="469744" cy="259045"/>
    <xdr:sp macro="" textlink="">
      <xdr:nvSpPr>
        <xdr:cNvPr id="594" name="【消防施設】&#10;一人当たり面積平均値テキスト"/>
        <xdr:cNvSpPr txBox="1"/>
      </xdr:nvSpPr>
      <xdr:spPr>
        <a:xfrm>
          <a:off x="22199600" y="144955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115315</xdr:rowOff>
    </xdr:from>
    <xdr:to>
      <xdr:col>116</xdr:col>
      <xdr:colOff>114300</xdr:colOff>
      <xdr:row>85</xdr:row>
      <xdr:rowOff>45465</xdr:rowOff>
    </xdr:to>
    <xdr:sp macro="" textlink="">
      <xdr:nvSpPr>
        <xdr:cNvPr id="595" name="フローチャート: 判断 594"/>
        <xdr:cNvSpPr/>
      </xdr:nvSpPr>
      <xdr:spPr>
        <a:xfrm>
          <a:off x="22110700" y="14517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124461</xdr:rowOff>
    </xdr:from>
    <xdr:to>
      <xdr:col>112</xdr:col>
      <xdr:colOff>38100</xdr:colOff>
      <xdr:row>85</xdr:row>
      <xdr:rowOff>54611</xdr:rowOff>
    </xdr:to>
    <xdr:sp macro="" textlink="">
      <xdr:nvSpPr>
        <xdr:cNvPr id="596" name="フローチャート: 判断 595"/>
        <xdr:cNvSpPr/>
      </xdr:nvSpPr>
      <xdr:spPr>
        <a:xfrm>
          <a:off x="21272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138176</xdr:rowOff>
    </xdr:from>
    <xdr:to>
      <xdr:col>107</xdr:col>
      <xdr:colOff>101600</xdr:colOff>
      <xdr:row>85</xdr:row>
      <xdr:rowOff>68326</xdr:rowOff>
    </xdr:to>
    <xdr:sp macro="" textlink="">
      <xdr:nvSpPr>
        <xdr:cNvPr id="597" name="フローチャート: 判断 596"/>
        <xdr:cNvSpPr/>
      </xdr:nvSpPr>
      <xdr:spPr>
        <a:xfrm>
          <a:off x="20383500" y="1453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98" name="テキスト ボックス 59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99" name="テキスト ボックス 59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00" name="テキスト ボックス 59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01" name="テキスト ボックス 60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02" name="テキスト ボックス 60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53594</xdr:rowOff>
    </xdr:from>
    <xdr:to>
      <xdr:col>116</xdr:col>
      <xdr:colOff>114300</xdr:colOff>
      <xdr:row>84</xdr:row>
      <xdr:rowOff>155194</xdr:rowOff>
    </xdr:to>
    <xdr:sp macro="" textlink="">
      <xdr:nvSpPr>
        <xdr:cNvPr id="603" name="楕円 602"/>
        <xdr:cNvSpPr/>
      </xdr:nvSpPr>
      <xdr:spPr>
        <a:xfrm>
          <a:off x="22110700" y="14455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76471</xdr:rowOff>
    </xdr:from>
    <xdr:ext cx="469744" cy="259045"/>
    <xdr:sp macro="" textlink="">
      <xdr:nvSpPr>
        <xdr:cNvPr id="604" name="【消防施設】&#10;一人当たり面積該当値テキスト"/>
        <xdr:cNvSpPr txBox="1"/>
      </xdr:nvSpPr>
      <xdr:spPr>
        <a:xfrm>
          <a:off x="22199600" y="14306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170180</xdr:rowOff>
    </xdr:from>
    <xdr:to>
      <xdr:col>112</xdr:col>
      <xdr:colOff>38100</xdr:colOff>
      <xdr:row>85</xdr:row>
      <xdr:rowOff>100330</xdr:rowOff>
    </xdr:to>
    <xdr:sp macro="" textlink="">
      <xdr:nvSpPr>
        <xdr:cNvPr id="605" name="楕円 604"/>
        <xdr:cNvSpPr/>
      </xdr:nvSpPr>
      <xdr:spPr>
        <a:xfrm>
          <a:off x="21272500" y="1457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104394</xdr:rowOff>
    </xdr:from>
    <xdr:to>
      <xdr:col>116</xdr:col>
      <xdr:colOff>63500</xdr:colOff>
      <xdr:row>85</xdr:row>
      <xdr:rowOff>49530</xdr:rowOff>
    </xdr:to>
    <xdr:cxnSp macro="">
      <xdr:nvCxnSpPr>
        <xdr:cNvPr id="606" name="直線コネクタ 605"/>
        <xdr:cNvCxnSpPr/>
      </xdr:nvCxnSpPr>
      <xdr:spPr>
        <a:xfrm flipV="1">
          <a:off x="21323300" y="14506194"/>
          <a:ext cx="838200" cy="11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71138</xdr:rowOff>
    </xdr:from>
    <xdr:ext cx="469744" cy="259045"/>
    <xdr:sp macro="" textlink="">
      <xdr:nvSpPr>
        <xdr:cNvPr id="607" name="n_1aveValue【消防施設】&#10;一人当たり面積"/>
        <xdr:cNvSpPr txBox="1"/>
      </xdr:nvSpPr>
      <xdr:spPr>
        <a:xfrm>
          <a:off x="21075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84853</xdr:rowOff>
    </xdr:from>
    <xdr:ext cx="469744" cy="259045"/>
    <xdr:sp macro="" textlink="">
      <xdr:nvSpPr>
        <xdr:cNvPr id="608" name="n_2aveValue【消防施設】&#10;一人当たり面積"/>
        <xdr:cNvSpPr txBox="1"/>
      </xdr:nvSpPr>
      <xdr:spPr>
        <a:xfrm>
          <a:off x="20199427" y="14315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91457</xdr:rowOff>
    </xdr:from>
    <xdr:ext cx="469744" cy="259045"/>
    <xdr:sp macro="" textlink="">
      <xdr:nvSpPr>
        <xdr:cNvPr id="609" name="n_1mainValue【消防施設】&#10;一人当たり面積"/>
        <xdr:cNvSpPr txBox="1"/>
      </xdr:nvSpPr>
      <xdr:spPr>
        <a:xfrm>
          <a:off x="21075727" y="14664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10" name="正方形/長方形 60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11" name="正方形/長方形 61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12" name="正方形/長方形 61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13" name="正方形/長方形 61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14" name="正方形/長方形 61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15" name="正方形/長方形 61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16" name="正方形/長方形 61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17" name="正方形/長方形 61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18" name="テキスト ボックス 61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19" name="直線コネクタ 61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20" name="直線コネクタ 61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21" name="テキスト ボックス 62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22" name="直線コネクタ 62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23" name="テキスト ボックス 62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24" name="直線コネクタ 62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25" name="テキスト ボックス 62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26" name="直線コネクタ 62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27" name="テキスト ボックス 62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28" name="直線コネクタ 62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29" name="テキスト ボックス 62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30" name="直線コネクタ 62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31" name="テキスト ボックス 63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32" name="直線コネクタ 63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33" name="テキスト ボックス 63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3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156211</xdr:rowOff>
    </xdr:from>
    <xdr:to>
      <xdr:col>85</xdr:col>
      <xdr:colOff>126364</xdr:colOff>
      <xdr:row>108</xdr:row>
      <xdr:rowOff>141514</xdr:rowOff>
    </xdr:to>
    <xdr:cxnSp macro="">
      <xdr:nvCxnSpPr>
        <xdr:cNvPr id="635" name="直線コネクタ 634"/>
        <xdr:cNvCxnSpPr/>
      </xdr:nvCxnSpPr>
      <xdr:spPr>
        <a:xfrm flipV="1">
          <a:off x="16318864" y="17129761"/>
          <a:ext cx="0" cy="1528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145341</xdr:rowOff>
    </xdr:from>
    <xdr:ext cx="340478" cy="259045"/>
    <xdr:sp macro="" textlink="">
      <xdr:nvSpPr>
        <xdr:cNvPr id="636" name="【庁舎】&#10;有形固定資産減価償却率最小値テキスト"/>
        <xdr:cNvSpPr txBox="1"/>
      </xdr:nvSpPr>
      <xdr:spPr>
        <a:xfrm>
          <a:off x="16357600" y="1866194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141514</xdr:rowOff>
    </xdr:from>
    <xdr:to>
      <xdr:col>86</xdr:col>
      <xdr:colOff>25400</xdr:colOff>
      <xdr:row>108</xdr:row>
      <xdr:rowOff>141514</xdr:rowOff>
    </xdr:to>
    <xdr:cxnSp macro="">
      <xdr:nvCxnSpPr>
        <xdr:cNvPr id="637" name="直線コネクタ 636"/>
        <xdr:cNvCxnSpPr/>
      </xdr:nvCxnSpPr>
      <xdr:spPr>
        <a:xfrm>
          <a:off x="16230600" y="186581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102888</xdr:rowOff>
    </xdr:from>
    <xdr:ext cx="405111" cy="259045"/>
    <xdr:sp macro="" textlink="">
      <xdr:nvSpPr>
        <xdr:cNvPr id="638" name="【庁舎】&#10;有形固定資産減価償却率最大値テキスト"/>
        <xdr:cNvSpPr txBox="1"/>
      </xdr:nvSpPr>
      <xdr:spPr>
        <a:xfrm>
          <a:off x="16357600" y="16904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156211</xdr:rowOff>
    </xdr:from>
    <xdr:to>
      <xdr:col>86</xdr:col>
      <xdr:colOff>25400</xdr:colOff>
      <xdr:row>99</xdr:row>
      <xdr:rowOff>156211</xdr:rowOff>
    </xdr:to>
    <xdr:cxnSp macro="">
      <xdr:nvCxnSpPr>
        <xdr:cNvPr id="639" name="直線コネクタ 638"/>
        <xdr:cNvCxnSpPr/>
      </xdr:nvCxnSpPr>
      <xdr:spPr>
        <a:xfrm>
          <a:off x="16230600" y="17129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69141</xdr:rowOff>
    </xdr:from>
    <xdr:ext cx="405111" cy="259045"/>
    <xdr:sp macro="" textlink="">
      <xdr:nvSpPr>
        <xdr:cNvPr id="640" name="【庁舎】&#10;有形固定資産減価償却率平均値テキスト"/>
        <xdr:cNvSpPr txBox="1"/>
      </xdr:nvSpPr>
      <xdr:spPr>
        <a:xfrm>
          <a:off x="16357600" y="177284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90714</xdr:rowOff>
    </xdr:from>
    <xdr:to>
      <xdr:col>85</xdr:col>
      <xdr:colOff>177800</xdr:colOff>
      <xdr:row>104</xdr:row>
      <xdr:rowOff>20864</xdr:rowOff>
    </xdr:to>
    <xdr:sp macro="" textlink="">
      <xdr:nvSpPr>
        <xdr:cNvPr id="641" name="フローチャート: 判断 640"/>
        <xdr:cNvSpPr/>
      </xdr:nvSpPr>
      <xdr:spPr>
        <a:xfrm>
          <a:off x="16268700" y="1775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642" name="フローチャート: 判断 641"/>
        <xdr:cNvSpPr/>
      </xdr:nvSpPr>
      <xdr:spPr>
        <a:xfrm>
          <a:off x="15430500" y="17712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10705</xdr:rowOff>
    </xdr:from>
    <xdr:to>
      <xdr:col>76</xdr:col>
      <xdr:colOff>165100</xdr:colOff>
      <xdr:row>103</xdr:row>
      <xdr:rowOff>112305</xdr:rowOff>
    </xdr:to>
    <xdr:sp macro="" textlink="">
      <xdr:nvSpPr>
        <xdr:cNvPr id="643" name="フローチャート: 判断 642"/>
        <xdr:cNvSpPr/>
      </xdr:nvSpPr>
      <xdr:spPr>
        <a:xfrm>
          <a:off x="14541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44" name="テキスト ボックス 64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45" name="テキスト ボックス 64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46" name="テキスト ボックス 64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47" name="テキスト ボックス 64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48" name="テキスト ボックス 64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105411</xdr:rowOff>
    </xdr:from>
    <xdr:to>
      <xdr:col>85</xdr:col>
      <xdr:colOff>177800</xdr:colOff>
      <xdr:row>100</xdr:row>
      <xdr:rowOff>35561</xdr:rowOff>
    </xdr:to>
    <xdr:sp macro="" textlink="">
      <xdr:nvSpPr>
        <xdr:cNvPr id="649" name="楕円 648"/>
        <xdr:cNvSpPr/>
      </xdr:nvSpPr>
      <xdr:spPr>
        <a:xfrm>
          <a:off x="16268700" y="170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58438</xdr:rowOff>
    </xdr:from>
    <xdr:ext cx="405111" cy="259045"/>
    <xdr:sp macro="" textlink="">
      <xdr:nvSpPr>
        <xdr:cNvPr id="650" name="【庁舎】&#10;有形固定資産減価償却率該当値テキスト"/>
        <xdr:cNvSpPr txBox="1"/>
      </xdr:nvSpPr>
      <xdr:spPr>
        <a:xfrm>
          <a:off x="16357600" y="17031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110308</xdr:rowOff>
    </xdr:from>
    <xdr:to>
      <xdr:col>81</xdr:col>
      <xdr:colOff>101600</xdr:colOff>
      <xdr:row>100</xdr:row>
      <xdr:rowOff>40458</xdr:rowOff>
    </xdr:to>
    <xdr:sp macro="" textlink="">
      <xdr:nvSpPr>
        <xdr:cNvPr id="651" name="楕円 650"/>
        <xdr:cNvSpPr/>
      </xdr:nvSpPr>
      <xdr:spPr>
        <a:xfrm>
          <a:off x="15430500" y="1708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156211</xdr:rowOff>
    </xdr:from>
    <xdr:to>
      <xdr:col>85</xdr:col>
      <xdr:colOff>127000</xdr:colOff>
      <xdr:row>99</xdr:row>
      <xdr:rowOff>161108</xdr:rowOff>
    </xdr:to>
    <xdr:cxnSp macro="">
      <xdr:nvCxnSpPr>
        <xdr:cNvPr id="652" name="直線コネクタ 651"/>
        <xdr:cNvCxnSpPr/>
      </xdr:nvCxnSpPr>
      <xdr:spPr>
        <a:xfrm flipV="1">
          <a:off x="15481300" y="17129761"/>
          <a:ext cx="838200" cy="4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111942</xdr:rowOff>
    </xdr:from>
    <xdr:to>
      <xdr:col>76</xdr:col>
      <xdr:colOff>165100</xdr:colOff>
      <xdr:row>100</xdr:row>
      <xdr:rowOff>42092</xdr:rowOff>
    </xdr:to>
    <xdr:sp macro="" textlink="">
      <xdr:nvSpPr>
        <xdr:cNvPr id="653" name="楕円 652"/>
        <xdr:cNvSpPr/>
      </xdr:nvSpPr>
      <xdr:spPr>
        <a:xfrm>
          <a:off x="14541500" y="17085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161108</xdr:rowOff>
    </xdr:from>
    <xdr:to>
      <xdr:col>81</xdr:col>
      <xdr:colOff>50800</xdr:colOff>
      <xdr:row>99</xdr:row>
      <xdr:rowOff>162742</xdr:rowOff>
    </xdr:to>
    <xdr:cxnSp macro="">
      <xdr:nvCxnSpPr>
        <xdr:cNvPr id="654" name="直線コネクタ 653"/>
        <xdr:cNvCxnSpPr/>
      </xdr:nvCxnSpPr>
      <xdr:spPr>
        <a:xfrm flipV="1">
          <a:off x="14592300" y="17134658"/>
          <a:ext cx="8890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655" name="n_1aveValue【庁舎】&#10;有形固定資産減価償却率"/>
        <xdr:cNvSpPr txBox="1"/>
      </xdr:nvSpPr>
      <xdr:spPr>
        <a:xfrm>
          <a:off x="15266044" y="17805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103432</xdr:rowOff>
    </xdr:from>
    <xdr:ext cx="405111" cy="259045"/>
    <xdr:sp macro="" textlink="">
      <xdr:nvSpPr>
        <xdr:cNvPr id="656" name="n_2aveValue【庁舎】&#10;有形固定資産減価償却率"/>
        <xdr:cNvSpPr txBox="1"/>
      </xdr:nvSpPr>
      <xdr:spPr>
        <a:xfrm>
          <a:off x="14389744" y="17762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56985</xdr:rowOff>
    </xdr:from>
    <xdr:ext cx="405111" cy="259045"/>
    <xdr:sp macro="" textlink="">
      <xdr:nvSpPr>
        <xdr:cNvPr id="657" name="n_1mainValue【庁舎】&#10;有形固定資産減価償却率"/>
        <xdr:cNvSpPr txBox="1"/>
      </xdr:nvSpPr>
      <xdr:spPr>
        <a:xfrm>
          <a:off x="15266044" y="16859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58619</xdr:rowOff>
    </xdr:from>
    <xdr:ext cx="405111" cy="259045"/>
    <xdr:sp macro="" textlink="">
      <xdr:nvSpPr>
        <xdr:cNvPr id="658" name="n_2mainValue【庁舎】&#10;有形固定資産減価償却率"/>
        <xdr:cNvSpPr txBox="1"/>
      </xdr:nvSpPr>
      <xdr:spPr>
        <a:xfrm>
          <a:off x="14389744" y="16860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59" name="正方形/長方形 6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60" name="正方形/長方形 6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61" name="正方形/長方形 6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62" name="正方形/長方形 6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63" name="正方形/長方形 6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64" name="正方形/長方形 6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65" name="正方形/長方形 6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66" name="正方形/長方形 6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67" name="テキスト ボックス 6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68" name="直線コネクタ 6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69" name="直線コネクタ 66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670" name="テキスト ボックス 66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671" name="直線コネクタ 67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672" name="テキスト ボックス 67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73" name="直線コネクタ 67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74" name="テキスト ボックス 67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75" name="直線コネクタ 67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76" name="テキスト ボックス 67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77" name="直線コネクタ 67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78" name="テキスト ボックス 67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79" name="直線コネクタ 67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80" name="テキスト ボックス 67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8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106680</xdr:rowOff>
    </xdr:from>
    <xdr:to>
      <xdr:col>116</xdr:col>
      <xdr:colOff>62864</xdr:colOff>
      <xdr:row>108</xdr:row>
      <xdr:rowOff>5714</xdr:rowOff>
    </xdr:to>
    <xdr:cxnSp macro="">
      <xdr:nvCxnSpPr>
        <xdr:cNvPr id="682" name="直線コネクタ 681"/>
        <xdr:cNvCxnSpPr/>
      </xdr:nvCxnSpPr>
      <xdr:spPr>
        <a:xfrm flipV="1">
          <a:off x="22160864" y="17080230"/>
          <a:ext cx="0" cy="1442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9541</xdr:rowOff>
    </xdr:from>
    <xdr:ext cx="469744" cy="259045"/>
    <xdr:sp macro="" textlink="">
      <xdr:nvSpPr>
        <xdr:cNvPr id="683" name="【庁舎】&#10;一人当たり面積最小値テキスト"/>
        <xdr:cNvSpPr txBox="1"/>
      </xdr:nvSpPr>
      <xdr:spPr>
        <a:xfrm>
          <a:off x="22199600" y="1852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5714</xdr:rowOff>
    </xdr:from>
    <xdr:to>
      <xdr:col>116</xdr:col>
      <xdr:colOff>152400</xdr:colOff>
      <xdr:row>108</xdr:row>
      <xdr:rowOff>5714</xdr:rowOff>
    </xdr:to>
    <xdr:cxnSp macro="">
      <xdr:nvCxnSpPr>
        <xdr:cNvPr id="684" name="直線コネクタ 683"/>
        <xdr:cNvCxnSpPr/>
      </xdr:nvCxnSpPr>
      <xdr:spPr>
        <a:xfrm>
          <a:off x="22072600" y="185223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53357</xdr:rowOff>
    </xdr:from>
    <xdr:ext cx="469744" cy="259045"/>
    <xdr:sp macro="" textlink="">
      <xdr:nvSpPr>
        <xdr:cNvPr id="685" name="【庁舎】&#10;一人当たり面積最大値テキスト"/>
        <xdr:cNvSpPr txBox="1"/>
      </xdr:nvSpPr>
      <xdr:spPr>
        <a:xfrm>
          <a:off x="22199600" y="16855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106680</xdr:rowOff>
    </xdr:from>
    <xdr:to>
      <xdr:col>116</xdr:col>
      <xdr:colOff>152400</xdr:colOff>
      <xdr:row>99</xdr:row>
      <xdr:rowOff>106680</xdr:rowOff>
    </xdr:to>
    <xdr:cxnSp macro="">
      <xdr:nvCxnSpPr>
        <xdr:cNvPr id="686" name="直線コネクタ 685"/>
        <xdr:cNvCxnSpPr/>
      </xdr:nvCxnSpPr>
      <xdr:spPr>
        <a:xfrm>
          <a:off x="22072600" y="1708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158766</xdr:rowOff>
    </xdr:from>
    <xdr:ext cx="469744" cy="259045"/>
    <xdr:sp macro="" textlink="">
      <xdr:nvSpPr>
        <xdr:cNvPr id="687" name="【庁舎】&#10;一人当たり面積平均値テキスト"/>
        <xdr:cNvSpPr txBox="1"/>
      </xdr:nvSpPr>
      <xdr:spPr>
        <a:xfrm>
          <a:off x="22199600" y="17989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135889</xdr:rowOff>
    </xdr:from>
    <xdr:to>
      <xdr:col>116</xdr:col>
      <xdr:colOff>114300</xdr:colOff>
      <xdr:row>106</xdr:row>
      <xdr:rowOff>66039</xdr:rowOff>
    </xdr:to>
    <xdr:sp macro="" textlink="">
      <xdr:nvSpPr>
        <xdr:cNvPr id="688" name="フローチャート: 判断 687"/>
        <xdr:cNvSpPr/>
      </xdr:nvSpPr>
      <xdr:spPr>
        <a:xfrm>
          <a:off x="22110700" y="18138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113030</xdr:rowOff>
    </xdr:from>
    <xdr:to>
      <xdr:col>112</xdr:col>
      <xdr:colOff>38100</xdr:colOff>
      <xdr:row>106</xdr:row>
      <xdr:rowOff>43180</xdr:rowOff>
    </xdr:to>
    <xdr:sp macro="" textlink="">
      <xdr:nvSpPr>
        <xdr:cNvPr id="689" name="フローチャート: 判断 688"/>
        <xdr:cNvSpPr/>
      </xdr:nvSpPr>
      <xdr:spPr>
        <a:xfrm>
          <a:off x="21272500" y="1811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122555</xdr:rowOff>
    </xdr:from>
    <xdr:to>
      <xdr:col>107</xdr:col>
      <xdr:colOff>101600</xdr:colOff>
      <xdr:row>106</xdr:row>
      <xdr:rowOff>52705</xdr:rowOff>
    </xdr:to>
    <xdr:sp macro="" textlink="">
      <xdr:nvSpPr>
        <xdr:cNvPr id="690" name="フローチャート: 判断 689"/>
        <xdr:cNvSpPr/>
      </xdr:nvSpPr>
      <xdr:spPr>
        <a:xfrm>
          <a:off x="20383500" y="1812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91" name="テキスト ボックス 69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92" name="テキスト ボックス 69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93" name="テキスト ボックス 69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94" name="テキスト ボックス 69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95" name="テキスト ボックス 69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6350</xdr:rowOff>
    </xdr:from>
    <xdr:to>
      <xdr:col>116</xdr:col>
      <xdr:colOff>114300</xdr:colOff>
      <xdr:row>107</xdr:row>
      <xdr:rowOff>107950</xdr:rowOff>
    </xdr:to>
    <xdr:sp macro="" textlink="">
      <xdr:nvSpPr>
        <xdr:cNvPr id="696" name="楕円 695"/>
        <xdr:cNvSpPr/>
      </xdr:nvSpPr>
      <xdr:spPr>
        <a:xfrm>
          <a:off x="22110700" y="1835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92727</xdr:rowOff>
    </xdr:from>
    <xdr:ext cx="469744" cy="259045"/>
    <xdr:sp macro="" textlink="">
      <xdr:nvSpPr>
        <xdr:cNvPr id="697" name="【庁舎】&#10;一人当たり面積該当値テキスト"/>
        <xdr:cNvSpPr txBox="1"/>
      </xdr:nvSpPr>
      <xdr:spPr>
        <a:xfrm>
          <a:off x="22199600" y="182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12064</xdr:rowOff>
    </xdr:from>
    <xdr:to>
      <xdr:col>112</xdr:col>
      <xdr:colOff>38100</xdr:colOff>
      <xdr:row>107</xdr:row>
      <xdr:rowOff>113664</xdr:rowOff>
    </xdr:to>
    <xdr:sp macro="" textlink="">
      <xdr:nvSpPr>
        <xdr:cNvPr id="698" name="楕円 697"/>
        <xdr:cNvSpPr/>
      </xdr:nvSpPr>
      <xdr:spPr>
        <a:xfrm>
          <a:off x="2127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57150</xdr:rowOff>
    </xdr:from>
    <xdr:to>
      <xdr:col>116</xdr:col>
      <xdr:colOff>63500</xdr:colOff>
      <xdr:row>107</xdr:row>
      <xdr:rowOff>62864</xdr:rowOff>
    </xdr:to>
    <xdr:cxnSp macro="">
      <xdr:nvCxnSpPr>
        <xdr:cNvPr id="699" name="直線コネクタ 698"/>
        <xdr:cNvCxnSpPr/>
      </xdr:nvCxnSpPr>
      <xdr:spPr>
        <a:xfrm flipV="1">
          <a:off x="21323300" y="18402300"/>
          <a:ext cx="8382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15875</xdr:rowOff>
    </xdr:from>
    <xdr:to>
      <xdr:col>107</xdr:col>
      <xdr:colOff>101600</xdr:colOff>
      <xdr:row>107</xdr:row>
      <xdr:rowOff>117475</xdr:rowOff>
    </xdr:to>
    <xdr:sp macro="" textlink="">
      <xdr:nvSpPr>
        <xdr:cNvPr id="700" name="楕円 699"/>
        <xdr:cNvSpPr/>
      </xdr:nvSpPr>
      <xdr:spPr>
        <a:xfrm>
          <a:off x="2038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62864</xdr:rowOff>
    </xdr:from>
    <xdr:to>
      <xdr:col>111</xdr:col>
      <xdr:colOff>177800</xdr:colOff>
      <xdr:row>107</xdr:row>
      <xdr:rowOff>66675</xdr:rowOff>
    </xdr:to>
    <xdr:cxnSp macro="">
      <xdr:nvCxnSpPr>
        <xdr:cNvPr id="701" name="直線コネクタ 700"/>
        <xdr:cNvCxnSpPr/>
      </xdr:nvCxnSpPr>
      <xdr:spPr>
        <a:xfrm flipV="1">
          <a:off x="20434300" y="18408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59707</xdr:rowOff>
    </xdr:from>
    <xdr:ext cx="469744" cy="259045"/>
    <xdr:sp macro="" textlink="">
      <xdr:nvSpPr>
        <xdr:cNvPr id="702" name="n_1aveValue【庁舎】&#10;一人当たり面積"/>
        <xdr:cNvSpPr txBox="1"/>
      </xdr:nvSpPr>
      <xdr:spPr>
        <a:xfrm>
          <a:off x="21075727" y="1789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69232</xdr:rowOff>
    </xdr:from>
    <xdr:ext cx="469744" cy="259045"/>
    <xdr:sp macro="" textlink="">
      <xdr:nvSpPr>
        <xdr:cNvPr id="703" name="n_2aveValue【庁舎】&#10;一人当たり面積"/>
        <xdr:cNvSpPr txBox="1"/>
      </xdr:nvSpPr>
      <xdr:spPr>
        <a:xfrm>
          <a:off x="20199427" y="17900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104791</xdr:rowOff>
    </xdr:from>
    <xdr:ext cx="469744" cy="259045"/>
    <xdr:sp macro="" textlink="">
      <xdr:nvSpPr>
        <xdr:cNvPr id="704" name="n_1mainValue【庁舎】&#10;一人当たり面積"/>
        <xdr:cNvSpPr txBox="1"/>
      </xdr:nvSpPr>
      <xdr:spPr>
        <a:xfrm>
          <a:off x="21075727" y="1844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108602</xdr:rowOff>
    </xdr:from>
    <xdr:ext cx="469744" cy="259045"/>
    <xdr:sp macro="" textlink="">
      <xdr:nvSpPr>
        <xdr:cNvPr id="705" name="n_2mainValue【庁舎】&#10;一人当たり面積"/>
        <xdr:cNvSpPr txBox="1"/>
      </xdr:nvSpPr>
      <xdr:spPr>
        <a:xfrm>
          <a:off x="20199427" y="184537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6" name="正方形/長方形 70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7" name="正方形/長方形 70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8" name="テキスト ボックス 70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図書館</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84.0</a:t>
          </a:r>
          <a:r>
            <a:rPr kumimoji="1" lang="ja-JP" altLang="ja-JP" sz="1200">
              <a:solidFill>
                <a:schemeClr val="dk1"/>
              </a:solidFill>
              <a:latin typeface="ＭＳ Ｐゴシック" pitchFamily="50" charset="-128"/>
              <a:ea typeface="ＭＳ Ｐゴシック" pitchFamily="50" charset="-128"/>
              <a:cs typeface="+mn-cs"/>
            </a:rPr>
            <a:t>％と類似団体内平均と比べて</a:t>
          </a:r>
          <a:r>
            <a:rPr kumimoji="1" lang="en-US" altLang="ja-JP" sz="1200">
              <a:solidFill>
                <a:schemeClr val="dk1"/>
              </a:solidFill>
              <a:latin typeface="ＭＳ Ｐゴシック" pitchFamily="50" charset="-128"/>
              <a:ea typeface="ＭＳ Ｐゴシック" pitchFamily="50" charset="-128"/>
              <a:cs typeface="+mn-cs"/>
            </a:rPr>
            <a:t>24.0</a:t>
          </a:r>
          <a:r>
            <a:rPr kumimoji="1" lang="ja-JP" altLang="ja-JP" sz="1200">
              <a:solidFill>
                <a:schemeClr val="dk1"/>
              </a:solidFill>
              <a:latin typeface="ＭＳ Ｐゴシック" pitchFamily="50" charset="-128"/>
              <a:ea typeface="ＭＳ Ｐゴシック" pitchFamily="50" charset="-128"/>
              <a:cs typeface="+mn-cs"/>
            </a:rPr>
            <a:t>ポイント上回っている。昭和</a:t>
          </a:r>
          <a:r>
            <a:rPr kumimoji="1" lang="en-US" altLang="ja-JP" sz="1200">
              <a:solidFill>
                <a:schemeClr val="dk1"/>
              </a:solidFill>
              <a:latin typeface="ＭＳ Ｐゴシック" pitchFamily="50" charset="-128"/>
              <a:ea typeface="ＭＳ Ｐゴシック" pitchFamily="50" charset="-128"/>
              <a:cs typeface="+mn-cs"/>
            </a:rPr>
            <a:t>51</a:t>
          </a:r>
          <a:r>
            <a:rPr kumimoji="1" lang="ja-JP" altLang="ja-JP" sz="1200">
              <a:solidFill>
                <a:schemeClr val="dk1"/>
              </a:solidFill>
              <a:latin typeface="ＭＳ Ｐゴシック" pitchFamily="50" charset="-128"/>
              <a:ea typeface="ＭＳ Ｐゴシック" pitchFamily="50" charset="-128"/>
              <a:cs typeface="+mn-cs"/>
            </a:rPr>
            <a:t>年建設の施設であり老朽化は著しく進んでいるものと考える</a:t>
          </a:r>
          <a:r>
            <a:rPr kumimoji="1" lang="ja-JP" altLang="en-US"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現在更新が検討されており</a:t>
          </a:r>
          <a:r>
            <a:rPr kumimoji="1" lang="ja-JP" altLang="en-US"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今後数値は減少するものと考える。一人当たりの面積につい</a:t>
          </a:r>
          <a:r>
            <a:rPr kumimoji="1" lang="ja-JP" altLang="en-US" sz="1200">
              <a:solidFill>
                <a:schemeClr val="dk1"/>
              </a:solidFill>
              <a:latin typeface="ＭＳ Ｐゴシック" pitchFamily="50" charset="-128"/>
              <a:ea typeface="ＭＳ Ｐゴシック" pitchFamily="50" charset="-128"/>
              <a:cs typeface="+mn-cs"/>
            </a:rPr>
            <a:t>ては、図書館は１施設で増築の予定もないため今後人口減少に伴い、増加していくものと考える。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体育館・プール</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52.6</a:t>
          </a:r>
          <a:r>
            <a:rPr kumimoji="1" lang="ja-JP" altLang="ja-JP" sz="1200">
              <a:solidFill>
                <a:schemeClr val="dk1"/>
              </a:solidFill>
              <a:latin typeface="ＭＳ Ｐゴシック" pitchFamily="50" charset="-128"/>
              <a:ea typeface="ＭＳ Ｐゴシック" pitchFamily="50" charset="-128"/>
              <a:cs typeface="+mn-cs"/>
            </a:rPr>
            <a:t>％と類似団体内平均と比べて</a:t>
          </a:r>
          <a:r>
            <a:rPr kumimoji="1" lang="en-US" altLang="ja-JP" sz="1200">
              <a:solidFill>
                <a:schemeClr val="dk1"/>
              </a:solidFill>
              <a:latin typeface="ＭＳ Ｐゴシック" pitchFamily="50" charset="-128"/>
              <a:ea typeface="ＭＳ Ｐゴシック" pitchFamily="50" charset="-128"/>
              <a:cs typeface="+mn-cs"/>
            </a:rPr>
            <a:t>10.1</a:t>
          </a:r>
          <a:r>
            <a:rPr kumimoji="1" lang="ja-JP" altLang="ja-JP" sz="1200">
              <a:solidFill>
                <a:schemeClr val="dk1"/>
              </a:solidFill>
              <a:latin typeface="ＭＳ Ｐゴシック" pitchFamily="50" charset="-128"/>
              <a:ea typeface="ＭＳ Ｐゴシック" pitchFamily="50" charset="-128"/>
              <a:cs typeface="+mn-cs"/>
            </a:rPr>
            <a:t>ポイント下回っている。</a:t>
          </a:r>
          <a:r>
            <a:rPr kumimoji="1" lang="ja-JP" altLang="en-US" sz="1200">
              <a:solidFill>
                <a:schemeClr val="dk1"/>
              </a:solidFill>
              <a:latin typeface="ＭＳ Ｐゴシック" pitchFamily="50" charset="-128"/>
              <a:ea typeface="ＭＳ Ｐゴシック" pitchFamily="50" charset="-128"/>
              <a:cs typeface="+mn-cs"/>
            </a:rPr>
            <a:t>現在</a:t>
          </a:r>
          <a:r>
            <a:rPr kumimoji="1" lang="ja-JP" altLang="ja-JP" sz="1200">
              <a:solidFill>
                <a:schemeClr val="dk1"/>
              </a:solidFill>
              <a:latin typeface="ＭＳ Ｐゴシック" pitchFamily="50" charset="-128"/>
              <a:ea typeface="ＭＳ Ｐゴシック" pitchFamily="50" charset="-128"/>
              <a:cs typeface="+mn-cs"/>
            </a:rPr>
            <a:t>ある施設は比較的新しいものとなっている</a:t>
          </a:r>
          <a:r>
            <a:rPr kumimoji="1" lang="ja-JP" altLang="en-US" sz="1200">
              <a:solidFill>
                <a:schemeClr val="dk1"/>
              </a:solidFill>
              <a:latin typeface="ＭＳ Ｐゴシック" pitchFamily="50" charset="-128"/>
              <a:ea typeface="ＭＳ Ｐゴシック" pitchFamily="50" charset="-128"/>
              <a:cs typeface="+mn-cs"/>
            </a:rPr>
            <a:t>ため、</a:t>
          </a:r>
          <a:r>
            <a:rPr kumimoji="1" lang="ja-JP" altLang="ja-JP" sz="1200">
              <a:solidFill>
                <a:schemeClr val="dk1"/>
              </a:solidFill>
              <a:latin typeface="ＭＳ Ｐゴシック" pitchFamily="50" charset="-128"/>
              <a:ea typeface="ＭＳ Ｐゴシック" pitchFamily="50" charset="-128"/>
              <a:cs typeface="+mn-cs"/>
            </a:rPr>
            <a:t>計画的な修繕を行い費用の平準化に努めていく。現在市内プール施設は</a:t>
          </a:r>
          <a:r>
            <a:rPr kumimoji="1" lang="en-US" altLang="ja-JP" sz="1200">
              <a:solidFill>
                <a:schemeClr val="dk1"/>
              </a:solidFill>
              <a:latin typeface="ＭＳ Ｐゴシック" pitchFamily="50" charset="-128"/>
              <a:ea typeface="ＭＳ Ｐゴシック" pitchFamily="50" charset="-128"/>
              <a:cs typeface="+mn-cs"/>
            </a:rPr>
            <a:t>1</a:t>
          </a:r>
          <a:r>
            <a:rPr kumimoji="1" lang="ja-JP" altLang="ja-JP" sz="1200">
              <a:solidFill>
                <a:schemeClr val="dk1"/>
              </a:solidFill>
              <a:latin typeface="ＭＳ Ｐゴシック" pitchFamily="50" charset="-128"/>
              <a:ea typeface="ＭＳ Ｐゴシック" pitchFamily="50" charset="-128"/>
              <a:cs typeface="+mn-cs"/>
            </a:rPr>
            <a:t>施設であり増築の予定はないため人口減少に伴い増加傾向で推移していくものと考える。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福祉施設</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53.7%</a:t>
          </a:r>
          <a:r>
            <a:rPr kumimoji="1" lang="ja-JP" altLang="ja-JP" sz="1200">
              <a:solidFill>
                <a:schemeClr val="dk1"/>
              </a:solidFill>
              <a:latin typeface="ＭＳ Ｐゴシック" pitchFamily="50" charset="-128"/>
              <a:ea typeface="ＭＳ Ｐゴシック" pitchFamily="50" charset="-128"/>
              <a:cs typeface="+mn-cs"/>
            </a:rPr>
            <a:t>と類似団体内平均と比べ</a:t>
          </a:r>
          <a:r>
            <a:rPr kumimoji="1" lang="en-US" altLang="ja-JP" sz="1200">
              <a:solidFill>
                <a:schemeClr val="dk1"/>
              </a:solidFill>
              <a:latin typeface="ＭＳ Ｐゴシック" pitchFamily="50" charset="-128"/>
              <a:ea typeface="ＭＳ Ｐゴシック" pitchFamily="50" charset="-128"/>
              <a:cs typeface="+mn-cs"/>
            </a:rPr>
            <a:t>5.6</a:t>
          </a:r>
          <a:r>
            <a:rPr kumimoji="1" lang="ja-JP" altLang="ja-JP" sz="1200">
              <a:solidFill>
                <a:schemeClr val="dk1"/>
              </a:solidFill>
              <a:latin typeface="ＭＳ Ｐゴシック" pitchFamily="50" charset="-128"/>
              <a:ea typeface="ＭＳ Ｐゴシック" pitchFamily="50" charset="-128"/>
              <a:cs typeface="+mn-cs"/>
            </a:rPr>
            <a:t>ポイント下回っている。当施設は市民会館と同敷地内にあり市民会館建設に伴い複合施設として移設した経緯がある。市民会館と併せた更新計画を検討する必要があると考える。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市民会館</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54.6</a:t>
          </a:r>
          <a:r>
            <a:rPr kumimoji="1" lang="ja-JP" altLang="en-US"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と類似団体内平均を</a:t>
          </a:r>
          <a:r>
            <a:rPr kumimoji="1" lang="en-US" altLang="ja-JP" sz="1200">
              <a:solidFill>
                <a:schemeClr val="dk1"/>
              </a:solidFill>
              <a:latin typeface="ＭＳ Ｐゴシック" pitchFamily="50" charset="-128"/>
              <a:ea typeface="ＭＳ Ｐゴシック" pitchFamily="50" charset="-128"/>
              <a:cs typeface="+mn-cs"/>
            </a:rPr>
            <a:t>2.9</a:t>
          </a:r>
          <a:r>
            <a:rPr kumimoji="1" lang="ja-JP" altLang="ja-JP" sz="1200">
              <a:solidFill>
                <a:schemeClr val="dk1"/>
              </a:solidFill>
              <a:latin typeface="ＭＳ Ｐゴシック" pitchFamily="50" charset="-128"/>
              <a:ea typeface="ＭＳ Ｐゴシック" pitchFamily="50" charset="-128"/>
              <a:cs typeface="+mn-cs"/>
            </a:rPr>
            <a:t>ポイント</a:t>
          </a:r>
          <a:r>
            <a:rPr kumimoji="1" lang="ja-JP" altLang="en-US" sz="1200">
              <a:solidFill>
                <a:schemeClr val="dk1"/>
              </a:solidFill>
              <a:latin typeface="ＭＳ Ｐゴシック" pitchFamily="50" charset="-128"/>
              <a:ea typeface="ＭＳ Ｐゴシック" pitchFamily="50" charset="-128"/>
              <a:cs typeface="+mn-cs"/>
            </a:rPr>
            <a:t>上</a:t>
          </a:r>
          <a:r>
            <a:rPr kumimoji="1" lang="ja-JP" altLang="ja-JP" sz="1200">
              <a:solidFill>
                <a:schemeClr val="dk1"/>
              </a:solidFill>
              <a:latin typeface="ＭＳ Ｐゴシック" pitchFamily="50" charset="-128"/>
              <a:ea typeface="ＭＳ Ｐゴシック" pitchFamily="50" charset="-128"/>
              <a:cs typeface="+mn-cs"/>
            </a:rPr>
            <a:t>回っている、類似団体平均と近似とはいえ施設の修繕費は年々増加しており、併設されている福祉施設と併せた更新計画の検討が必要と考える。</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庁舎</a:t>
          </a:r>
          <a:r>
            <a:rPr kumimoji="1" lang="en-US" altLang="ja-JP" sz="1200">
              <a:solidFill>
                <a:schemeClr val="dk1"/>
              </a:solidFill>
              <a:latin typeface="ＭＳ Ｐゴシック" pitchFamily="50" charset="-128"/>
              <a:ea typeface="ＭＳ Ｐゴシック" pitchFamily="50" charset="-128"/>
              <a:cs typeface="+mn-cs"/>
            </a:rPr>
            <a:t>】</a:t>
          </a:r>
          <a:r>
            <a:rPr kumimoji="1" lang="ja-JP" altLang="ja-JP" sz="1200">
              <a:solidFill>
                <a:schemeClr val="dk1"/>
              </a:solidFill>
              <a:latin typeface="ＭＳ Ｐゴシック" pitchFamily="50" charset="-128"/>
              <a:ea typeface="ＭＳ Ｐゴシック" pitchFamily="50" charset="-128"/>
              <a:cs typeface="+mn-cs"/>
            </a:rPr>
            <a:t>償却率は</a:t>
          </a:r>
          <a:r>
            <a:rPr kumimoji="1" lang="en-US" altLang="ja-JP" sz="1200">
              <a:solidFill>
                <a:schemeClr val="dk1"/>
              </a:solidFill>
              <a:latin typeface="ＭＳ Ｐゴシック" pitchFamily="50" charset="-128"/>
              <a:ea typeface="ＭＳ Ｐゴシック" pitchFamily="50" charset="-128"/>
              <a:cs typeface="+mn-cs"/>
            </a:rPr>
            <a:t>97.6</a:t>
          </a:r>
          <a:r>
            <a:rPr kumimoji="1" lang="ja-JP" altLang="ja-JP" sz="1200">
              <a:solidFill>
                <a:schemeClr val="dk1"/>
              </a:solidFill>
              <a:latin typeface="ＭＳ Ｐゴシック" pitchFamily="50" charset="-128"/>
              <a:ea typeface="ＭＳ Ｐゴシック" pitchFamily="50" charset="-128"/>
              <a:cs typeface="+mn-cs"/>
            </a:rPr>
            <a:t>％と当市市有施設の中で最も高くなっており安全管理上においても問題が生じている。現在</a:t>
          </a:r>
          <a:r>
            <a:rPr kumimoji="1" lang="ja-JP" altLang="en-US" sz="1200">
              <a:solidFill>
                <a:schemeClr val="dk1"/>
              </a:solidFill>
              <a:latin typeface="ＭＳ Ｐゴシック" pitchFamily="50" charset="-128"/>
              <a:ea typeface="ＭＳ Ｐゴシック" pitchFamily="50" charset="-128"/>
              <a:cs typeface="+mn-cs"/>
            </a:rPr>
            <a:t>令和３</a:t>
          </a:r>
          <a:r>
            <a:rPr kumimoji="1" lang="ja-JP" altLang="ja-JP" sz="1200">
              <a:solidFill>
                <a:schemeClr val="dk1"/>
              </a:solidFill>
              <a:latin typeface="ＭＳ Ｐゴシック" pitchFamily="50" charset="-128"/>
              <a:ea typeface="ＭＳ Ｐゴシック" pitchFamily="50" charset="-128"/>
              <a:cs typeface="+mn-cs"/>
            </a:rPr>
            <a:t>年度からの新庁舎開庁を目指して更新事業を進めている。一人当たりの面積についても今後の人口減少社会を見据えた適正規模の新庁舎となるよう計画をしている。</a:t>
          </a:r>
          <a:endParaRPr lang="ja-JP" altLang="ja-JP" sz="1200">
            <a:solidFill>
              <a:schemeClr val="dk1"/>
            </a:solidFill>
            <a:latin typeface="ＭＳ Ｐゴシック" pitchFamily="50" charset="-128"/>
            <a:ea typeface="ＭＳ Ｐゴシック" pitchFamily="50" charset="-128"/>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itchFamily="49" charset="-128"/>
              <a:ea typeface="ＭＳ ゴシック" pitchFamily="49" charset="-128"/>
              <a:cs typeface="+mn-cs"/>
            </a:rPr>
            <a:t>平成</a:t>
          </a:r>
          <a:r>
            <a:rPr kumimoji="1" lang="en-US" altLang="ja-JP" sz="1100">
              <a:solidFill>
                <a:schemeClr val="dk1"/>
              </a:solidFill>
              <a:latin typeface="ＭＳ ゴシック" pitchFamily="49" charset="-128"/>
              <a:ea typeface="ＭＳ ゴシック" pitchFamily="49" charset="-128"/>
              <a:cs typeface="+mn-cs"/>
            </a:rPr>
            <a:t>29</a:t>
          </a:r>
          <a:r>
            <a:rPr kumimoji="1" lang="ja-JP" altLang="ja-JP" sz="1100">
              <a:solidFill>
                <a:schemeClr val="dk1"/>
              </a:solidFill>
              <a:latin typeface="ＭＳ ゴシック" pitchFamily="49" charset="-128"/>
              <a:ea typeface="ＭＳ ゴシック" pitchFamily="49" charset="-128"/>
              <a:cs typeface="+mn-cs"/>
            </a:rPr>
            <a:t>年度単年ベースでの財政力指数が</a:t>
          </a:r>
          <a:r>
            <a:rPr kumimoji="1" lang="en-US" altLang="ja-JP" sz="1100">
              <a:solidFill>
                <a:schemeClr val="dk1"/>
              </a:solidFill>
              <a:latin typeface="ＭＳ ゴシック" pitchFamily="49" charset="-128"/>
              <a:ea typeface="ＭＳ ゴシック" pitchFamily="49" charset="-128"/>
              <a:cs typeface="+mn-cs"/>
            </a:rPr>
            <a:t>0.507</a:t>
          </a:r>
          <a:r>
            <a:rPr kumimoji="1" lang="ja-JP" altLang="ja-JP" sz="1100">
              <a:solidFill>
                <a:schemeClr val="dk1"/>
              </a:solidFill>
              <a:latin typeface="ＭＳ ゴシック" pitchFamily="49" charset="-128"/>
              <a:ea typeface="ＭＳ ゴシック" pitchFamily="49" charset="-128"/>
              <a:cs typeface="+mn-cs"/>
            </a:rPr>
            <a:t>、結果として平成</a:t>
          </a:r>
          <a:r>
            <a:rPr kumimoji="1" lang="en-US" altLang="ja-JP" sz="1100">
              <a:solidFill>
                <a:schemeClr val="dk1"/>
              </a:solidFill>
              <a:latin typeface="ＭＳ ゴシック" pitchFamily="49" charset="-128"/>
              <a:ea typeface="ＭＳ ゴシック" pitchFamily="49" charset="-128"/>
              <a:cs typeface="+mn-cs"/>
            </a:rPr>
            <a:t>29</a:t>
          </a:r>
          <a:r>
            <a:rPr kumimoji="1" lang="ja-JP" altLang="ja-JP" sz="1100">
              <a:solidFill>
                <a:schemeClr val="dk1"/>
              </a:solidFill>
              <a:latin typeface="ＭＳ ゴシック" pitchFamily="49" charset="-128"/>
              <a:ea typeface="ＭＳ ゴシック" pitchFamily="49" charset="-128"/>
              <a:cs typeface="+mn-cs"/>
            </a:rPr>
            <a:t>年度の財政力指数（３か年平均）は</a:t>
          </a:r>
          <a:r>
            <a:rPr kumimoji="1" lang="en-US" altLang="ja-JP" sz="1100">
              <a:solidFill>
                <a:schemeClr val="dk1"/>
              </a:solidFill>
              <a:latin typeface="ＭＳ ゴシック" pitchFamily="49" charset="-128"/>
              <a:ea typeface="ＭＳ ゴシック" pitchFamily="49" charset="-128"/>
              <a:cs typeface="+mn-cs"/>
            </a:rPr>
            <a:t>0.50</a:t>
          </a:r>
          <a:r>
            <a:rPr kumimoji="1" lang="ja-JP" altLang="ja-JP" sz="1100">
              <a:solidFill>
                <a:schemeClr val="dk1"/>
              </a:solidFill>
              <a:latin typeface="ＭＳ ゴシック" pitchFamily="49" charset="-128"/>
              <a:ea typeface="ＭＳ ゴシック" pitchFamily="49" charset="-128"/>
              <a:cs typeface="+mn-cs"/>
            </a:rPr>
            <a:t>となり、昨年度</a:t>
          </a:r>
          <a:r>
            <a:rPr kumimoji="1" lang="ja-JP" altLang="en-US" sz="1100">
              <a:solidFill>
                <a:schemeClr val="dk1"/>
              </a:solidFill>
              <a:latin typeface="ＭＳ ゴシック" pitchFamily="49" charset="-128"/>
              <a:ea typeface="ＭＳ ゴシック" pitchFamily="49" charset="-128"/>
              <a:cs typeface="+mn-cs"/>
            </a:rPr>
            <a:t>と同数値となった</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単年度でみると</a:t>
          </a:r>
          <a:r>
            <a:rPr kumimoji="1" lang="en-US" altLang="ja-JP" sz="1100">
              <a:solidFill>
                <a:schemeClr val="dk1"/>
              </a:solidFill>
              <a:latin typeface="ＭＳ ゴシック" pitchFamily="49" charset="-128"/>
              <a:ea typeface="ＭＳ ゴシック" pitchFamily="49" charset="-128"/>
              <a:cs typeface="+mn-cs"/>
            </a:rPr>
            <a:t>0.03</a:t>
          </a:r>
          <a:r>
            <a:rPr kumimoji="1" lang="ja-JP" altLang="ja-JP" sz="1100">
              <a:solidFill>
                <a:schemeClr val="dk1"/>
              </a:solidFill>
              <a:latin typeface="ＭＳ ゴシック" pitchFamily="49" charset="-128"/>
              <a:ea typeface="ＭＳ ゴシック" pitchFamily="49" charset="-128"/>
              <a:cs typeface="+mn-cs"/>
            </a:rPr>
            <a:t>増加ではあるものの、</a:t>
          </a:r>
          <a:r>
            <a:rPr kumimoji="1" lang="en-US" altLang="ja-JP" sz="1100">
              <a:solidFill>
                <a:schemeClr val="dk1"/>
              </a:solidFill>
              <a:latin typeface="ＭＳ ゴシック" pitchFamily="49" charset="-128"/>
              <a:ea typeface="ＭＳ ゴシック" pitchFamily="49" charset="-128"/>
              <a:cs typeface="+mn-cs"/>
            </a:rPr>
            <a:t>10</a:t>
          </a:r>
          <a:r>
            <a:rPr kumimoji="1" lang="ja-JP" altLang="en-US" sz="1100">
              <a:solidFill>
                <a:schemeClr val="dk1"/>
              </a:solidFill>
              <a:latin typeface="ＭＳ ゴシック" pitchFamily="49" charset="-128"/>
              <a:ea typeface="ＭＳ ゴシック" pitchFamily="49" charset="-128"/>
              <a:cs typeface="+mn-cs"/>
            </a:rPr>
            <a:t>年前の平成</a:t>
          </a:r>
          <a:r>
            <a:rPr kumimoji="1" lang="en-US" altLang="ja-JP" sz="1100">
              <a:solidFill>
                <a:schemeClr val="dk1"/>
              </a:solidFill>
              <a:latin typeface="ＭＳ ゴシック" pitchFamily="49" charset="-128"/>
              <a:ea typeface="ＭＳ ゴシック" pitchFamily="49" charset="-128"/>
              <a:cs typeface="+mn-cs"/>
            </a:rPr>
            <a:t>19</a:t>
          </a:r>
          <a:r>
            <a:rPr kumimoji="1" lang="ja-JP" altLang="en-US" sz="1100">
              <a:solidFill>
                <a:schemeClr val="dk1"/>
              </a:solidFill>
              <a:latin typeface="ＭＳ ゴシック" pitchFamily="49" charset="-128"/>
              <a:ea typeface="ＭＳ ゴシック" pitchFamily="49" charset="-128"/>
              <a:cs typeface="+mn-cs"/>
            </a:rPr>
            <a:t>年度の同数値と比較して△</a:t>
          </a:r>
          <a:r>
            <a:rPr kumimoji="1" lang="en-US" altLang="ja-JP" sz="1100">
              <a:solidFill>
                <a:schemeClr val="dk1"/>
              </a:solidFill>
              <a:latin typeface="ＭＳ ゴシック" pitchFamily="49" charset="-128"/>
              <a:ea typeface="ＭＳ ゴシック" pitchFamily="49" charset="-128"/>
              <a:cs typeface="+mn-cs"/>
            </a:rPr>
            <a:t>0.7</a:t>
          </a:r>
          <a:r>
            <a:rPr kumimoji="1" lang="ja-JP" altLang="en-US" sz="1100">
              <a:solidFill>
                <a:schemeClr val="dk1"/>
              </a:solidFill>
              <a:latin typeface="ＭＳ ゴシック" pitchFamily="49" charset="-128"/>
              <a:ea typeface="ＭＳ ゴシック" pitchFamily="49" charset="-128"/>
              <a:cs typeface="+mn-cs"/>
            </a:rPr>
            <a:t>ポイントとなっており年々減少傾向にある。これは</a:t>
          </a:r>
          <a:r>
            <a:rPr kumimoji="1" lang="ja-JP" altLang="ja-JP" sz="1100">
              <a:solidFill>
                <a:schemeClr val="dk1"/>
              </a:solidFill>
              <a:latin typeface="ＭＳ ゴシック" pitchFamily="49" charset="-128"/>
              <a:ea typeface="ＭＳ ゴシック" pitchFamily="49" charset="-128"/>
              <a:cs typeface="+mn-cs"/>
            </a:rPr>
            <a:t>人口減少により基準財政収入額が減少しているためであると考えられる。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この数値の低下は高齢化や人口減少に伴う税収の減等により、交付税への依存が年々増してきていることを示しているため、地方税の収納率の向上・高水準の維持による適切な歳入確保及び人口減対策施策を実施する中で、選択と集中による歳出削減を行うことにより、より健全な財政運営に努めていく必要があ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113393</xdr:rowOff>
    </xdr:to>
    <xdr:cxnSp macro="">
      <xdr:nvCxnSpPr>
        <xdr:cNvPr id="65" name="直線コネクタ 64"/>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85470</xdr:rowOff>
    </xdr:from>
    <xdr:ext cx="762000" cy="259045"/>
    <xdr:sp macro="" textlink="">
      <xdr:nvSpPr>
        <xdr:cNvPr id="66"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113393</xdr:rowOff>
    </xdr:from>
    <xdr:to>
      <xdr:col>24</xdr:col>
      <xdr:colOff>12700</xdr:colOff>
      <xdr:row>44</xdr:row>
      <xdr:rowOff>113393</xdr:rowOff>
    </xdr:to>
    <xdr:cxnSp macro="">
      <xdr:nvCxnSpPr>
        <xdr:cNvPr id="67" name="直線コネクタ 66"/>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0" name="直線コネクタ 69"/>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14712</xdr:rowOff>
    </xdr:from>
    <xdr:ext cx="762000" cy="259045"/>
    <xdr:sp macro="" textlink="">
      <xdr:nvSpPr>
        <xdr:cNvPr id="71" name="財政力平均値テキスト"/>
        <xdr:cNvSpPr txBox="1"/>
      </xdr:nvSpPr>
      <xdr:spPr>
        <a:xfrm>
          <a:off x="5041900" y="70441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42635</xdr:rowOff>
    </xdr:from>
    <xdr:to>
      <xdr:col>23</xdr:col>
      <xdr:colOff>184150</xdr:colOff>
      <xdr:row>41</xdr:row>
      <xdr:rowOff>144235</xdr:rowOff>
    </xdr:to>
    <xdr:sp macro="" textlink="">
      <xdr:nvSpPr>
        <xdr:cNvPr id="72" name="フローチャート: 判断 71"/>
        <xdr:cNvSpPr/>
      </xdr:nvSpPr>
      <xdr:spPr>
        <a:xfrm>
          <a:off x="49022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40</xdr:row>
      <xdr:rowOff>144235</xdr:rowOff>
    </xdr:to>
    <xdr:cxnSp macro="">
      <xdr:nvCxnSpPr>
        <xdr:cNvPr id="73" name="直線コネクタ 72"/>
        <xdr:cNvCxnSpPr/>
      </xdr:nvCxnSpPr>
      <xdr:spPr>
        <a:xfrm flipV="1">
          <a:off x="3225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59872</xdr:rowOff>
    </xdr:from>
    <xdr:to>
      <xdr:col>19</xdr:col>
      <xdr:colOff>184150</xdr:colOff>
      <xdr:row>41</xdr:row>
      <xdr:rowOff>161472</xdr:rowOff>
    </xdr:to>
    <xdr:sp macro="" textlink="">
      <xdr:nvSpPr>
        <xdr:cNvPr id="74" name="フローチャート: 判断 73"/>
        <xdr:cNvSpPr/>
      </xdr:nvSpPr>
      <xdr:spPr>
        <a:xfrm>
          <a:off x="4064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146249</xdr:rowOff>
    </xdr:from>
    <xdr:ext cx="736600" cy="259045"/>
    <xdr:sp macro="" textlink="">
      <xdr:nvSpPr>
        <xdr:cNvPr id="75" name="テキスト ボックス 74"/>
        <xdr:cNvSpPr txBox="1"/>
      </xdr:nvSpPr>
      <xdr:spPr>
        <a:xfrm>
          <a:off x="3733800" y="71756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144235</xdr:rowOff>
    </xdr:from>
    <xdr:to>
      <xdr:col>15</xdr:col>
      <xdr:colOff>82550</xdr:colOff>
      <xdr:row>40</xdr:row>
      <xdr:rowOff>144235</xdr:rowOff>
    </xdr:to>
    <xdr:cxnSp macro="">
      <xdr:nvCxnSpPr>
        <xdr:cNvPr id="76" name="直線コネクタ 75"/>
        <xdr:cNvCxnSpPr/>
      </xdr:nvCxnSpPr>
      <xdr:spPr>
        <a:xfrm>
          <a:off x="2336800" y="70022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25400</xdr:rowOff>
    </xdr:from>
    <xdr:to>
      <xdr:col>15</xdr:col>
      <xdr:colOff>133350</xdr:colOff>
      <xdr:row>41</xdr:row>
      <xdr:rowOff>127000</xdr:rowOff>
    </xdr:to>
    <xdr:sp macro="" textlink="">
      <xdr:nvSpPr>
        <xdr:cNvPr id="77" name="フローチャート: 判断 76"/>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111777</xdr:rowOff>
    </xdr:from>
    <xdr:ext cx="762000" cy="259045"/>
    <xdr:sp macro="" textlink="">
      <xdr:nvSpPr>
        <xdr:cNvPr id="78" name="テキスト ボックス 77"/>
        <xdr:cNvSpPr txBox="1"/>
      </xdr:nvSpPr>
      <xdr:spPr>
        <a:xfrm>
          <a:off x="2844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127000</xdr:rowOff>
    </xdr:from>
    <xdr:to>
      <xdr:col>11</xdr:col>
      <xdr:colOff>31750</xdr:colOff>
      <xdr:row>40</xdr:row>
      <xdr:rowOff>144235</xdr:rowOff>
    </xdr:to>
    <xdr:cxnSp macro="">
      <xdr:nvCxnSpPr>
        <xdr:cNvPr id="79" name="直線コネクタ 78"/>
        <xdr:cNvCxnSpPr/>
      </xdr:nvCxnSpPr>
      <xdr:spPr>
        <a:xfrm>
          <a:off x="1447800" y="698500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59872</xdr:rowOff>
    </xdr:from>
    <xdr:to>
      <xdr:col>11</xdr:col>
      <xdr:colOff>82550</xdr:colOff>
      <xdr:row>41</xdr:row>
      <xdr:rowOff>161472</xdr:rowOff>
    </xdr:to>
    <xdr:sp macro="" textlink="">
      <xdr:nvSpPr>
        <xdr:cNvPr id="80" name="フローチャート: 判断 79"/>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146249</xdr:rowOff>
    </xdr:from>
    <xdr:ext cx="762000" cy="259045"/>
    <xdr:sp macro="" textlink="">
      <xdr:nvSpPr>
        <xdr:cNvPr id="81" name="テキスト ボックス 80"/>
        <xdr:cNvSpPr txBox="1"/>
      </xdr:nvSpPr>
      <xdr:spPr>
        <a:xfrm>
          <a:off x="1955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59872</xdr:rowOff>
    </xdr:from>
    <xdr:to>
      <xdr:col>7</xdr:col>
      <xdr:colOff>31750</xdr:colOff>
      <xdr:row>41</xdr:row>
      <xdr:rowOff>161472</xdr:rowOff>
    </xdr:to>
    <xdr:sp macro="" textlink="">
      <xdr:nvSpPr>
        <xdr:cNvPr id="82" name="フローチャート: 判断 81"/>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146249</xdr:rowOff>
    </xdr:from>
    <xdr:ext cx="762000" cy="259045"/>
    <xdr:sp macro="" textlink="">
      <xdr:nvSpPr>
        <xdr:cNvPr id="83" name="テキスト ボックス 82"/>
        <xdr:cNvSpPr txBox="1"/>
      </xdr:nvSpPr>
      <xdr:spPr>
        <a:xfrm>
          <a:off x="1066800" y="7175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9" name="楕円 88"/>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0"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1" name="楕円 90"/>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2" name="テキスト ボックス 91"/>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93435</xdr:rowOff>
    </xdr:from>
    <xdr:to>
      <xdr:col>15</xdr:col>
      <xdr:colOff>133350</xdr:colOff>
      <xdr:row>41</xdr:row>
      <xdr:rowOff>23585</xdr:rowOff>
    </xdr:to>
    <xdr:sp macro="" textlink="">
      <xdr:nvSpPr>
        <xdr:cNvPr id="93" name="楕円 92"/>
        <xdr:cNvSpPr/>
      </xdr:nvSpPr>
      <xdr:spPr>
        <a:xfrm>
          <a:off x="3175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33762</xdr:rowOff>
    </xdr:from>
    <xdr:ext cx="762000" cy="259045"/>
    <xdr:sp macro="" textlink="">
      <xdr:nvSpPr>
        <xdr:cNvPr id="94" name="テキスト ボックス 93"/>
        <xdr:cNvSpPr txBox="1"/>
      </xdr:nvSpPr>
      <xdr:spPr>
        <a:xfrm>
          <a:off x="2844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93435</xdr:rowOff>
    </xdr:from>
    <xdr:to>
      <xdr:col>11</xdr:col>
      <xdr:colOff>82550</xdr:colOff>
      <xdr:row>41</xdr:row>
      <xdr:rowOff>23585</xdr:rowOff>
    </xdr:to>
    <xdr:sp macro="" textlink="">
      <xdr:nvSpPr>
        <xdr:cNvPr id="95" name="楕円 94"/>
        <xdr:cNvSpPr/>
      </xdr:nvSpPr>
      <xdr:spPr>
        <a:xfrm>
          <a:off x="2286000" y="695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33762</xdr:rowOff>
    </xdr:from>
    <xdr:ext cx="762000" cy="259045"/>
    <xdr:sp macro="" textlink="">
      <xdr:nvSpPr>
        <xdr:cNvPr id="96" name="テキスト ボックス 95"/>
        <xdr:cNvSpPr txBox="1"/>
      </xdr:nvSpPr>
      <xdr:spPr>
        <a:xfrm>
          <a:off x="1955800" y="6720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7" name="楕円 96"/>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8" name="テキスト ボックス 97"/>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87.9%</a:t>
          </a:r>
          <a:r>
            <a:rPr kumimoji="1" lang="ja-JP" altLang="ja-JP" sz="1100">
              <a:solidFill>
                <a:schemeClr val="dk1"/>
              </a:solidFill>
              <a:latin typeface="ＭＳ ゴシック" pitchFamily="49" charset="-128"/>
              <a:ea typeface="ＭＳ ゴシック" pitchFamily="49" charset="-128"/>
              <a:cs typeface="+mn-cs"/>
            </a:rPr>
            <a:t>となり、類似団体内平均を</a:t>
          </a:r>
          <a:r>
            <a:rPr kumimoji="1" lang="en-US" altLang="ja-JP" sz="1100">
              <a:solidFill>
                <a:schemeClr val="dk1"/>
              </a:solidFill>
              <a:latin typeface="ＭＳ ゴシック" pitchFamily="49" charset="-128"/>
              <a:ea typeface="ＭＳ ゴシック" pitchFamily="49" charset="-128"/>
              <a:cs typeface="+mn-cs"/>
            </a:rPr>
            <a:t>5.4</a:t>
          </a:r>
          <a:r>
            <a:rPr kumimoji="1" lang="ja-JP" altLang="ja-JP" sz="1100">
              <a:solidFill>
                <a:schemeClr val="dk1"/>
              </a:solidFill>
              <a:latin typeface="ＭＳ ゴシック" pitchFamily="49" charset="-128"/>
              <a:ea typeface="ＭＳ ゴシック" pitchFamily="49" charset="-128"/>
              <a:cs typeface="+mn-cs"/>
            </a:rPr>
            <a:t>ポイント下回っているが、昨年度と比較すると、</a:t>
          </a:r>
          <a:r>
            <a:rPr kumimoji="1" lang="en-US" altLang="ja-JP" sz="1100">
              <a:solidFill>
                <a:schemeClr val="dk1"/>
              </a:solidFill>
              <a:latin typeface="ＭＳ ゴシック" pitchFamily="49" charset="-128"/>
              <a:ea typeface="ＭＳ ゴシック" pitchFamily="49" charset="-128"/>
              <a:cs typeface="+mn-cs"/>
            </a:rPr>
            <a:t>2.3</a:t>
          </a:r>
          <a:r>
            <a:rPr kumimoji="1" lang="ja-JP" altLang="ja-JP" sz="1100">
              <a:solidFill>
                <a:schemeClr val="dk1"/>
              </a:solidFill>
              <a:latin typeface="ＭＳ ゴシック" pitchFamily="49" charset="-128"/>
              <a:ea typeface="ＭＳ ゴシック" pitchFamily="49" charset="-128"/>
              <a:cs typeface="+mn-cs"/>
            </a:rPr>
            <a:t>ポイント増加した。主な原因は、分子となる歳出（主に</a:t>
          </a:r>
          <a:r>
            <a:rPr kumimoji="1" lang="ja-JP" altLang="en-US" sz="1100">
              <a:solidFill>
                <a:schemeClr val="dk1"/>
              </a:solidFill>
              <a:latin typeface="ＭＳ ゴシック" pitchFamily="49" charset="-128"/>
              <a:ea typeface="ＭＳ ゴシック" pitchFamily="49" charset="-128"/>
              <a:cs typeface="+mn-cs"/>
            </a:rPr>
            <a:t>物件費</a:t>
          </a:r>
          <a:r>
            <a:rPr kumimoji="1" lang="en-US" altLang="ja-JP" sz="1100">
              <a:solidFill>
                <a:schemeClr val="dk1"/>
              </a:solidFill>
              <a:latin typeface="ＭＳ ゴシック" pitchFamily="49" charset="-128"/>
              <a:ea typeface="ＭＳ ゴシック" pitchFamily="49" charset="-128"/>
              <a:cs typeface="+mn-cs"/>
            </a:rPr>
            <a:t>+52,850</a:t>
          </a:r>
          <a:r>
            <a:rPr kumimoji="1" lang="ja-JP" altLang="en-US" sz="1100">
              <a:solidFill>
                <a:schemeClr val="dk1"/>
              </a:solidFill>
              <a:latin typeface="ＭＳ ゴシック" pitchFamily="49" charset="-128"/>
              <a:ea typeface="ＭＳ ゴシック" pitchFamily="49" charset="-128"/>
              <a:cs typeface="+mn-cs"/>
            </a:rPr>
            <a:t>、</a:t>
          </a:r>
          <a:r>
            <a:rPr kumimoji="1" lang="ja-JP" altLang="ja-JP" sz="1100">
              <a:solidFill>
                <a:schemeClr val="dk1"/>
              </a:solidFill>
              <a:latin typeface="ＭＳ ゴシック" pitchFamily="49" charset="-128"/>
              <a:ea typeface="ＭＳ ゴシック" pitchFamily="49" charset="-128"/>
              <a:cs typeface="+mn-cs"/>
            </a:rPr>
            <a:t>公債費</a:t>
          </a:r>
          <a:r>
            <a:rPr kumimoji="1" lang="en-US" altLang="ja-JP" sz="1100">
              <a:solidFill>
                <a:schemeClr val="dk1"/>
              </a:solidFill>
              <a:latin typeface="ＭＳ ゴシック" pitchFamily="49" charset="-128"/>
              <a:ea typeface="ＭＳ ゴシック" pitchFamily="49" charset="-128"/>
              <a:cs typeface="+mn-cs"/>
            </a:rPr>
            <a:t>+48,801</a:t>
          </a:r>
          <a:r>
            <a:rPr kumimoji="1" lang="ja-JP" altLang="ja-JP" sz="1100">
              <a:solidFill>
                <a:schemeClr val="dk1"/>
              </a:solidFill>
              <a:latin typeface="ＭＳ ゴシック" pitchFamily="49" charset="-128"/>
              <a:ea typeface="ＭＳ ゴシック" pitchFamily="49" charset="-128"/>
              <a:cs typeface="+mn-cs"/>
            </a:rPr>
            <a:t>千円）の</a:t>
          </a:r>
          <a:r>
            <a:rPr kumimoji="1" lang="ja-JP" altLang="en-US" sz="1100">
              <a:solidFill>
                <a:schemeClr val="dk1"/>
              </a:solidFill>
              <a:latin typeface="ＭＳ ゴシック" pitchFamily="49" charset="-128"/>
              <a:ea typeface="ＭＳ ゴシック" pitchFamily="49" charset="-128"/>
              <a:cs typeface="+mn-cs"/>
            </a:rPr>
            <a:t>増</a:t>
          </a:r>
          <a:r>
            <a:rPr kumimoji="1" lang="ja-JP" altLang="ja-JP" sz="1100">
              <a:solidFill>
                <a:schemeClr val="dk1"/>
              </a:solidFill>
              <a:latin typeface="ＭＳ ゴシック" pitchFamily="49" charset="-128"/>
              <a:ea typeface="ＭＳ ゴシック" pitchFamily="49" charset="-128"/>
              <a:cs typeface="+mn-cs"/>
            </a:rPr>
            <a:t>と、分母となる歳入（主に</a:t>
          </a:r>
          <a:r>
            <a:rPr kumimoji="1" lang="ja-JP" altLang="en-US" sz="1100">
              <a:solidFill>
                <a:schemeClr val="dk1"/>
              </a:solidFill>
              <a:latin typeface="ＭＳ ゴシック" pitchFamily="49" charset="-128"/>
              <a:ea typeface="ＭＳ ゴシック" pitchFamily="49" charset="-128"/>
              <a:cs typeface="+mn-cs"/>
            </a:rPr>
            <a:t>市税△</a:t>
          </a:r>
          <a:r>
            <a:rPr kumimoji="1" lang="en-US" altLang="ja-JP" sz="1100">
              <a:solidFill>
                <a:schemeClr val="dk1"/>
              </a:solidFill>
              <a:latin typeface="ＭＳ ゴシック" pitchFamily="49" charset="-128"/>
              <a:ea typeface="ＭＳ ゴシック" pitchFamily="49" charset="-128"/>
              <a:cs typeface="+mn-cs"/>
            </a:rPr>
            <a:t>13,762</a:t>
          </a:r>
          <a:r>
            <a:rPr kumimoji="1" lang="ja-JP" altLang="en-US" sz="1100">
              <a:solidFill>
                <a:schemeClr val="dk1"/>
              </a:solidFill>
              <a:latin typeface="ＭＳ ゴシック" pitchFamily="49" charset="-128"/>
              <a:ea typeface="ＭＳ ゴシック" pitchFamily="49" charset="-128"/>
              <a:cs typeface="+mn-cs"/>
            </a:rPr>
            <a:t>千円、普通交付税△</a:t>
          </a:r>
          <a:r>
            <a:rPr kumimoji="1" lang="en-US" altLang="ja-JP" sz="1100">
              <a:solidFill>
                <a:schemeClr val="dk1"/>
              </a:solidFill>
              <a:latin typeface="ＭＳ ゴシック" pitchFamily="49" charset="-128"/>
              <a:ea typeface="ＭＳ ゴシック" pitchFamily="49" charset="-128"/>
              <a:cs typeface="+mn-cs"/>
            </a:rPr>
            <a:t>51,870</a:t>
          </a:r>
          <a:r>
            <a:rPr kumimoji="1" lang="ja-JP" altLang="en-US" sz="1100">
              <a:solidFill>
                <a:schemeClr val="dk1"/>
              </a:solidFill>
              <a:latin typeface="ＭＳ ゴシック" pitchFamily="49" charset="-128"/>
              <a:ea typeface="ＭＳ ゴシック" pitchFamily="49" charset="-128"/>
              <a:cs typeface="+mn-cs"/>
            </a:rPr>
            <a:t>千円</a:t>
          </a:r>
          <a:r>
            <a:rPr kumimoji="1" lang="ja-JP" altLang="ja-JP" sz="1100">
              <a:solidFill>
                <a:schemeClr val="dk1"/>
              </a:solidFill>
              <a:latin typeface="ＭＳ ゴシック" pitchFamily="49" charset="-128"/>
              <a:ea typeface="ＭＳ ゴシック" pitchFamily="49" charset="-128"/>
              <a:cs typeface="+mn-cs"/>
            </a:rPr>
            <a:t>）の減の影響によるものである。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大型施設の建設事業に伴う公債費の増が見込まれるため、経常収支比率の増加は避けられない状況となっており、起債に当たっては条件の有利なものを借入れることにより将来の負担を抑えつつ、その他事業において選択と集中を強化しコスト削減を図り、歳入については滞納対策等による税収等の歳入確保強化を行い、経常収支比率の悪化を最小限にとどめる必要があ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92287</xdr:rowOff>
    </xdr:from>
    <xdr:to>
      <xdr:col>23</xdr:col>
      <xdr:colOff>133350</xdr:colOff>
      <xdr:row>68</xdr:row>
      <xdr:rowOff>29210</xdr:rowOff>
    </xdr:to>
    <xdr:cxnSp macro="">
      <xdr:nvCxnSpPr>
        <xdr:cNvPr id="128" name="直線コネクタ 127"/>
        <xdr:cNvCxnSpPr/>
      </xdr:nvCxnSpPr>
      <xdr:spPr>
        <a:xfrm flipV="1">
          <a:off x="4953000" y="10207837"/>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29210</xdr:rowOff>
    </xdr:from>
    <xdr:to>
      <xdr:col>24</xdr:col>
      <xdr:colOff>12700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7214</xdr:rowOff>
    </xdr:from>
    <xdr:ext cx="762000" cy="259045"/>
    <xdr:sp macro="" textlink="">
      <xdr:nvSpPr>
        <xdr:cNvPr id="131" name="財政構造の弾力性最大値テキスト"/>
        <xdr:cNvSpPr txBox="1"/>
      </xdr:nvSpPr>
      <xdr:spPr>
        <a:xfrm>
          <a:off x="5041900" y="99513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92287</xdr:rowOff>
    </xdr:from>
    <xdr:to>
      <xdr:col>24</xdr:col>
      <xdr:colOff>12700</xdr:colOff>
      <xdr:row>59</xdr:row>
      <xdr:rowOff>92287</xdr:rowOff>
    </xdr:to>
    <xdr:cxnSp macro="">
      <xdr:nvCxnSpPr>
        <xdr:cNvPr id="132" name="直線コネクタ 131"/>
        <xdr:cNvCxnSpPr/>
      </xdr:nvCxnSpPr>
      <xdr:spPr>
        <a:xfrm>
          <a:off x="4864100" y="10207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154094</xdr:rowOff>
    </xdr:from>
    <xdr:to>
      <xdr:col>23</xdr:col>
      <xdr:colOff>133350</xdr:colOff>
      <xdr:row>61</xdr:row>
      <xdr:rowOff>167640</xdr:rowOff>
    </xdr:to>
    <xdr:cxnSp macro="">
      <xdr:nvCxnSpPr>
        <xdr:cNvPr id="133" name="直線コネクタ 132"/>
        <xdr:cNvCxnSpPr/>
      </xdr:nvCxnSpPr>
      <xdr:spPr>
        <a:xfrm>
          <a:off x="4114800" y="10441094"/>
          <a:ext cx="838200" cy="184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8907</xdr:rowOff>
    </xdr:from>
    <xdr:ext cx="762000" cy="259045"/>
    <xdr:sp macro="" textlink="">
      <xdr:nvSpPr>
        <xdr:cNvPr id="134" name="財政構造の弾力性平均値テキスト"/>
        <xdr:cNvSpPr txBox="1"/>
      </xdr:nvSpPr>
      <xdr:spPr>
        <a:xfrm>
          <a:off x="5041900" y="109817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36830</xdr:rowOff>
    </xdr:from>
    <xdr:to>
      <xdr:col>23</xdr:col>
      <xdr:colOff>184150</xdr:colOff>
      <xdr:row>64</xdr:row>
      <xdr:rowOff>138430</xdr:rowOff>
    </xdr:to>
    <xdr:sp macro="" textlink="">
      <xdr:nvSpPr>
        <xdr:cNvPr id="135" name="フローチャート: 判断 134"/>
        <xdr:cNvSpPr/>
      </xdr:nvSpPr>
      <xdr:spPr>
        <a:xfrm>
          <a:off x="49022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76200</xdr:rowOff>
    </xdr:from>
    <xdr:to>
      <xdr:col>19</xdr:col>
      <xdr:colOff>133350</xdr:colOff>
      <xdr:row>60</xdr:row>
      <xdr:rowOff>154094</xdr:rowOff>
    </xdr:to>
    <xdr:cxnSp macro="">
      <xdr:nvCxnSpPr>
        <xdr:cNvPr id="136" name="直線コネクタ 135"/>
        <xdr:cNvCxnSpPr/>
      </xdr:nvCxnSpPr>
      <xdr:spPr>
        <a:xfrm>
          <a:off x="3225800" y="10191750"/>
          <a:ext cx="889000" cy="24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143933</xdr:rowOff>
    </xdr:from>
    <xdr:to>
      <xdr:col>19</xdr:col>
      <xdr:colOff>184150</xdr:colOff>
      <xdr:row>64</xdr:row>
      <xdr:rowOff>74083</xdr:rowOff>
    </xdr:to>
    <xdr:sp macro="" textlink="">
      <xdr:nvSpPr>
        <xdr:cNvPr id="137" name="フローチャート: 判断 136"/>
        <xdr:cNvSpPr/>
      </xdr:nvSpPr>
      <xdr:spPr>
        <a:xfrm>
          <a:off x="4064000" y="1094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58860</xdr:rowOff>
    </xdr:from>
    <xdr:ext cx="736600" cy="259045"/>
    <xdr:sp macro="" textlink="">
      <xdr:nvSpPr>
        <xdr:cNvPr id="138" name="テキスト ボックス 137"/>
        <xdr:cNvSpPr txBox="1"/>
      </xdr:nvSpPr>
      <xdr:spPr>
        <a:xfrm>
          <a:off x="3733800" y="1103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76200</xdr:rowOff>
    </xdr:from>
    <xdr:to>
      <xdr:col>15</xdr:col>
      <xdr:colOff>82550</xdr:colOff>
      <xdr:row>61</xdr:row>
      <xdr:rowOff>46990</xdr:rowOff>
    </xdr:to>
    <xdr:cxnSp macro="">
      <xdr:nvCxnSpPr>
        <xdr:cNvPr id="139" name="直線コネクタ 138"/>
        <xdr:cNvCxnSpPr/>
      </xdr:nvCxnSpPr>
      <xdr:spPr>
        <a:xfrm flipV="1">
          <a:off x="2336800" y="10191750"/>
          <a:ext cx="889000" cy="313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146473</xdr:rowOff>
    </xdr:from>
    <xdr:to>
      <xdr:col>15</xdr:col>
      <xdr:colOff>133350</xdr:colOff>
      <xdr:row>63</xdr:row>
      <xdr:rowOff>76623</xdr:rowOff>
    </xdr:to>
    <xdr:sp macro="" textlink="">
      <xdr:nvSpPr>
        <xdr:cNvPr id="140" name="フローチャート: 判断 139"/>
        <xdr:cNvSpPr/>
      </xdr:nvSpPr>
      <xdr:spPr>
        <a:xfrm>
          <a:off x="3175000" y="10776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61400</xdr:rowOff>
    </xdr:from>
    <xdr:ext cx="762000" cy="259045"/>
    <xdr:sp macro="" textlink="">
      <xdr:nvSpPr>
        <xdr:cNvPr id="141" name="テキスト ボックス 140"/>
        <xdr:cNvSpPr txBox="1"/>
      </xdr:nvSpPr>
      <xdr:spPr>
        <a:xfrm>
          <a:off x="2844800" y="10862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46990</xdr:rowOff>
    </xdr:from>
    <xdr:to>
      <xdr:col>11</xdr:col>
      <xdr:colOff>31750</xdr:colOff>
      <xdr:row>61</xdr:row>
      <xdr:rowOff>79163</xdr:rowOff>
    </xdr:to>
    <xdr:cxnSp macro="">
      <xdr:nvCxnSpPr>
        <xdr:cNvPr id="142" name="直線コネクタ 141"/>
        <xdr:cNvCxnSpPr/>
      </xdr:nvCxnSpPr>
      <xdr:spPr>
        <a:xfrm flipV="1">
          <a:off x="1447800" y="105054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122344</xdr:rowOff>
    </xdr:from>
    <xdr:to>
      <xdr:col>11</xdr:col>
      <xdr:colOff>82550</xdr:colOff>
      <xdr:row>63</xdr:row>
      <xdr:rowOff>52494</xdr:rowOff>
    </xdr:to>
    <xdr:sp macro="" textlink="">
      <xdr:nvSpPr>
        <xdr:cNvPr id="143" name="フローチャート: 判断 142"/>
        <xdr:cNvSpPr/>
      </xdr:nvSpPr>
      <xdr:spPr>
        <a:xfrm>
          <a:off x="2286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37271</xdr:rowOff>
    </xdr:from>
    <xdr:ext cx="762000" cy="259045"/>
    <xdr:sp macro="" textlink="">
      <xdr:nvSpPr>
        <xdr:cNvPr id="144" name="テキスト ボックス 143"/>
        <xdr:cNvSpPr txBox="1"/>
      </xdr:nvSpPr>
      <xdr:spPr>
        <a:xfrm>
          <a:off x="1955800" y="10838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45" name="フローチャート: 判断 144"/>
        <xdr:cNvSpPr/>
      </xdr:nvSpPr>
      <xdr:spPr>
        <a:xfrm>
          <a:off x="1397000" y="1063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46" name="テキスト ボックス 145"/>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52" name="楕円 151"/>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133367</xdr:rowOff>
    </xdr:from>
    <xdr:ext cx="762000" cy="259045"/>
    <xdr:sp macro="" textlink="">
      <xdr:nvSpPr>
        <xdr:cNvPr id="153" name="財政構造の弾力性該当値テキスト"/>
        <xdr:cNvSpPr txBox="1"/>
      </xdr:nvSpPr>
      <xdr:spPr>
        <a:xfrm>
          <a:off x="5041900" y="10420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103294</xdr:rowOff>
    </xdr:from>
    <xdr:to>
      <xdr:col>19</xdr:col>
      <xdr:colOff>184150</xdr:colOff>
      <xdr:row>61</xdr:row>
      <xdr:rowOff>33444</xdr:rowOff>
    </xdr:to>
    <xdr:sp macro="" textlink="">
      <xdr:nvSpPr>
        <xdr:cNvPr id="154" name="楕円 153"/>
        <xdr:cNvSpPr/>
      </xdr:nvSpPr>
      <xdr:spPr>
        <a:xfrm>
          <a:off x="4064000" y="1039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43621</xdr:rowOff>
    </xdr:from>
    <xdr:ext cx="736600" cy="259045"/>
    <xdr:sp macro="" textlink="">
      <xdr:nvSpPr>
        <xdr:cNvPr id="155" name="テキスト ボックス 154"/>
        <xdr:cNvSpPr txBox="1"/>
      </xdr:nvSpPr>
      <xdr:spPr>
        <a:xfrm>
          <a:off x="3733800" y="101591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25400</xdr:rowOff>
    </xdr:from>
    <xdr:to>
      <xdr:col>15</xdr:col>
      <xdr:colOff>133350</xdr:colOff>
      <xdr:row>59</xdr:row>
      <xdr:rowOff>127000</xdr:rowOff>
    </xdr:to>
    <xdr:sp macro="" textlink="">
      <xdr:nvSpPr>
        <xdr:cNvPr id="156" name="楕円 155"/>
        <xdr:cNvSpPr/>
      </xdr:nvSpPr>
      <xdr:spPr>
        <a:xfrm>
          <a:off x="3175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57</xdr:row>
      <xdr:rowOff>137177</xdr:rowOff>
    </xdr:from>
    <xdr:ext cx="762000" cy="259045"/>
    <xdr:sp macro="" textlink="">
      <xdr:nvSpPr>
        <xdr:cNvPr id="157" name="テキスト ボックス 156"/>
        <xdr:cNvSpPr txBox="1"/>
      </xdr:nvSpPr>
      <xdr:spPr>
        <a:xfrm>
          <a:off x="2844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167640</xdr:rowOff>
    </xdr:from>
    <xdr:to>
      <xdr:col>11</xdr:col>
      <xdr:colOff>82550</xdr:colOff>
      <xdr:row>61</xdr:row>
      <xdr:rowOff>97790</xdr:rowOff>
    </xdr:to>
    <xdr:sp macro="" textlink="">
      <xdr:nvSpPr>
        <xdr:cNvPr id="158" name="楕円 157"/>
        <xdr:cNvSpPr/>
      </xdr:nvSpPr>
      <xdr:spPr>
        <a:xfrm>
          <a:off x="2286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107967</xdr:rowOff>
    </xdr:from>
    <xdr:ext cx="762000" cy="259045"/>
    <xdr:sp macro="" textlink="">
      <xdr:nvSpPr>
        <xdr:cNvPr id="159" name="テキスト ボックス 158"/>
        <xdr:cNvSpPr txBox="1"/>
      </xdr:nvSpPr>
      <xdr:spPr>
        <a:xfrm>
          <a:off x="1955800" y="10223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28363</xdr:rowOff>
    </xdr:from>
    <xdr:to>
      <xdr:col>7</xdr:col>
      <xdr:colOff>31750</xdr:colOff>
      <xdr:row>61</xdr:row>
      <xdr:rowOff>129963</xdr:rowOff>
    </xdr:to>
    <xdr:sp macro="" textlink="">
      <xdr:nvSpPr>
        <xdr:cNvPr id="160" name="楕円 159"/>
        <xdr:cNvSpPr/>
      </xdr:nvSpPr>
      <xdr:spPr>
        <a:xfrm>
          <a:off x="1397000" y="1048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140140</xdr:rowOff>
    </xdr:from>
    <xdr:ext cx="762000" cy="259045"/>
    <xdr:sp macro="" textlink="">
      <xdr:nvSpPr>
        <xdr:cNvPr id="161" name="テキスト ボックス 160"/>
        <xdr:cNvSpPr txBox="1"/>
      </xdr:nvSpPr>
      <xdr:spPr>
        <a:xfrm>
          <a:off x="1066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[136,621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136,621</a:t>
          </a:r>
          <a:r>
            <a:rPr kumimoji="1" lang="ja-JP" altLang="ja-JP" sz="1100">
              <a:solidFill>
                <a:schemeClr val="dk1"/>
              </a:solidFill>
              <a:latin typeface="ＭＳ ゴシック" pitchFamily="49" charset="-128"/>
              <a:ea typeface="ＭＳ ゴシック" pitchFamily="49" charset="-128"/>
              <a:cs typeface="+mn-cs"/>
            </a:rPr>
            <a:t>円と、類似団体内平均を</a:t>
          </a:r>
          <a:r>
            <a:rPr kumimoji="1" lang="en-US" altLang="ja-JP" sz="1100">
              <a:solidFill>
                <a:schemeClr val="dk1"/>
              </a:solidFill>
              <a:latin typeface="ＭＳ ゴシック" pitchFamily="49" charset="-128"/>
              <a:ea typeface="ＭＳ ゴシック" pitchFamily="49" charset="-128"/>
              <a:cs typeface="+mn-cs"/>
            </a:rPr>
            <a:t>18,104</a:t>
          </a:r>
          <a:r>
            <a:rPr kumimoji="1" lang="ja-JP" altLang="ja-JP" sz="1100">
              <a:solidFill>
                <a:schemeClr val="dk1"/>
              </a:solidFill>
              <a:latin typeface="ＭＳ ゴシック" pitchFamily="49" charset="-128"/>
              <a:ea typeface="ＭＳ ゴシック" pitchFamily="49" charset="-128"/>
              <a:cs typeface="+mn-cs"/>
            </a:rPr>
            <a:t>円下回っており、昨年度と比較すると</a:t>
          </a:r>
          <a:r>
            <a:rPr kumimoji="1" lang="en-US" altLang="ja-JP" sz="1100">
              <a:solidFill>
                <a:schemeClr val="dk1"/>
              </a:solidFill>
              <a:latin typeface="ＭＳ ゴシック" pitchFamily="49" charset="-128"/>
              <a:ea typeface="ＭＳ ゴシック" pitchFamily="49" charset="-128"/>
              <a:cs typeface="+mn-cs"/>
            </a:rPr>
            <a:t>7,231</a:t>
          </a:r>
          <a:r>
            <a:rPr kumimoji="1" lang="ja-JP" altLang="ja-JP" sz="1100">
              <a:solidFill>
                <a:schemeClr val="dk1"/>
              </a:solidFill>
              <a:latin typeface="ＭＳ ゴシック" pitchFamily="49" charset="-128"/>
              <a:ea typeface="ＭＳ ゴシック" pitchFamily="49" charset="-128"/>
              <a:cs typeface="+mn-cs"/>
            </a:rPr>
            <a:t>円</a:t>
          </a:r>
          <a:r>
            <a:rPr kumimoji="1" lang="ja-JP" altLang="en-US" sz="1100">
              <a:solidFill>
                <a:schemeClr val="dk1"/>
              </a:solidFill>
              <a:latin typeface="ＭＳ ゴシック" pitchFamily="49" charset="-128"/>
              <a:ea typeface="ＭＳ ゴシック" pitchFamily="49" charset="-128"/>
              <a:cs typeface="+mn-cs"/>
            </a:rPr>
            <a:t>増加</a:t>
          </a:r>
          <a:r>
            <a:rPr kumimoji="1" lang="ja-JP" altLang="ja-JP" sz="1100">
              <a:solidFill>
                <a:schemeClr val="dk1"/>
              </a:solidFill>
              <a:latin typeface="ＭＳ ゴシック" pitchFamily="49" charset="-128"/>
              <a:ea typeface="ＭＳ ゴシック" pitchFamily="49" charset="-128"/>
              <a:cs typeface="+mn-cs"/>
            </a:rPr>
            <a:t>している。要因として</a:t>
          </a:r>
          <a:r>
            <a:rPr kumimoji="1" lang="ja-JP" altLang="en-US" sz="1100">
              <a:solidFill>
                <a:schemeClr val="dk1"/>
              </a:solidFill>
              <a:latin typeface="ＭＳ ゴシック" pitchFamily="49" charset="-128"/>
              <a:ea typeface="ＭＳ ゴシック" pitchFamily="49" charset="-128"/>
              <a:cs typeface="+mn-cs"/>
            </a:rPr>
            <a:t>物件費の増加並びに人口の減少が</a:t>
          </a:r>
          <a:r>
            <a:rPr kumimoji="1" lang="ja-JP" altLang="ja-JP" sz="1100">
              <a:solidFill>
                <a:schemeClr val="dk1"/>
              </a:solidFill>
              <a:latin typeface="ＭＳ ゴシック" pitchFamily="49" charset="-128"/>
              <a:ea typeface="ＭＳ ゴシック" pitchFamily="49" charset="-128"/>
              <a:cs typeface="+mn-cs"/>
            </a:rPr>
            <a:t>考えられる。今後も、人件費については定員適正化計画に基づいた管理を進め、物件費についても内容をひとつひとつ精査し、削減の積み上げをしていく必要がある。</a:t>
          </a:r>
          <a:endParaRPr kumimoji="1" lang="ja-JP" altLang="en-US" sz="1300">
            <a:latin typeface="ＭＳ ゴシック" pitchFamily="49" charset="-128"/>
            <a:ea typeface="ＭＳ ゴシック" pitchFamily="49"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100605</xdr:rowOff>
    </xdr:from>
    <xdr:to>
      <xdr:col>23</xdr:col>
      <xdr:colOff>133350</xdr:colOff>
      <xdr:row>88</xdr:row>
      <xdr:rowOff>74473</xdr:rowOff>
    </xdr:to>
    <xdr:cxnSp macro="">
      <xdr:nvCxnSpPr>
        <xdr:cNvPr id="191" name="直線コネクタ 190"/>
        <xdr:cNvCxnSpPr/>
      </xdr:nvCxnSpPr>
      <xdr:spPr>
        <a:xfrm flipV="1">
          <a:off x="4953000" y="13816605"/>
          <a:ext cx="0" cy="13454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46550</xdr:rowOff>
    </xdr:from>
    <xdr:ext cx="762000" cy="259045"/>
    <xdr:sp macro="" textlink="">
      <xdr:nvSpPr>
        <xdr:cNvPr id="192" name="人件費・物件費等の状況最小値テキスト"/>
        <xdr:cNvSpPr txBox="1"/>
      </xdr:nvSpPr>
      <xdr:spPr>
        <a:xfrm>
          <a:off x="5041900" y="15134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438,518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74473</xdr:rowOff>
    </xdr:from>
    <xdr:to>
      <xdr:col>24</xdr:col>
      <xdr:colOff>12700</xdr:colOff>
      <xdr:row>88</xdr:row>
      <xdr:rowOff>74473</xdr:rowOff>
    </xdr:to>
    <xdr:cxnSp macro="">
      <xdr:nvCxnSpPr>
        <xdr:cNvPr id="193" name="直線コネクタ 192"/>
        <xdr:cNvCxnSpPr/>
      </xdr:nvCxnSpPr>
      <xdr:spPr>
        <a:xfrm>
          <a:off x="4864100" y="15162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15532</xdr:rowOff>
    </xdr:from>
    <xdr:ext cx="762000" cy="259045"/>
    <xdr:sp macro="" textlink="">
      <xdr:nvSpPr>
        <xdr:cNvPr id="194" name="人件費・物件費等の状況最大値テキスト"/>
        <xdr:cNvSpPr txBox="1"/>
      </xdr:nvSpPr>
      <xdr:spPr>
        <a:xfrm>
          <a:off x="5041900" y="13560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100605</xdr:rowOff>
    </xdr:from>
    <xdr:to>
      <xdr:col>24</xdr:col>
      <xdr:colOff>12700</xdr:colOff>
      <xdr:row>80</xdr:row>
      <xdr:rowOff>100605</xdr:rowOff>
    </xdr:to>
    <xdr:cxnSp macro="">
      <xdr:nvCxnSpPr>
        <xdr:cNvPr id="195" name="直線コネクタ 194"/>
        <xdr:cNvCxnSpPr/>
      </xdr:nvCxnSpPr>
      <xdr:spPr>
        <a:xfrm>
          <a:off x="4864100" y="13816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31414</xdr:rowOff>
    </xdr:from>
    <xdr:to>
      <xdr:col>23</xdr:col>
      <xdr:colOff>133350</xdr:colOff>
      <xdr:row>81</xdr:row>
      <xdr:rowOff>60494</xdr:rowOff>
    </xdr:to>
    <xdr:cxnSp macro="">
      <xdr:nvCxnSpPr>
        <xdr:cNvPr id="196" name="直線コネクタ 195"/>
        <xdr:cNvCxnSpPr/>
      </xdr:nvCxnSpPr>
      <xdr:spPr>
        <a:xfrm>
          <a:off x="4114800" y="13918864"/>
          <a:ext cx="838200" cy="2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54579</xdr:rowOff>
    </xdr:from>
    <xdr:ext cx="762000" cy="259045"/>
    <xdr:sp macro="" textlink="">
      <xdr:nvSpPr>
        <xdr:cNvPr id="197" name="人件費・物件費等の状況平均値テキスト"/>
        <xdr:cNvSpPr txBox="1"/>
      </xdr:nvSpPr>
      <xdr:spPr>
        <a:xfrm>
          <a:off x="5041900" y="139420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82502</xdr:rowOff>
    </xdr:from>
    <xdr:to>
      <xdr:col>23</xdr:col>
      <xdr:colOff>184150</xdr:colOff>
      <xdr:row>82</xdr:row>
      <xdr:rowOff>12652</xdr:rowOff>
    </xdr:to>
    <xdr:sp macro="" textlink="">
      <xdr:nvSpPr>
        <xdr:cNvPr id="198" name="フローチャート: 判断 197"/>
        <xdr:cNvSpPr/>
      </xdr:nvSpPr>
      <xdr:spPr>
        <a:xfrm>
          <a:off x="4902200" y="1396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31414</xdr:rowOff>
    </xdr:from>
    <xdr:to>
      <xdr:col>19</xdr:col>
      <xdr:colOff>133350</xdr:colOff>
      <xdr:row>81</xdr:row>
      <xdr:rowOff>33469</xdr:rowOff>
    </xdr:to>
    <xdr:cxnSp macro="">
      <xdr:nvCxnSpPr>
        <xdr:cNvPr id="199" name="直線コネクタ 198"/>
        <xdr:cNvCxnSpPr/>
      </xdr:nvCxnSpPr>
      <xdr:spPr>
        <a:xfrm flipV="1">
          <a:off x="3225800" y="13918864"/>
          <a:ext cx="889000" cy="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67928</xdr:rowOff>
    </xdr:from>
    <xdr:to>
      <xdr:col>19</xdr:col>
      <xdr:colOff>184150</xdr:colOff>
      <xdr:row>81</xdr:row>
      <xdr:rowOff>169528</xdr:rowOff>
    </xdr:to>
    <xdr:sp macro="" textlink="">
      <xdr:nvSpPr>
        <xdr:cNvPr id="200" name="フローチャート: 判断 199"/>
        <xdr:cNvSpPr/>
      </xdr:nvSpPr>
      <xdr:spPr>
        <a:xfrm>
          <a:off x="4064000" y="13955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154305</xdr:rowOff>
    </xdr:from>
    <xdr:ext cx="736600" cy="259045"/>
    <xdr:sp macro="" textlink="">
      <xdr:nvSpPr>
        <xdr:cNvPr id="201" name="テキスト ボックス 200"/>
        <xdr:cNvSpPr txBox="1"/>
      </xdr:nvSpPr>
      <xdr:spPr>
        <a:xfrm>
          <a:off x="3733800" y="14041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6390</xdr:rowOff>
    </xdr:from>
    <xdr:to>
      <xdr:col>15</xdr:col>
      <xdr:colOff>82550</xdr:colOff>
      <xdr:row>81</xdr:row>
      <xdr:rowOff>33469</xdr:rowOff>
    </xdr:to>
    <xdr:cxnSp macro="">
      <xdr:nvCxnSpPr>
        <xdr:cNvPr id="202" name="直線コネクタ 201"/>
        <xdr:cNvCxnSpPr/>
      </xdr:nvCxnSpPr>
      <xdr:spPr>
        <a:xfrm>
          <a:off x="2336800" y="13893840"/>
          <a:ext cx="889000" cy="27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28045</xdr:rowOff>
    </xdr:from>
    <xdr:to>
      <xdr:col>15</xdr:col>
      <xdr:colOff>133350</xdr:colOff>
      <xdr:row>81</xdr:row>
      <xdr:rowOff>129645</xdr:rowOff>
    </xdr:to>
    <xdr:sp macro="" textlink="">
      <xdr:nvSpPr>
        <xdr:cNvPr id="203" name="フローチャート: 判断 202"/>
        <xdr:cNvSpPr/>
      </xdr:nvSpPr>
      <xdr:spPr>
        <a:xfrm>
          <a:off x="3175000" y="1391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114422</xdr:rowOff>
    </xdr:from>
    <xdr:ext cx="762000" cy="259045"/>
    <xdr:sp macro="" textlink="">
      <xdr:nvSpPr>
        <xdr:cNvPr id="204" name="テキスト ボックス 203"/>
        <xdr:cNvSpPr txBox="1"/>
      </xdr:nvSpPr>
      <xdr:spPr>
        <a:xfrm>
          <a:off x="2844800" y="140018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153743</xdr:rowOff>
    </xdr:from>
    <xdr:to>
      <xdr:col>11</xdr:col>
      <xdr:colOff>31750</xdr:colOff>
      <xdr:row>81</xdr:row>
      <xdr:rowOff>6390</xdr:rowOff>
    </xdr:to>
    <xdr:cxnSp macro="">
      <xdr:nvCxnSpPr>
        <xdr:cNvPr id="205" name="直線コネクタ 204"/>
        <xdr:cNvCxnSpPr/>
      </xdr:nvCxnSpPr>
      <xdr:spPr>
        <a:xfrm>
          <a:off x="1447800" y="13869743"/>
          <a:ext cx="889000" cy="24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72183</xdr:rowOff>
    </xdr:from>
    <xdr:to>
      <xdr:col>11</xdr:col>
      <xdr:colOff>82550</xdr:colOff>
      <xdr:row>82</xdr:row>
      <xdr:rowOff>2333</xdr:rowOff>
    </xdr:to>
    <xdr:sp macro="" textlink="">
      <xdr:nvSpPr>
        <xdr:cNvPr id="206" name="フローチャート: 判断 205"/>
        <xdr:cNvSpPr/>
      </xdr:nvSpPr>
      <xdr:spPr>
        <a:xfrm>
          <a:off x="2286000" y="1395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158560</xdr:rowOff>
    </xdr:from>
    <xdr:ext cx="762000" cy="259045"/>
    <xdr:sp macro="" textlink="">
      <xdr:nvSpPr>
        <xdr:cNvPr id="207" name="テキスト ボックス 206"/>
        <xdr:cNvSpPr txBox="1"/>
      </xdr:nvSpPr>
      <xdr:spPr>
        <a:xfrm>
          <a:off x="1955800" y="14046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53232</xdr:rowOff>
    </xdr:from>
    <xdr:to>
      <xdr:col>7</xdr:col>
      <xdr:colOff>31750</xdr:colOff>
      <xdr:row>81</xdr:row>
      <xdr:rowOff>154832</xdr:rowOff>
    </xdr:to>
    <xdr:sp macro="" textlink="">
      <xdr:nvSpPr>
        <xdr:cNvPr id="208" name="フローチャート: 判断 207"/>
        <xdr:cNvSpPr/>
      </xdr:nvSpPr>
      <xdr:spPr>
        <a:xfrm>
          <a:off x="1397000" y="1394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139609</xdr:rowOff>
    </xdr:from>
    <xdr:ext cx="762000" cy="259045"/>
    <xdr:sp macro="" textlink="">
      <xdr:nvSpPr>
        <xdr:cNvPr id="209" name="テキスト ボックス 208"/>
        <xdr:cNvSpPr txBox="1"/>
      </xdr:nvSpPr>
      <xdr:spPr>
        <a:xfrm>
          <a:off x="1066800" y="14027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9694</xdr:rowOff>
    </xdr:from>
    <xdr:to>
      <xdr:col>23</xdr:col>
      <xdr:colOff>184150</xdr:colOff>
      <xdr:row>81</xdr:row>
      <xdr:rowOff>111294</xdr:rowOff>
    </xdr:to>
    <xdr:sp macro="" textlink="">
      <xdr:nvSpPr>
        <xdr:cNvPr id="215" name="楕円 214"/>
        <xdr:cNvSpPr/>
      </xdr:nvSpPr>
      <xdr:spPr>
        <a:xfrm>
          <a:off x="4902200" y="1389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26221</xdr:rowOff>
    </xdr:from>
    <xdr:ext cx="762000" cy="259045"/>
    <xdr:sp macro="" textlink="">
      <xdr:nvSpPr>
        <xdr:cNvPr id="216" name="人件費・物件費等の状況該当値テキスト"/>
        <xdr:cNvSpPr txBox="1"/>
      </xdr:nvSpPr>
      <xdr:spPr>
        <a:xfrm>
          <a:off x="5041900" y="13742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152064</xdr:rowOff>
    </xdr:from>
    <xdr:to>
      <xdr:col>19</xdr:col>
      <xdr:colOff>184150</xdr:colOff>
      <xdr:row>81</xdr:row>
      <xdr:rowOff>82214</xdr:rowOff>
    </xdr:to>
    <xdr:sp macro="" textlink="">
      <xdr:nvSpPr>
        <xdr:cNvPr id="217" name="楕円 216"/>
        <xdr:cNvSpPr/>
      </xdr:nvSpPr>
      <xdr:spPr>
        <a:xfrm>
          <a:off x="4064000" y="1386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92391</xdr:rowOff>
    </xdr:from>
    <xdr:ext cx="736600" cy="259045"/>
    <xdr:sp macro="" textlink="">
      <xdr:nvSpPr>
        <xdr:cNvPr id="218" name="テキスト ボックス 217"/>
        <xdr:cNvSpPr txBox="1"/>
      </xdr:nvSpPr>
      <xdr:spPr>
        <a:xfrm>
          <a:off x="3733800" y="136369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154119</xdr:rowOff>
    </xdr:from>
    <xdr:to>
      <xdr:col>15</xdr:col>
      <xdr:colOff>133350</xdr:colOff>
      <xdr:row>81</xdr:row>
      <xdr:rowOff>84269</xdr:rowOff>
    </xdr:to>
    <xdr:sp macro="" textlink="">
      <xdr:nvSpPr>
        <xdr:cNvPr id="219" name="楕円 218"/>
        <xdr:cNvSpPr/>
      </xdr:nvSpPr>
      <xdr:spPr>
        <a:xfrm>
          <a:off x="3175000" y="1387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94446</xdr:rowOff>
    </xdr:from>
    <xdr:ext cx="762000" cy="259045"/>
    <xdr:sp macro="" textlink="">
      <xdr:nvSpPr>
        <xdr:cNvPr id="220" name="テキスト ボックス 219"/>
        <xdr:cNvSpPr txBox="1"/>
      </xdr:nvSpPr>
      <xdr:spPr>
        <a:xfrm>
          <a:off x="2844800" y="13638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127040</xdr:rowOff>
    </xdr:from>
    <xdr:to>
      <xdr:col>11</xdr:col>
      <xdr:colOff>82550</xdr:colOff>
      <xdr:row>81</xdr:row>
      <xdr:rowOff>57190</xdr:rowOff>
    </xdr:to>
    <xdr:sp macro="" textlink="">
      <xdr:nvSpPr>
        <xdr:cNvPr id="221" name="楕円 220"/>
        <xdr:cNvSpPr/>
      </xdr:nvSpPr>
      <xdr:spPr>
        <a:xfrm>
          <a:off x="2286000" y="138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67367</xdr:rowOff>
    </xdr:from>
    <xdr:ext cx="762000" cy="259045"/>
    <xdr:sp macro="" textlink="">
      <xdr:nvSpPr>
        <xdr:cNvPr id="222" name="テキスト ボックス 221"/>
        <xdr:cNvSpPr txBox="1"/>
      </xdr:nvSpPr>
      <xdr:spPr>
        <a:xfrm>
          <a:off x="1955800" y="136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102943</xdr:rowOff>
    </xdr:from>
    <xdr:to>
      <xdr:col>7</xdr:col>
      <xdr:colOff>31750</xdr:colOff>
      <xdr:row>81</xdr:row>
      <xdr:rowOff>33093</xdr:rowOff>
    </xdr:to>
    <xdr:sp macro="" textlink="">
      <xdr:nvSpPr>
        <xdr:cNvPr id="223" name="楕円 222"/>
        <xdr:cNvSpPr/>
      </xdr:nvSpPr>
      <xdr:spPr>
        <a:xfrm>
          <a:off x="1397000" y="1381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43270</xdr:rowOff>
    </xdr:from>
    <xdr:ext cx="762000" cy="259045"/>
    <xdr:sp macro="" textlink="">
      <xdr:nvSpPr>
        <xdr:cNvPr id="224" name="テキスト ボックス 223"/>
        <xdr:cNvSpPr txBox="1"/>
      </xdr:nvSpPr>
      <xdr:spPr>
        <a:xfrm>
          <a:off x="1066800" y="135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latin typeface="ＭＳ ゴシック" pitchFamily="49" charset="-128"/>
              <a:ea typeface="ＭＳ ゴシック" pitchFamily="49" charset="-128"/>
            </a:rPr>
            <a:t>98.5</a:t>
          </a:r>
          <a:r>
            <a:rPr kumimoji="1" lang="ja-JP" altLang="en-US" sz="1100">
              <a:latin typeface="ＭＳ ゴシック" pitchFamily="49" charset="-128"/>
              <a:ea typeface="ＭＳ ゴシック" pitchFamily="49" charset="-128"/>
            </a:rPr>
            <a:t>ポイントと類似団体内平均を</a:t>
          </a:r>
          <a:r>
            <a:rPr kumimoji="1" lang="en-US" altLang="ja-JP" sz="1100">
              <a:latin typeface="ＭＳ ゴシック" pitchFamily="49" charset="-128"/>
              <a:ea typeface="ＭＳ ゴシック" pitchFamily="49" charset="-128"/>
            </a:rPr>
            <a:t>1.2</a:t>
          </a:r>
          <a:r>
            <a:rPr kumimoji="1" lang="ja-JP" altLang="en-US" sz="1100">
              <a:latin typeface="ＭＳ ゴシック" pitchFamily="49" charset="-128"/>
              <a:ea typeface="ＭＳ ゴシック" pitchFamily="49" charset="-128"/>
            </a:rPr>
            <a:t>ポイント上回っており、全国の市平均と比較すると</a:t>
          </a:r>
          <a:r>
            <a:rPr kumimoji="1" lang="en-US" altLang="ja-JP" sz="1100">
              <a:latin typeface="ＭＳ ゴシック" pitchFamily="49" charset="-128"/>
              <a:ea typeface="ＭＳ ゴシック" pitchFamily="49" charset="-128"/>
            </a:rPr>
            <a:t>0.6</a:t>
          </a:r>
          <a:r>
            <a:rPr kumimoji="1" lang="ja-JP" altLang="en-US" sz="1100">
              <a:latin typeface="ＭＳ ゴシック" pitchFamily="49" charset="-128"/>
              <a:ea typeface="ＭＳ ゴシック" pitchFamily="49" charset="-128"/>
            </a:rPr>
            <a:t>ポイント下回っている。この指標は国家公務員と当該市町村職員の給与を比べた際に何割程度の水準にあるかを端的に示したものであり、</a:t>
          </a:r>
          <a:r>
            <a:rPr kumimoji="1" lang="en-US" altLang="ja-JP" sz="1100">
              <a:latin typeface="ＭＳ ゴシック" pitchFamily="49" charset="-128"/>
              <a:ea typeface="ＭＳ ゴシック" pitchFamily="49" charset="-128"/>
            </a:rPr>
            <a:t>100</a:t>
          </a:r>
          <a:r>
            <a:rPr kumimoji="1" lang="ja-JP" altLang="en-US" sz="1100">
              <a:latin typeface="ＭＳ ゴシック" pitchFamily="49" charset="-128"/>
              <a:ea typeface="ＭＳ ゴシック" pitchFamily="49" charset="-128"/>
            </a:rPr>
            <a:t>を超えると給与水準が高いと判断され、近年にあっては抑制を求められている指標である。全国平均や類似団体の数値と比較しながら適切な数値の維持を図っていく。</a:t>
          </a:r>
          <a:endParaRPr kumimoji="1" lang="en-US" altLang="ja-JP" sz="1100">
            <a:latin typeface="ＭＳ ゴシック" pitchFamily="49" charset="-128"/>
            <a:ea typeface="ＭＳ ゴシック" pitchFamily="49" charset="-128"/>
          </a:endParaRPr>
        </a:p>
        <a:p>
          <a:endParaRPr kumimoji="1" lang="en-US" altLang="ja-JP" sz="1100">
            <a:latin typeface="ＭＳ ゴシック" pitchFamily="49" charset="-128"/>
            <a:ea typeface="ＭＳ ゴシック" pitchFamily="49" charset="-128"/>
          </a:endParaRPr>
        </a:p>
        <a:p>
          <a:r>
            <a:rPr kumimoji="1" lang="ja-JP" altLang="en-US" sz="1100">
              <a:latin typeface="ＭＳ ゴシック" pitchFamily="49" charset="-128"/>
              <a:ea typeface="ＭＳ ゴシック" pitchFamily="49" charset="-128"/>
            </a:rPr>
            <a:t>注）平成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年度の数値については前年度の数値を引用している。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57855</xdr:rowOff>
    </xdr:from>
    <xdr:to>
      <xdr:col>81</xdr:col>
      <xdr:colOff>44450</xdr:colOff>
      <xdr:row>88</xdr:row>
      <xdr:rowOff>40216</xdr:rowOff>
    </xdr:to>
    <xdr:cxnSp macro="">
      <xdr:nvCxnSpPr>
        <xdr:cNvPr id="253" name="直線コネクタ 252"/>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4"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5" name="直線コネクタ 254"/>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144232</xdr:rowOff>
    </xdr:from>
    <xdr:ext cx="762000" cy="259045"/>
    <xdr:sp macro="" textlink="">
      <xdr:nvSpPr>
        <xdr:cNvPr id="256"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57855</xdr:rowOff>
    </xdr:from>
    <xdr:to>
      <xdr:col>81</xdr:col>
      <xdr:colOff>133350</xdr:colOff>
      <xdr:row>80</xdr:row>
      <xdr:rowOff>57855</xdr:rowOff>
    </xdr:to>
    <xdr:cxnSp macro="">
      <xdr:nvCxnSpPr>
        <xdr:cNvPr id="257" name="直線コネクタ 256"/>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136172</xdr:rowOff>
    </xdr:from>
    <xdr:to>
      <xdr:col>81</xdr:col>
      <xdr:colOff>44450</xdr:colOff>
      <xdr:row>84</xdr:row>
      <xdr:rowOff>136172</xdr:rowOff>
    </xdr:to>
    <xdr:cxnSp macro="">
      <xdr:nvCxnSpPr>
        <xdr:cNvPr id="258" name="直線コネクタ 257"/>
        <xdr:cNvCxnSpPr/>
      </xdr:nvCxnSpPr>
      <xdr:spPr>
        <a:xfrm>
          <a:off x="16179800" y="1453797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112482</xdr:rowOff>
    </xdr:from>
    <xdr:ext cx="762000" cy="259045"/>
    <xdr:sp macro="" textlink="">
      <xdr:nvSpPr>
        <xdr:cNvPr id="259" name="給与水準   （国との比較）平均値テキスト"/>
        <xdr:cNvSpPr txBox="1"/>
      </xdr:nvSpPr>
      <xdr:spPr>
        <a:xfrm>
          <a:off x="17106900" y="141713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95955</xdr:rowOff>
    </xdr:from>
    <xdr:to>
      <xdr:col>81</xdr:col>
      <xdr:colOff>95250</xdr:colOff>
      <xdr:row>84</xdr:row>
      <xdr:rowOff>26105</xdr:rowOff>
    </xdr:to>
    <xdr:sp macro="" textlink="">
      <xdr:nvSpPr>
        <xdr:cNvPr id="260" name="フローチャート: 判断 259"/>
        <xdr:cNvSpPr/>
      </xdr:nvSpPr>
      <xdr:spPr>
        <a:xfrm>
          <a:off x="16967200" y="14326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136172</xdr:rowOff>
    </xdr:from>
    <xdr:to>
      <xdr:col>77</xdr:col>
      <xdr:colOff>44450</xdr:colOff>
      <xdr:row>84</xdr:row>
      <xdr:rowOff>136172</xdr:rowOff>
    </xdr:to>
    <xdr:cxnSp macro="">
      <xdr:nvCxnSpPr>
        <xdr:cNvPr id="261" name="直線コネクタ 260"/>
        <xdr:cNvCxnSpPr/>
      </xdr:nvCxnSpPr>
      <xdr:spPr>
        <a:xfrm>
          <a:off x="15290800" y="145379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82550</xdr:rowOff>
    </xdr:from>
    <xdr:to>
      <xdr:col>77</xdr:col>
      <xdr:colOff>95250</xdr:colOff>
      <xdr:row>84</xdr:row>
      <xdr:rowOff>12700</xdr:rowOff>
    </xdr:to>
    <xdr:sp macro="" textlink="">
      <xdr:nvSpPr>
        <xdr:cNvPr id="262" name="フローチャート: 判断 261"/>
        <xdr:cNvSpPr/>
      </xdr:nvSpPr>
      <xdr:spPr>
        <a:xfrm>
          <a:off x="161290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22877</xdr:rowOff>
    </xdr:from>
    <xdr:ext cx="736600" cy="259045"/>
    <xdr:sp macro="" textlink="">
      <xdr:nvSpPr>
        <xdr:cNvPr id="263" name="テキスト ボックス 262"/>
        <xdr:cNvSpPr txBox="1"/>
      </xdr:nvSpPr>
      <xdr:spPr>
        <a:xfrm>
          <a:off x="15798800" y="1408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136172</xdr:rowOff>
    </xdr:from>
    <xdr:to>
      <xdr:col>72</xdr:col>
      <xdr:colOff>203200</xdr:colOff>
      <xdr:row>85</xdr:row>
      <xdr:rowOff>71966</xdr:rowOff>
    </xdr:to>
    <xdr:cxnSp macro="">
      <xdr:nvCxnSpPr>
        <xdr:cNvPr id="264" name="直線コネクタ 263"/>
        <xdr:cNvCxnSpPr/>
      </xdr:nvCxnSpPr>
      <xdr:spPr>
        <a:xfrm flipV="1">
          <a:off x="14401800" y="14537972"/>
          <a:ext cx="889000" cy="10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136172</xdr:rowOff>
    </xdr:from>
    <xdr:to>
      <xdr:col>73</xdr:col>
      <xdr:colOff>44450</xdr:colOff>
      <xdr:row>84</xdr:row>
      <xdr:rowOff>66322</xdr:rowOff>
    </xdr:to>
    <xdr:sp macro="" textlink="">
      <xdr:nvSpPr>
        <xdr:cNvPr id="265" name="フローチャート: 判断 264"/>
        <xdr:cNvSpPr/>
      </xdr:nvSpPr>
      <xdr:spPr>
        <a:xfrm>
          <a:off x="15240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76499</xdr:rowOff>
    </xdr:from>
    <xdr:ext cx="762000" cy="259045"/>
    <xdr:sp macro="" textlink="">
      <xdr:nvSpPr>
        <xdr:cNvPr id="266" name="テキスト ボックス 265"/>
        <xdr:cNvSpPr txBox="1"/>
      </xdr:nvSpPr>
      <xdr:spPr>
        <a:xfrm>
          <a:off x="14909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45155</xdr:rowOff>
    </xdr:from>
    <xdr:to>
      <xdr:col>68</xdr:col>
      <xdr:colOff>152400</xdr:colOff>
      <xdr:row>85</xdr:row>
      <xdr:rowOff>71966</xdr:rowOff>
    </xdr:to>
    <xdr:cxnSp macro="">
      <xdr:nvCxnSpPr>
        <xdr:cNvPr id="267" name="直線コネクタ 266"/>
        <xdr:cNvCxnSpPr/>
      </xdr:nvCxnSpPr>
      <xdr:spPr>
        <a:xfrm>
          <a:off x="13512800" y="14618405"/>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55739</xdr:rowOff>
    </xdr:from>
    <xdr:to>
      <xdr:col>68</xdr:col>
      <xdr:colOff>203200</xdr:colOff>
      <xdr:row>83</xdr:row>
      <xdr:rowOff>157339</xdr:rowOff>
    </xdr:to>
    <xdr:sp macro="" textlink="">
      <xdr:nvSpPr>
        <xdr:cNvPr id="268" name="フローチャート: 判断 267"/>
        <xdr:cNvSpPr/>
      </xdr:nvSpPr>
      <xdr:spPr>
        <a:xfrm>
          <a:off x="14351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167516</xdr:rowOff>
    </xdr:from>
    <xdr:ext cx="762000" cy="259045"/>
    <xdr:sp macro="" textlink="">
      <xdr:nvSpPr>
        <xdr:cNvPr id="269" name="テキスト ボックス 268"/>
        <xdr:cNvSpPr txBox="1"/>
      </xdr:nvSpPr>
      <xdr:spPr>
        <a:xfrm>
          <a:off x="14020800" y="14054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28928</xdr:rowOff>
    </xdr:from>
    <xdr:to>
      <xdr:col>64</xdr:col>
      <xdr:colOff>152400</xdr:colOff>
      <xdr:row>83</xdr:row>
      <xdr:rowOff>130528</xdr:rowOff>
    </xdr:to>
    <xdr:sp macro="" textlink="">
      <xdr:nvSpPr>
        <xdr:cNvPr id="270" name="フローチャート: 判断 269"/>
        <xdr:cNvSpPr/>
      </xdr:nvSpPr>
      <xdr:spPr>
        <a:xfrm>
          <a:off x="13462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140705</xdr:rowOff>
    </xdr:from>
    <xdr:ext cx="762000" cy="259045"/>
    <xdr:sp macro="" textlink="">
      <xdr:nvSpPr>
        <xdr:cNvPr id="271" name="テキスト ボックス 270"/>
        <xdr:cNvSpPr txBox="1"/>
      </xdr:nvSpPr>
      <xdr:spPr>
        <a:xfrm>
          <a:off x="13131800" y="140281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77" name="楕円 276"/>
        <xdr:cNvSpPr/>
      </xdr:nvSpPr>
      <xdr:spPr>
        <a:xfrm>
          <a:off x="169672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57449</xdr:rowOff>
    </xdr:from>
    <xdr:ext cx="762000" cy="259045"/>
    <xdr:sp macro="" textlink="">
      <xdr:nvSpPr>
        <xdr:cNvPr id="278" name="給与水準   （国との比較）該当値テキスト"/>
        <xdr:cNvSpPr txBox="1"/>
      </xdr:nvSpPr>
      <xdr:spPr>
        <a:xfrm>
          <a:off x="17106900" y="1445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85372</xdr:rowOff>
    </xdr:from>
    <xdr:to>
      <xdr:col>77</xdr:col>
      <xdr:colOff>95250</xdr:colOff>
      <xdr:row>85</xdr:row>
      <xdr:rowOff>15522</xdr:rowOff>
    </xdr:to>
    <xdr:sp macro="" textlink="">
      <xdr:nvSpPr>
        <xdr:cNvPr id="279" name="楕円 278"/>
        <xdr:cNvSpPr/>
      </xdr:nvSpPr>
      <xdr:spPr>
        <a:xfrm>
          <a:off x="16129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299</xdr:rowOff>
    </xdr:from>
    <xdr:ext cx="736600" cy="259045"/>
    <xdr:sp macro="" textlink="">
      <xdr:nvSpPr>
        <xdr:cNvPr id="280" name="テキスト ボックス 279"/>
        <xdr:cNvSpPr txBox="1"/>
      </xdr:nvSpPr>
      <xdr:spPr>
        <a:xfrm>
          <a:off x="15798800" y="14573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85372</xdr:rowOff>
    </xdr:from>
    <xdr:to>
      <xdr:col>73</xdr:col>
      <xdr:colOff>44450</xdr:colOff>
      <xdr:row>85</xdr:row>
      <xdr:rowOff>15522</xdr:rowOff>
    </xdr:to>
    <xdr:sp macro="" textlink="">
      <xdr:nvSpPr>
        <xdr:cNvPr id="281" name="楕円 280"/>
        <xdr:cNvSpPr/>
      </xdr:nvSpPr>
      <xdr:spPr>
        <a:xfrm>
          <a:off x="15240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299</xdr:rowOff>
    </xdr:from>
    <xdr:ext cx="762000" cy="259045"/>
    <xdr:sp macro="" textlink="">
      <xdr:nvSpPr>
        <xdr:cNvPr id="282" name="テキスト ボックス 281"/>
        <xdr:cNvSpPr txBox="1"/>
      </xdr:nvSpPr>
      <xdr:spPr>
        <a:xfrm>
          <a:off x="14909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21166</xdr:rowOff>
    </xdr:from>
    <xdr:to>
      <xdr:col>68</xdr:col>
      <xdr:colOff>203200</xdr:colOff>
      <xdr:row>85</xdr:row>
      <xdr:rowOff>122766</xdr:rowOff>
    </xdr:to>
    <xdr:sp macro="" textlink="">
      <xdr:nvSpPr>
        <xdr:cNvPr id="283" name="楕円 282"/>
        <xdr:cNvSpPr/>
      </xdr:nvSpPr>
      <xdr:spPr>
        <a:xfrm>
          <a:off x="14351000" y="14594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107543</xdr:rowOff>
    </xdr:from>
    <xdr:ext cx="762000" cy="259045"/>
    <xdr:sp macro="" textlink="">
      <xdr:nvSpPr>
        <xdr:cNvPr id="284" name="テキスト ボックス 283"/>
        <xdr:cNvSpPr txBox="1"/>
      </xdr:nvSpPr>
      <xdr:spPr>
        <a:xfrm>
          <a:off x="14020800" y="14680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165805</xdr:rowOff>
    </xdr:from>
    <xdr:to>
      <xdr:col>64</xdr:col>
      <xdr:colOff>152400</xdr:colOff>
      <xdr:row>85</xdr:row>
      <xdr:rowOff>95955</xdr:rowOff>
    </xdr:to>
    <xdr:sp macro="" textlink="">
      <xdr:nvSpPr>
        <xdr:cNvPr id="285" name="楕円 284"/>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80732</xdr:rowOff>
    </xdr:from>
    <xdr:ext cx="762000" cy="259045"/>
    <xdr:sp macro="" textlink="">
      <xdr:nvSpPr>
        <xdr:cNvPr id="286" name="テキスト ボックス 285"/>
        <xdr:cNvSpPr txBox="1"/>
      </xdr:nvSpPr>
      <xdr:spPr>
        <a:xfrm>
          <a:off x="13131800" y="1465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9.51</a:t>
          </a:r>
          <a:r>
            <a:rPr kumimoji="1" lang="ja-JP" altLang="ja-JP" sz="1100">
              <a:solidFill>
                <a:schemeClr val="dk1"/>
              </a:solidFill>
              <a:latin typeface="ＭＳ ゴシック" pitchFamily="49" charset="-128"/>
              <a:ea typeface="ＭＳ ゴシック" pitchFamily="49" charset="-128"/>
              <a:cs typeface="+mn-cs"/>
            </a:rPr>
            <a:t>人と、類似団体内平均を</a:t>
          </a:r>
          <a:r>
            <a:rPr kumimoji="1" lang="en-US" altLang="ja-JP" sz="1100">
              <a:solidFill>
                <a:schemeClr val="dk1"/>
              </a:solidFill>
              <a:latin typeface="ＭＳ ゴシック" pitchFamily="49" charset="-128"/>
              <a:ea typeface="ＭＳ ゴシック" pitchFamily="49" charset="-128"/>
              <a:cs typeface="+mn-cs"/>
            </a:rPr>
            <a:t>0.16</a:t>
          </a:r>
          <a:r>
            <a:rPr kumimoji="1" lang="ja-JP" altLang="ja-JP" sz="1100">
              <a:solidFill>
                <a:schemeClr val="dk1"/>
              </a:solidFill>
              <a:latin typeface="ＭＳ ゴシック" pitchFamily="49" charset="-128"/>
              <a:ea typeface="ＭＳ ゴシック" pitchFamily="49" charset="-128"/>
              <a:cs typeface="+mn-cs"/>
            </a:rPr>
            <a:t>人上回っており、昨年度と比較すると</a:t>
          </a:r>
          <a:r>
            <a:rPr kumimoji="1" lang="en-US" altLang="ja-JP" sz="1100">
              <a:solidFill>
                <a:schemeClr val="dk1"/>
              </a:solidFill>
              <a:latin typeface="ＭＳ ゴシック" pitchFamily="49" charset="-128"/>
              <a:ea typeface="ＭＳ ゴシック" pitchFamily="49" charset="-128"/>
              <a:cs typeface="+mn-cs"/>
            </a:rPr>
            <a:t>0.22</a:t>
          </a:r>
          <a:r>
            <a:rPr kumimoji="1" lang="ja-JP" altLang="ja-JP" sz="1100">
              <a:solidFill>
                <a:schemeClr val="dk1"/>
              </a:solidFill>
              <a:latin typeface="ＭＳ ゴシック" pitchFamily="49" charset="-128"/>
              <a:ea typeface="ＭＳ ゴシック" pitchFamily="49" charset="-128"/>
              <a:cs typeface="+mn-cs"/>
            </a:rPr>
            <a:t>人増加している。</a:t>
          </a:r>
          <a:r>
            <a:rPr kumimoji="1" lang="ja-JP" altLang="en-US" sz="1100">
              <a:solidFill>
                <a:schemeClr val="dk1"/>
              </a:solidFill>
              <a:latin typeface="ＭＳ ゴシック" pitchFamily="49" charset="-128"/>
              <a:ea typeface="ＭＳ ゴシック" pitchFamily="49" charset="-128"/>
              <a:cs typeface="+mn-cs"/>
            </a:rPr>
            <a:t>分母となる人口が少子高齢化の影響により減少しているためで、今後も増加傾向と予想される。職員数については</a:t>
          </a:r>
          <a:r>
            <a:rPr kumimoji="1" lang="ja-JP" altLang="ja-JP" sz="1100">
              <a:solidFill>
                <a:schemeClr val="dk1"/>
              </a:solidFill>
              <a:latin typeface="ＭＳ ゴシック" pitchFamily="49" charset="-128"/>
              <a:ea typeface="ＭＳ ゴシック" pitchFamily="49" charset="-128"/>
              <a:cs typeface="+mn-cs"/>
            </a:rPr>
            <a:t>定員適正化計画に基づき</a:t>
          </a:r>
          <a:r>
            <a:rPr kumimoji="1" lang="ja-JP" altLang="en-US" sz="1100">
              <a:solidFill>
                <a:schemeClr val="dk1"/>
              </a:solidFill>
              <a:latin typeface="ＭＳ ゴシック" pitchFamily="49" charset="-128"/>
              <a:ea typeface="ＭＳ ゴシック" pitchFamily="49" charset="-128"/>
              <a:cs typeface="+mn-cs"/>
            </a:rPr>
            <a:t>適正な人員の確保に努めていく</a:t>
          </a:r>
          <a:r>
            <a:rPr kumimoji="1" lang="ja-JP" altLang="ja-JP" sz="1100">
              <a:solidFill>
                <a:schemeClr val="dk1"/>
              </a:solidFill>
              <a:latin typeface="ＭＳ ゴシック" pitchFamily="49" charset="-128"/>
              <a:ea typeface="ＭＳ ゴシック" pitchFamily="49" charset="-128"/>
              <a:cs typeface="+mn-cs"/>
            </a:rPr>
            <a:t>。</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61</xdr:col>
      <xdr:colOff>6350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3" name="直線コネクタ 302"/>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4" name="テキスト ボックス 303"/>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5" name="直線コネクタ 304"/>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6" name="テキスト ボックス 305"/>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7" name="直線コネクタ 306"/>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8" name="テキスト ボックス 307"/>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9" name="直線コネクタ 308"/>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0" name="テキスト ボックス 309"/>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60</xdr:row>
      <xdr:rowOff>70765</xdr:rowOff>
    </xdr:from>
    <xdr:to>
      <xdr:col>81</xdr:col>
      <xdr:colOff>44450</xdr:colOff>
      <xdr:row>67</xdr:row>
      <xdr:rowOff>14377</xdr:rowOff>
    </xdr:to>
    <xdr:cxnSp macro="">
      <xdr:nvCxnSpPr>
        <xdr:cNvPr id="313" name="直線コネクタ 312"/>
        <xdr:cNvCxnSpPr/>
      </xdr:nvCxnSpPr>
      <xdr:spPr>
        <a:xfrm flipV="1">
          <a:off x="17018000" y="10357765"/>
          <a:ext cx="0" cy="114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157904</xdr:rowOff>
    </xdr:from>
    <xdr:ext cx="762000" cy="259045"/>
    <xdr:sp macro="" textlink="">
      <xdr:nvSpPr>
        <xdr:cNvPr id="314" name="定員管理の状況最小値テキスト"/>
        <xdr:cNvSpPr txBox="1"/>
      </xdr:nvSpPr>
      <xdr:spPr>
        <a:xfrm>
          <a:off x="17106900" y="11473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14377</xdr:rowOff>
    </xdr:from>
    <xdr:to>
      <xdr:col>81</xdr:col>
      <xdr:colOff>133350</xdr:colOff>
      <xdr:row>67</xdr:row>
      <xdr:rowOff>14377</xdr:rowOff>
    </xdr:to>
    <xdr:cxnSp macro="">
      <xdr:nvCxnSpPr>
        <xdr:cNvPr id="315" name="直線コネクタ 314"/>
        <xdr:cNvCxnSpPr/>
      </xdr:nvCxnSpPr>
      <xdr:spPr>
        <a:xfrm>
          <a:off x="16929100" y="11501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157142</xdr:rowOff>
    </xdr:from>
    <xdr:ext cx="762000" cy="259045"/>
    <xdr:sp macro="" textlink="">
      <xdr:nvSpPr>
        <xdr:cNvPr id="316" name="定員管理の状況最大値テキスト"/>
        <xdr:cNvSpPr txBox="1"/>
      </xdr:nvSpPr>
      <xdr:spPr>
        <a:xfrm>
          <a:off x="17106900" y="10101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60</xdr:row>
      <xdr:rowOff>70765</xdr:rowOff>
    </xdr:from>
    <xdr:to>
      <xdr:col>81</xdr:col>
      <xdr:colOff>133350</xdr:colOff>
      <xdr:row>60</xdr:row>
      <xdr:rowOff>70765</xdr:rowOff>
    </xdr:to>
    <xdr:cxnSp macro="">
      <xdr:nvCxnSpPr>
        <xdr:cNvPr id="317" name="直線コネクタ 316"/>
        <xdr:cNvCxnSpPr/>
      </xdr:nvCxnSpPr>
      <xdr:spPr>
        <a:xfrm>
          <a:off x="16929100" y="10357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60985</xdr:rowOff>
    </xdr:from>
    <xdr:to>
      <xdr:col>81</xdr:col>
      <xdr:colOff>44450</xdr:colOff>
      <xdr:row>61</xdr:row>
      <xdr:rowOff>71603</xdr:rowOff>
    </xdr:to>
    <xdr:cxnSp macro="">
      <xdr:nvCxnSpPr>
        <xdr:cNvPr id="318" name="直線コネクタ 317"/>
        <xdr:cNvCxnSpPr/>
      </xdr:nvCxnSpPr>
      <xdr:spPr>
        <a:xfrm>
          <a:off x="16179800" y="10519435"/>
          <a:ext cx="8382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29608</xdr:rowOff>
    </xdr:from>
    <xdr:ext cx="762000" cy="259045"/>
    <xdr:sp macro="" textlink="">
      <xdr:nvSpPr>
        <xdr:cNvPr id="319" name="定員管理の状況平均値テキスト"/>
        <xdr:cNvSpPr txBox="1"/>
      </xdr:nvSpPr>
      <xdr:spPr>
        <a:xfrm>
          <a:off x="17106900" y="103166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13081</xdr:rowOff>
    </xdr:from>
    <xdr:to>
      <xdr:col>81</xdr:col>
      <xdr:colOff>95250</xdr:colOff>
      <xdr:row>61</xdr:row>
      <xdr:rowOff>114681</xdr:rowOff>
    </xdr:to>
    <xdr:sp macro="" textlink="">
      <xdr:nvSpPr>
        <xdr:cNvPr id="320" name="フローチャート: 判断 319"/>
        <xdr:cNvSpPr/>
      </xdr:nvSpPr>
      <xdr:spPr>
        <a:xfrm>
          <a:off x="16967200" y="10471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52298</xdr:rowOff>
    </xdr:from>
    <xdr:to>
      <xdr:col>77</xdr:col>
      <xdr:colOff>44450</xdr:colOff>
      <xdr:row>61</xdr:row>
      <xdr:rowOff>60985</xdr:rowOff>
    </xdr:to>
    <xdr:cxnSp macro="">
      <xdr:nvCxnSpPr>
        <xdr:cNvPr id="321" name="直線コネクタ 320"/>
        <xdr:cNvCxnSpPr/>
      </xdr:nvCxnSpPr>
      <xdr:spPr>
        <a:xfrm>
          <a:off x="15290800" y="10510748"/>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4876</xdr:rowOff>
    </xdr:from>
    <xdr:to>
      <xdr:col>77</xdr:col>
      <xdr:colOff>95250</xdr:colOff>
      <xdr:row>61</xdr:row>
      <xdr:rowOff>106476</xdr:rowOff>
    </xdr:to>
    <xdr:sp macro="" textlink="">
      <xdr:nvSpPr>
        <xdr:cNvPr id="322" name="フローチャート: 判断 321"/>
        <xdr:cNvSpPr/>
      </xdr:nvSpPr>
      <xdr:spPr>
        <a:xfrm>
          <a:off x="161290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116653</xdr:rowOff>
    </xdr:from>
    <xdr:ext cx="736600" cy="259045"/>
    <xdr:sp macro="" textlink="">
      <xdr:nvSpPr>
        <xdr:cNvPr id="323" name="テキスト ボックス 322"/>
        <xdr:cNvSpPr txBox="1"/>
      </xdr:nvSpPr>
      <xdr:spPr>
        <a:xfrm>
          <a:off x="15798800" y="102322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43129</xdr:rowOff>
    </xdr:from>
    <xdr:to>
      <xdr:col>72</xdr:col>
      <xdr:colOff>203200</xdr:colOff>
      <xdr:row>61</xdr:row>
      <xdr:rowOff>52298</xdr:rowOff>
    </xdr:to>
    <xdr:cxnSp macro="">
      <xdr:nvCxnSpPr>
        <xdr:cNvPr id="324" name="直線コネクタ 323"/>
        <xdr:cNvCxnSpPr/>
      </xdr:nvCxnSpPr>
      <xdr:spPr>
        <a:xfrm>
          <a:off x="14401800" y="10501579"/>
          <a:ext cx="889000" cy="9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157505</xdr:rowOff>
    </xdr:from>
    <xdr:to>
      <xdr:col>73</xdr:col>
      <xdr:colOff>44450</xdr:colOff>
      <xdr:row>61</xdr:row>
      <xdr:rowOff>87655</xdr:rowOff>
    </xdr:to>
    <xdr:sp macro="" textlink="">
      <xdr:nvSpPr>
        <xdr:cNvPr id="325" name="フローチャート: 判断 324"/>
        <xdr:cNvSpPr/>
      </xdr:nvSpPr>
      <xdr:spPr>
        <a:xfrm>
          <a:off x="15240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97832</xdr:rowOff>
    </xdr:from>
    <xdr:ext cx="762000" cy="259045"/>
    <xdr:sp macro="" textlink="">
      <xdr:nvSpPr>
        <xdr:cNvPr id="326" name="テキスト ボックス 325"/>
        <xdr:cNvSpPr txBox="1"/>
      </xdr:nvSpPr>
      <xdr:spPr>
        <a:xfrm>
          <a:off x="14909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36855</xdr:rowOff>
    </xdr:from>
    <xdr:to>
      <xdr:col>68</xdr:col>
      <xdr:colOff>152400</xdr:colOff>
      <xdr:row>61</xdr:row>
      <xdr:rowOff>43129</xdr:rowOff>
    </xdr:to>
    <xdr:cxnSp macro="">
      <xdr:nvCxnSpPr>
        <xdr:cNvPr id="327" name="直線コネクタ 326"/>
        <xdr:cNvCxnSpPr/>
      </xdr:nvCxnSpPr>
      <xdr:spPr>
        <a:xfrm>
          <a:off x="13512800" y="10495305"/>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15011</xdr:rowOff>
    </xdr:from>
    <xdr:to>
      <xdr:col>68</xdr:col>
      <xdr:colOff>203200</xdr:colOff>
      <xdr:row>61</xdr:row>
      <xdr:rowOff>116611</xdr:rowOff>
    </xdr:to>
    <xdr:sp macro="" textlink="">
      <xdr:nvSpPr>
        <xdr:cNvPr id="328" name="フローチャート: 判断 327"/>
        <xdr:cNvSpPr/>
      </xdr:nvSpPr>
      <xdr:spPr>
        <a:xfrm>
          <a:off x="14351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101388</xdr:rowOff>
    </xdr:from>
    <xdr:ext cx="762000" cy="259045"/>
    <xdr:sp macro="" textlink="">
      <xdr:nvSpPr>
        <xdr:cNvPr id="329" name="テキスト ボックス 328"/>
        <xdr:cNvSpPr txBox="1"/>
      </xdr:nvSpPr>
      <xdr:spPr>
        <a:xfrm>
          <a:off x="14020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13564</xdr:rowOff>
    </xdr:from>
    <xdr:to>
      <xdr:col>64</xdr:col>
      <xdr:colOff>152400</xdr:colOff>
      <xdr:row>61</xdr:row>
      <xdr:rowOff>115164</xdr:rowOff>
    </xdr:to>
    <xdr:sp macro="" textlink="">
      <xdr:nvSpPr>
        <xdr:cNvPr id="330" name="フローチャート: 判断 329"/>
        <xdr:cNvSpPr/>
      </xdr:nvSpPr>
      <xdr:spPr>
        <a:xfrm>
          <a:off x="13462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99941</xdr:rowOff>
    </xdr:from>
    <xdr:ext cx="762000" cy="259045"/>
    <xdr:sp macro="" textlink="">
      <xdr:nvSpPr>
        <xdr:cNvPr id="331" name="テキスト ボックス 330"/>
        <xdr:cNvSpPr txBox="1"/>
      </xdr:nvSpPr>
      <xdr:spPr>
        <a:xfrm>
          <a:off x="13131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20803</xdr:rowOff>
    </xdr:from>
    <xdr:to>
      <xdr:col>81</xdr:col>
      <xdr:colOff>95250</xdr:colOff>
      <xdr:row>61</xdr:row>
      <xdr:rowOff>122403</xdr:rowOff>
    </xdr:to>
    <xdr:sp macro="" textlink="">
      <xdr:nvSpPr>
        <xdr:cNvPr id="337" name="楕円 336"/>
        <xdr:cNvSpPr/>
      </xdr:nvSpPr>
      <xdr:spPr>
        <a:xfrm>
          <a:off x="16967200" y="10479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164330</xdr:rowOff>
    </xdr:from>
    <xdr:ext cx="762000" cy="259045"/>
    <xdr:sp macro="" textlink="">
      <xdr:nvSpPr>
        <xdr:cNvPr id="338" name="定員管理の状況該当値テキスト"/>
        <xdr:cNvSpPr txBox="1"/>
      </xdr:nvSpPr>
      <xdr:spPr>
        <a:xfrm>
          <a:off x="17106900" y="1045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61</xdr:row>
      <xdr:rowOff>10185</xdr:rowOff>
    </xdr:from>
    <xdr:to>
      <xdr:col>77</xdr:col>
      <xdr:colOff>95250</xdr:colOff>
      <xdr:row>61</xdr:row>
      <xdr:rowOff>111785</xdr:rowOff>
    </xdr:to>
    <xdr:sp macro="" textlink="">
      <xdr:nvSpPr>
        <xdr:cNvPr id="339" name="楕円 338"/>
        <xdr:cNvSpPr/>
      </xdr:nvSpPr>
      <xdr:spPr>
        <a:xfrm>
          <a:off x="16129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96562</xdr:rowOff>
    </xdr:from>
    <xdr:ext cx="736600" cy="259045"/>
    <xdr:sp macro="" textlink="">
      <xdr:nvSpPr>
        <xdr:cNvPr id="340" name="テキスト ボックス 339"/>
        <xdr:cNvSpPr txBox="1"/>
      </xdr:nvSpPr>
      <xdr:spPr>
        <a:xfrm>
          <a:off x="15798800" y="105550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61</xdr:row>
      <xdr:rowOff>1498</xdr:rowOff>
    </xdr:from>
    <xdr:to>
      <xdr:col>73</xdr:col>
      <xdr:colOff>44450</xdr:colOff>
      <xdr:row>61</xdr:row>
      <xdr:rowOff>103098</xdr:rowOff>
    </xdr:to>
    <xdr:sp macro="" textlink="">
      <xdr:nvSpPr>
        <xdr:cNvPr id="341" name="楕円 340"/>
        <xdr:cNvSpPr/>
      </xdr:nvSpPr>
      <xdr:spPr>
        <a:xfrm>
          <a:off x="15240000" y="10459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87875</xdr:rowOff>
    </xdr:from>
    <xdr:ext cx="762000" cy="259045"/>
    <xdr:sp macro="" textlink="">
      <xdr:nvSpPr>
        <xdr:cNvPr id="342" name="テキスト ボックス 341"/>
        <xdr:cNvSpPr txBox="1"/>
      </xdr:nvSpPr>
      <xdr:spPr>
        <a:xfrm>
          <a:off x="14909800" y="10546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163779</xdr:rowOff>
    </xdr:from>
    <xdr:to>
      <xdr:col>68</xdr:col>
      <xdr:colOff>203200</xdr:colOff>
      <xdr:row>61</xdr:row>
      <xdr:rowOff>93929</xdr:rowOff>
    </xdr:to>
    <xdr:sp macro="" textlink="">
      <xdr:nvSpPr>
        <xdr:cNvPr id="343" name="楕円 342"/>
        <xdr:cNvSpPr/>
      </xdr:nvSpPr>
      <xdr:spPr>
        <a:xfrm>
          <a:off x="14351000" y="10450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104106</xdr:rowOff>
    </xdr:from>
    <xdr:ext cx="762000" cy="259045"/>
    <xdr:sp macro="" textlink="">
      <xdr:nvSpPr>
        <xdr:cNvPr id="344" name="テキスト ボックス 343"/>
        <xdr:cNvSpPr txBox="1"/>
      </xdr:nvSpPr>
      <xdr:spPr>
        <a:xfrm>
          <a:off x="14020800" y="10219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157505</xdr:rowOff>
    </xdr:from>
    <xdr:to>
      <xdr:col>64</xdr:col>
      <xdr:colOff>152400</xdr:colOff>
      <xdr:row>61</xdr:row>
      <xdr:rowOff>87655</xdr:rowOff>
    </xdr:to>
    <xdr:sp macro="" textlink="">
      <xdr:nvSpPr>
        <xdr:cNvPr id="345" name="楕円 344"/>
        <xdr:cNvSpPr/>
      </xdr:nvSpPr>
      <xdr:spPr>
        <a:xfrm>
          <a:off x="13462000" y="10444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97832</xdr:rowOff>
    </xdr:from>
    <xdr:ext cx="762000" cy="259045"/>
    <xdr:sp macro="" textlink="">
      <xdr:nvSpPr>
        <xdr:cNvPr id="346" name="テキスト ボックス 345"/>
        <xdr:cNvSpPr txBox="1"/>
      </xdr:nvSpPr>
      <xdr:spPr>
        <a:xfrm>
          <a:off x="13131800" y="10213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7.0%</a:t>
          </a:r>
          <a:r>
            <a:rPr kumimoji="1" lang="ja-JP" altLang="ja-JP" sz="1100">
              <a:solidFill>
                <a:schemeClr val="dk1"/>
              </a:solidFill>
              <a:latin typeface="ＭＳ ゴシック" pitchFamily="49" charset="-128"/>
              <a:ea typeface="ＭＳ ゴシック" pitchFamily="49" charset="-128"/>
              <a:cs typeface="+mn-cs"/>
            </a:rPr>
            <a:t>と、地方債許可基準の</a:t>
          </a:r>
          <a:r>
            <a:rPr kumimoji="1" lang="en-US" altLang="ja-JP" sz="1100">
              <a:solidFill>
                <a:schemeClr val="dk1"/>
              </a:solidFill>
              <a:latin typeface="ＭＳ ゴシック" pitchFamily="49" charset="-128"/>
              <a:ea typeface="ＭＳ ゴシック" pitchFamily="49" charset="-128"/>
              <a:cs typeface="+mn-cs"/>
            </a:rPr>
            <a:t>18.0%</a:t>
          </a:r>
          <a:r>
            <a:rPr kumimoji="1" lang="ja-JP" altLang="ja-JP" sz="1100">
              <a:solidFill>
                <a:schemeClr val="dk1"/>
              </a:solidFill>
              <a:latin typeface="ＭＳ ゴシック" pitchFamily="49" charset="-128"/>
              <a:ea typeface="ＭＳ ゴシック" pitchFamily="49" charset="-128"/>
              <a:cs typeface="+mn-cs"/>
            </a:rPr>
            <a:t>を</a:t>
          </a:r>
          <a:r>
            <a:rPr kumimoji="1" lang="en-US" altLang="ja-JP" sz="1100">
              <a:solidFill>
                <a:schemeClr val="dk1"/>
              </a:solidFill>
              <a:latin typeface="ＭＳ ゴシック" pitchFamily="49" charset="-128"/>
              <a:ea typeface="ＭＳ ゴシック" pitchFamily="49" charset="-128"/>
              <a:cs typeface="+mn-cs"/>
            </a:rPr>
            <a:t>11.0</a:t>
          </a:r>
          <a:r>
            <a:rPr kumimoji="1" lang="ja-JP" altLang="ja-JP" sz="1100">
              <a:solidFill>
                <a:schemeClr val="dk1"/>
              </a:solidFill>
              <a:latin typeface="ＭＳ ゴシック" pitchFamily="49" charset="-128"/>
              <a:ea typeface="ＭＳ ゴシック" pitchFamily="49" charset="-128"/>
              <a:cs typeface="+mn-cs"/>
            </a:rPr>
            <a:t>ポイント下回っており、昨年度と比較しても</a:t>
          </a:r>
          <a:r>
            <a:rPr kumimoji="1" lang="en-US" altLang="ja-JP" sz="1100">
              <a:solidFill>
                <a:schemeClr val="dk1"/>
              </a:solidFill>
              <a:latin typeface="ＭＳ ゴシック" pitchFamily="49" charset="-128"/>
              <a:ea typeface="ＭＳ ゴシック" pitchFamily="49" charset="-128"/>
              <a:cs typeface="+mn-cs"/>
            </a:rPr>
            <a:t>0.3</a:t>
          </a:r>
          <a:r>
            <a:rPr kumimoji="1" lang="ja-JP" altLang="ja-JP" sz="1100">
              <a:solidFill>
                <a:schemeClr val="dk1"/>
              </a:solidFill>
              <a:latin typeface="ＭＳ ゴシック" pitchFamily="49" charset="-128"/>
              <a:ea typeface="ＭＳ ゴシック" pitchFamily="49" charset="-128"/>
              <a:cs typeface="+mn-cs"/>
            </a:rPr>
            <a:t>ポイント減少している。これは、一般会計において過去の大型事業に充てた起債の償還終了よって、元利償還金が減少したこと及び公営企業会計への地方債償還の財源とする繰入等の金額が減少したため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今後過疎対策事業債</a:t>
          </a:r>
          <a:r>
            <a:rPr kumimoji="1" lang="ja-JP" altLang="en-US" sz="1100">
              <a:solidFill>
                <a:schemeClr val="dk1"/>
              </a:solidFill>
              <a:latin typeface="ＭＳ ゴシック" pitchFamily="49" charset="-128"/>
              <a:ea typeface="ＭＳ ゴシック" pitchFamily="49" charset="-128"/>
              <a:cs typeface="+mn-cs"/>
            </a:rPr>
            <a:t>を利用した事業</a:t>
          </a:r>
          <a:r>
            <a:rPr kumimoji="1" lang="ja-JP" altLang="ja-JP" sz="1100">
              <a:solidFill>
                <a:schemeClr val="dk1"/>
              </a:solidFill>
              <a:latin typeface="ＭＳ ゴシック" pitchFamily="49" charset="-128"/>
              <a:ea typeface="ＭＳ ゴシック" pitchFamily="49" charset="-128"/>
              <a:cs typeface="+mn-cs"/>
            </a:rPr>
            <a:t>の借入や、新庁舎建設に伴う起債の借入増など公債費の増が見込まれるため、大型起債事業については内容の十分な精査を行うとともに、既に借入を行っているものについては、繰上償還や借換え等も検討していく必要がある。</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61</xdr:col>
      <xdr:colOff>6350</xdr:colOff>
      <xdr:row>32</xdr:row>
      <xdr:rowOff>101600</xdr:rowOff>
    </xdr:from>
    <xdr:ext cx="298543" cy="225703"/>
    <xdr:sp macro="" textlink="">
      <xdr:nvSpPr>
        <xdr:cNvPr id="360" name="テキスト ボックス 35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125222</xdr:rowOff>
    </xdr:from>
    <xdr:to>
      <xdr:col>81</xdr:col>
      <xdr:colOff>44450</xdr:colOff>
      <xdr:row>45</xdr:row>
      <xdr:rowOff>99822</xdr:rowOff>
    </xdr:to>
    <xdr:cxnSp macro="">
      <xdr:nvCxnSpPr>
        <xdr:cNvPr id="373" name="直線コネクタ 372"/>
        <xdr:cNvCxnSpPr/>
      </xdr:nvCxnSpPr>
      <xdr:spPr>
        <a:xfrm flipV="1">
          <a:off x="17018000" y="6125972"/>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71899</xdr:rowOff>
    </xdr:from>
    <xdr:ext cx="762000" cy="259045"/>
    <xdr:sp macro="" textlink="">
      <xdr:nvSpPr>
        <xdr:cNvPr id="374" name="公債費負担の状況最小値テキスト"/>
        <xdr:cNvSpPr txBox="1"/>
      </xdr:nvSpPr>
      <xdr:spPr>
        <a:xfrm>
          <a:off x="17106900" y="778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99822</xdr:rowOff>
    </xdr:from>
    <xdr:to>
      <xdr:col>81</xdr:col>
      <xdr:colOff>133350</xdr:colOff>
      <xdr:row>45</xdr:row>
      <xdr:rowOff>99822</xdr:rowOff>
    </xdr:to>
    <xdr:cxnSp macro="">
      <xdr:nvCxnSpPr>
        <xdr:cNvPr id="375" name="直線コネクタ 374"/>
        <xdr:cNvCxnSpPr/>
      </xdr:nvCxnSpPr>
      <xdr:spPr>
        <a:xfrm>
          <a:off x="16929100" y="7815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40149</xdr:rowOff>
    </xdr:from>
    <xdr:ext cx="762000" cy="259045"/>
    <xdr:sp macro="" textlink="">
      <xdr:nvSpPr>
        <xdr:cNvPr id="376" name="公債費負担の状況最大値テキスト"/>
        <xdr:cNvSpPr txBox="1"/>
      </xdr:nvSpPr>
      <xdr:spPr>
        <a:xfrm>
          <a:off x="17106900" y="586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125222</xdr:rowOff>
    </xdr:from>
    <xdr:to>
      <xdr:col>81</xdr:col>
      <xdr:colOff>133350</xdr:colOff>
      <xdr:row>35</xdr:row>
      <xdr:rowOff>125222</xdr:rowOff>
    </xdr:to>
    <xdr:cxnSp macro="">
      <xdr:nvCxnSpPr>
        <xdr:cNvPr id="377" name="直線コネクタ 376"/>
        <xdr:cNvCxnSpPr/>
      </xdr:nvCxnSpPr>
      <xdr:spPr>
        <a:xfrm>
          <a:off x="16929100" y="612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78740</xdr:rowOff>
    </xdr:from>
    <xdr:to>
      <xdr:col>81</xdr:col>
      <xdr:colOff>44450</xdr:colOff>
      <xdr:row>40</xdr:row>
      <xdr:rowOff>107696</xdr:rowOff>
    </xdr:to>
    <xdr:cxnSp macro="">
      <xdr:nvCxnSpPr>
        <xdr:cNvPr id="378" name="直線コネクタ 377"/>
        <xdr:cNvCxnSpPr/>
      </xdr:nvCxnSpPr>
      <xdr:spPr>
        <a:xfrm flipV="1">
          <a:off x="16179800" y="693674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11955</xdr:rowOff>
    </xdr:from>
    <xdr:ext cx="762000" cy="259045"/>
    <xdr:sp macro="" textlink="">
      <xdr:nvSpPr>
        <xdr:cNvPr id="379" name="公債費負担の状況平均値テキスト"/>
        <xdr:cNvSpPr txBox="1"/>
      </xdr:nvSpPr>
      <xdr:spPr>
        <a:xfrm>
          <a:off x="17106900" y="70414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39878</xdr:rowOff>
    </xdr:from>
    <xdr:to>
      <xdr:col>81</xdr:col>
      <xdr:colOff>95250</xdr:colOff>
      <xdr:row>41</xdr:row>
      <xdr:rowOff>141478</xdr:rowOff>
    </xdr:to>
    <xdr:sp macro="" textlink="">
      <xdr:nvSpPr>
        <xdr:cNvPr id="380" name="フローチャート: 判断 379"/>
        <xdr:cNvSpPr/>
      </xdr:nvSpPr>
      <xdr:spPr>
        <a:xfrm>
          <a:off x="169672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107696</xdr:rowOff>
    </xdr:from>
    <xdr:to>
      <xdr:col>77</xdr:col>
      <xdr:colOff>44450</xdr:colOff>
      <xdr:row>41</xdr:row>
      <xdr:rowOff>61722</xdr:rowOff>
    </xdr:to>
    <xdr:cxnSp macro="">
      <xdr:nvCxnSpPr>
        <xdr:cNvPr id="381" name="直線コネクタ 380"/>
        <xdr:cNvCxnSpPr/>
      </xdr:nvCxnSpPr>
      <xdr:spPr>
        <a:xfrm flipV="1">
          <a:off x="15290800" y="6965696"/>
          <a:ext cx="889000" cy="125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2" name="フローチャート: 判断 381"/>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155211</xdr:rowOff>
    </xdr:from>
    <xdr:ext cx="736600" cy="259045"/>
    <xdr:sp macro="" textlink="">
      <xdr:nvSpPr>
        <xdr:cNvPr id="383" name="テキスト ボックス 382"/>
        <xdr:cNvSpPr txBox="1"/>
      </xdr:nvSpPr>
      <xdr:spPr>
        <a:xfrm>
          <a:off x="15798800" y="71846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61722</xdr:rowOff>
    </xdr:from>
    <xdr:to>
      <xdr:col>72</xdr:col>
      <xdr:colOff>203200</xdr:colOff>
      <xdr:row>42</xdr:row>
      <xdr:rowOff>44704</xdr:rowOff>
    </xdr:to>
    <xdr:cxnSp macro="">
      <xdr:nvCxnSpPr>
        <xdr:cNvPr id="384" name="直線コネクタ 383"/>
        <xdr:cNvCxnSpPr/>
      </xdr:nvCxnSpPr>
      <xdr:spPr>
        <a:xfrm flipV="1">
          <a:off x="14401800" y="709117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107442</xdr:rowOff>
    </xdr:from>
    <xdr:to>
      <xdr:col>73</xdr:col>
      <xdr:colOff>44450</xdr:colOff>
      <xdr:row>42</xdr:row>
      <xdr:rowOff>37592</xdr:rowOff>
    </xdr:to>
    <xdr:sp macro="" textlink="">
      <xdr:nvSpPr>
        <xdr:cNvPr id="385" name="フローチャート: 判断 384"/>
        <xdr:cNvSpPr/>
      </xdr:nvSpPr>
      <xdr:spPr>
        <a:xfrm>
          <a:off x="15240000" y="713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22369</xdr:rowOff>
    </xdr:from>
    <xdr:ext cx="762000" cy="259045"/>
    <xdr:sp macro="" textlink="">
      <xdr:nvSpPr>
        <xdr:cNvPr id="386" name="テキスト ボックス 385"/>
        <xdr:cNvSpPr txBox="1"/>
      </xdr:nvSpPr>
      <xdr:spPr>
        <a:xfrm>
          <a:off x="14909800" y="722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44704</xdr:rowOff>
    </xdr:from>
    <xdr:to>
      <xdr:col>68</xdr:col>
      <xdr:colOff>152400</xdr:colOff>
      <xdr:row>42</xdr:row>
      <xdr:rowOff>160528</xdr:rowOff>
    </xdr:to>
    <xdr:cxnSp macro="">
      <xdr:nvCxnSpPr>
        <xdr:cNvPr id="387" name="直線コネクタ 386"/>
        <xdr:cNvCxnSpPr/>
      </xdr:nvCxnSpPr>
      <xdr:spPr>
        <a:xfrm flipV="1">
          <a:off x="13512800" y="7245604"/>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42</xdr:row>
      <xdr:rowOff>80772</xdr:rowOff>
    </xdr:from>
    <xdr:to>
      <xdr:col>68</xdr:col>
      <xdr:colOff>203200</xdr:colOff>
      <xdr:row>43</xdr:row>
      <xdr:rowOff>10922</xdr:rowOff>
    </xdr:to>
    <xdr:sp macro="" textlink="">
      <xdr:nvSpPr>
        <xdr:cNvPr id="388" name="フローチャート: 判断 387"/>
        <xdr:cNvSpPr/>
      </xdr:nvSpPr>
      <xdr:spPr>
        <a:xfrm>
          <a:off x="14351000" y="7281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167149</xdr:rowOff>
    </xdr:from>
    <xdr:ext cx="762000" cy="259045"/>
    <xdr:sp macro="" textlink="">
      <xdr:nvSpPr>
        <xdr:cNvPr id="389" name="テキスト ボックス 388"/>
        <xdr:cNvSpPr txBox="1"/>
      </xdr:nvSpPr>
      <xdr:spPr>
        <a:xfrm>
          <a:off x="14020800" y="7368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167640</xdr:rowOff>
    </xdr:from>
    <xdr:to>
      <xdr:col>64</xdr:col>
      <xdr:colOff>152400</xdr:colOff>
      <xdr:row>43</xdr:row>
      <xdr:rowOff>97790</xdr:rowOff>
    </xdr:to>
    <xdr:sp macro="" textlink="">
      <xdr:nvSpPr>
        <xdr:cNvPr id="390" name="フローチャート: 判断 389"/>
        <xdr:cNvSpPr/>
      </xdr:nvSpPr>
      <xdr:spPr>
        <a:xfrm>
          <a:off x="13462000" y="736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82567</xdr:rowOff>
    </xdr:from>
    <xdr:ext cx="762000" cy="259045"/>
    <xdr:sp macro="" textlink="">
      <xdr:nvSpPr>
        <xdr:cNvPr id="391" name="テキスト ボックス 390"/>
        <xdr:cNvSpPr txBox="1"/>
      </xdr:nvSpPr>
      <xdr:spPr>
        <a:xfrm>
          <a:off x="13131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27940</xdr:rowOff>
    </xdr:from>
    <xdr:to>
      <xdr:col>81</xdr:col>
      <xdr:colOff>95250</xdr:colOff>
      <xdr:row>40</xdr:row>
      <xdr:rowOff>129540</xdr:rowOff>
    </xdr:to>
    <xdr:sp macro="" textlink="">
      <xdr:nvSpPr>
        <xdr:cNvPr id="397" name="楕円 396"/>
        <xdr:cNvSpPr/>
      </xdr:nvSpPr>
      <xdr:spPr>
        <a:xfrm>
          <a:off x="16967200" y="688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39</xdr:row>
      <xdr:rowOff>44467</xdr:rowOff>
    </xdr:from>
    <xdr:ext cx="762000" cy="259045"/>
    <xdr:sp macro="" textlink="">
      <xdr:nvSpPr>
        <xdr:cNvPr id="398" name="公債費負担の状況該当値テキスト"/>
        <xdr:cNvSpPr txBox="1"/>
      </xdr:nvSpPr>
      <xdr:spPr>
        <a:xfrm>
          <a:off x="17106900" y="673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56896</xdr:rowOff>
    </xdr:from>
    <xdr:to>
      <xdr:col>77</xdr:col>
      <xdr:colOff>95250</xdr:colOff>
      <xdr:row>40</xdr:row>
      <xdr:rowOff>158496</xdr:rowOff>
    </xdr:to>
    <xdr:sp macro="" textlink="">
      <xdr:nvSpPr>
        <xdr:cNvPr id="399" name="楕円 398"/>
        <xdr:cNvSpPr/>
      </xdr:nvSpPr>
      <xdr:spPr>
        <a:xfrm>
          <a:off x="16129000" y="691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168673</xdr:rowOff>
    </xdr:from>
    <xdr:ext cx="736600" cy="259045"/>
    <xdr:sp macro="" textlink="">
      <xdr:nvSpPr>
        <xdr:cNvPr id="400" name="テキスト ボックス 399"/>
        <xdr:cNvSpPr txBox="1"/>
      </xdr:nvSpPr>
      <xdr:spPr>
        <a:xfrm>
          <a:off x="15798800" y="6683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10922</xdr:rowOff>
    </xdr:from>
    <xdr:to>
      <xdr:col>73</xdr:col>
      <xdr:colOff>44450</xdr:colOff>
      <xdr:row>41</xdr:row>
      <xdr:rowOff>112522</xdr:rowOff>
    </xdr:to>
    <xdr:sp macro="" textlink="">
      <xdr:nvSpPr>
        <xdr:cNvPr id="401" name="楕円 400"/>
        <xdr:cNvSpPr/>
      </xdr:nvSpPr>
      <xdr:spPr>
        <a:xfrm>
          <a:off x="15240000" y="704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122699</xdr:rowOff>
    </xdr:from>
    <xdr:ext cx="762000" cy="259045"/>
    <xdr:sp macro="" textlink="">
      <xdr:nvSpPr>
        <xdr:cNvPr id="402" name="テキスト ボックス 401"/>
        <xdr:cNvSpPr txBox="1"/>
      </xdr:nvSpPr>
      <xdr:spPr>
        <a:xfrm>
          <a:off x="14909800" y="6809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165354</xdr:rowOff>
    </xdr:from>
    <xdr:to>
      <xdr:col>68</xdr:col>
      <xdr:colOff>203200</xdr:colOff>
      <xdr:row>42</xdr:row>
      <xdr:rowOff>95504</xdr:rowOff>
    </xdr:to>
    <xdr:sp macro="" textlink="">
      <xdr:nvSpPr>
        <xdr:cNvPr id="403" name="楕円 402"/>
        <xdr:cNvSpPr/>
      </xdr:nvSpPr>
      <xdr:spPr>
        <a:xfrm>
          <a:off x="14351000" y="719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105681</xdr:rowOff>
    </xdr:from>
    <xdr:ext cx="762000" cy="259045"/>
    <xdr:sp macro="" textlink="">
      <xdr:nvSpPr>
        <xdr:cNvPr id="404" name="テキスト ボックス 403"/>
        <xdr:cNvSpPr txBox="1"/>
      </xdr:nvSpPr>
      <xdr:spPr>
        <a:xfrm>
          <a:off x="14020800" y="696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109728</xdr:rowOff>
    </xdr:from>
    <xdr:to>
      <xdr:col>64</xdr:col>
      <xdr:colOff>152400</xdr:colOff>
      <xdr:row>43</xdr:row>
      <xdr:rowOff>39878</xdr:rowOff>
    </xdr:to>
    <xdr:sp macro="" textlink="">
      <xdr:nvSpPr>
        <xdr:cNvPr id="405" name="楕円 404"/>
        <xdr:cNvSpPr/>
      </xdr:nvSpPr>
      <xdr:spPr>
        <a:xfrm>
          <a:off x="13462000" y="7310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50055</xdr:rowOff>
    </xdr:from>
    <xdr:ext cx="762000" cy="259045"/>
    <xdr:sp macro="" textlink="">
      <xdr:nvSpPr>
        <xdr:cNvPr id="406" name="テキスト ボックス 405"/>
        <xdr:cNvSpPr txBox="1"/>
      </xdr:nvSpPr>
      <xdr:spPr>
        <a:xfrm>
          <a:off x="13131800" y="707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i="0">
              <a:solidFill>
                <a:schemeClr val="dk1"/>
              </a:solidFill>
              <a:latin typeface="ＭＳ ゴシック" pitchFamily="49" charset="-128"/>
              <a:ea typeface="ＭＳ ゴシック" pitchFamily="49" charset="-128"/>
              <a:cs typeface="+mn-cs"/>
            </a:rPr>
            <a:t>38.9%</a:t>
          </a:r>
          <a:r>
            <a:rPr kumimoji="1" lang="ja-JP" altLang="ja-JP" sz="1100" i="0">
              <a:solidFill>
                <a:schemeClr val="dk1"/>
              </a:solidFill>
              <a:latin typeface="ＭＳ ゴシック" pitchFamily="49" charset="-128"/>
              <a:ea typeface="ＭＳ ゴシック" pitchFamily="49" charset="-128"/>
              <a:cs typeface="+mn-cs"/>
            </a:rPr>
            <a:t>と早期健全化基準</a:t>
          </a:r>
          <a:r>
            <a:rPr kumimoji="1" lang="en-US" altLang="ja-JP" sz="1100" i="0">
              <a:solidFill>
                <a:schemeClr val="dk1"/>
              </a:solidFill>
              <a:latin typeface="ＭＳ ゴシック" pitchFamily="49" charset="-128"/>
              <a:ea typeface="ＭＳ ゴシック" pitchFamily="49" charset="-128"/>
              <a:cs typeface="+mn-cs"/>
            </a:rPr>
            <a:t>350.0%</a:t>
          </a:r>
          <a:r>
            <a:rPr kumimoji="1" lang="ja-JP" altLang="ja-JP" sz="1100" i="0">
              <a:solidFill>
                <a:schemeClr val="dk1"/>
              </a:solidFill>
              <a:latin typeface="ＭＳ ゴシック" pitchFamily="49" charset="-128"/>
              <a:ea typeface="ＭＳ ゴシック" pitchFamily="49" charset="-128"/>
              <a:cs typeface="+mn-cs"/>
            </a:rPr>
            <a:t>を</a:t>
          </a:r>
          <a:r>
            <a:rPr kumimoji="1" lang="en-US" altLang="ja-JP" sz="1100" i="0">
              <a:solidFill>
                <a:schemeClr val="dk1"/>
              </a:solidFill>
              <a:latin typeface="ＭＳ ゴシック" pitchFamily="49" charset="-128"/>
              <a:ea typeface="ＭＳ ゴシック" pitchFamily="49" charset="-128"/>
              <a:cs typeface="+mn-cs"/>
            </a:rPr>
            <a:t>311.1%</a:t>
          </a:r>
          <a:r>
            <a:rPr kumimoji="1" lang="ja-JP" altLang="ja-JP" sz="1100" i="0">
              <a:solidFill>
                <a:schemeClr val="dk1"/>
              </a:solidFill>
              <a:latin typeface="ＭＳ ゴシック" pitchFamily="49" charset="-128"/>
              <a:ea typeface="ＭＳ ゴシック" pitchFamily="49" charset="-128"/>
              <a:cs typeface="+mn-cs"/>
            </a:rPr>
            <a:t>下回っており、昨年度と比較し</a:t>
          </a:r>
          <a:r>
            <a:rPr kumimoji="1" lang="en-US" altLang="ja-JP" sz="1100" i="0">
              <a:solidFill>
                <a:schemeClr val="dk1"/>
              </a:solidFill>
              <a:latin typeface="ＭＳ ゴシック" pitchFamily="49" charset="-128"/>
              <a:ea typeface="ＭＳ ゴシック" pitchFamily="49" charset="-128"/>
              <a:cs typeface="+mn-cs"/>
            </a:rPr>
            <a:t>6.8</a:t>
          </a:r>
          <a:r>
            <a:rPr kumimoji="1" lang="ja-JP" altLang="ja-JP" sz="1100" i="0">
              <a:solidFill>
                <a:schemeClr val="dk1"/>
              </a:solidFill>
              <a:latin typeface="ＭＳ ゴシック" pitchFamily="49" charset="-128"/>
              <a:ea typeface="ＭＳ ゴシック" pitchFamily="49" charset="-128"/>
              <a:cs typeface="+mn-cs"/>
            </a:rPr>
            <a:t>ポイント減少した。これは、主に</a:t>
          </a:r>
          <a:r>
            <a:rPr kumimoji="1" lang="ja-JP" altLang="en-US" sz="1100" i="0">
              <a:solidFill>
                <a:schemeClr val="dk1"/>
              </a:solidFill>
              <a:latin typeface="ＭＳ ゴシック" pitchFamily="49" charset="-128"/>
              <a:ea typeface="ＭＳ ゴシック" pitchFamily="49" charset="-128"/>
              <a:cs typeface="+mn-cs"/>
            </a:rPr>
            <a:t>公営企業等繰入見込額</a:t>
          </a:r>
          <a:r>
            <a:rPr kumimoji="1" lang="ja-JP" altLang="ja-JP" sz="1100" i="0">
              <a:solidFill>
                <a:schemeClr val="dk1"/>
              </a:solidFill>
              <a:latin typeface="ＭＳ ゴシック" pitchFamily="49" charset="-128"/>
              <a:ea typeface="ＭＳ ゴシック" pitchFamily="49" charset="-128"/>
              <a:cs typeface="+mn-cs"/>
            </a:rPr>
            <a:t>の減及びふるさと応援基金の増加による充当可能基金の</a:t>
          </a:r>
          <a:r>
            <a:rPr kumimoji="1" lang="ja-JP" altLang="en-US" sz="1100" i="0">
              <a:solidFill>
                <a:schemeClr val="dk1"/>
              </a:solidFill>
              <a:latin typeface="ＭＳ ゴシック" pitchFamily="49" charset="-128"/>
              <a:ea typeface="ＭＳ ゴシック" pitchFamily="49" charset="-128"/>
              <a:cs typeface="+mn-cs"/>
            </a:rPr>
            <a:t>増</a:t>
          </a:r>
          <a:r>
            <a:rPr kumimoji="1" lang="ja-JP" altLang="ja-JP" sz="1100" i="0">
              <a:solidFill>
                <a:schemeClr val="dk1"/>
              </a:solidFill>
              <a:latin typeface="ＭＳ ゴシック" pitchFamily="49" charset="-128"/>
              <a:ea typeface="ＭＳ ゴシック" pitchFamily="49" charset="-128"/>
              <a:cs typeface="+mn-cs"/>
            </a:rPr>
            <a:t>額によるものである。</a:t>
          </a:r>
          <a:endParaRPr kumimoji="1" lang="en-US" altLang="ja-JP" sz="1100" i="0">
            <a:solidFill>
              <a:schemeClr val="dk1"/>
            </a:solidFill>
            <a:latin typeface="ＭＳ ゴシック" pitchFamily="49" charset="-128"/>
            <a:ea typeface="ＭＳ ゴシック" pitchFamily="49" charset="-128"/>
            <a:cs typeface="+mn-cs"/>
          </a:endParaRPr>
        </a:p>
        <a:p>
          <a:r>
            <a:rPr kumimoji="1" lang="ja-JP" altLang="ja-JP" sz="1100" i="0">
              <a:solidFill>
                <a:schemeClr val="dk1"/>
              </a:solidFill>
              <a:latin typeface="ＭＳ ゴシック" pitchFamily="49" charset="-128"/>
              <a:ea typeface="ＭＳ ゴシック" pitchFamily="49" charset="-128"/>
              <a:cs typeface="+mn-cs"/>
            </a:rPr>
            <a:t>　今後、新庁舎をはじめとした大型施設の建設事業が予定されており、</a:t>
          </a:r>
          <a:r>
            <a:rPr kumimoji="1" lang="ja-JP" altLang="en-US" sz="1100" i="0">
              <a:solidFill>
                <a:schemeClr val="dk1"/>
              </a:solidFill>
              <a:latin typeface="ＭＳ ゴシック" pitchFamily="49" charset="-128"/>
              <a:ea typeface="ＭＳ ゴシック" pitchFamily="49" charset="-128"/>
              <a:cs typeface="+mn-cs"/>
            </a:rPr>
            <a:t>分子となる</a:t>
          </a:r>
          <a:r>
            <a:rPr kumimoji="1" lang="ja-JP" altLang="ja-JP" sz="1100" i="0">
              <a:solidFill>
                <a:schemeClr val="dk1"/>
              </a:solidFill>
              <a:latin typeface="ＭＳ ゴシック" pitchFamily="49" charset="-128"/>
              <a:ea typeface="ＭＳ ゴシック" pitchFamily="49" charset="-128"/>
              <a:cs typeface="+mn-cs"/>
            </a:rPr>
            <a:t>地方債残高の増加</a:t>
          </a:r>
          <a:r>
            <a:rPr kumimoji="1" lang="ja-JP" altLang="en-US" sz="1100" i="0">
              <a:solidFill>
                <a:schemeClr val="dk1"/>
              </a:solidFill>
              <a:latin typeface="ＭＳ ゴシック" pitchFamily="49" charset="-128"/>
              <a:ea typeface="ＭＳ ゴシック" pitchFamily="49" charset="-128"/>
              <a:cs typeface="+mn-cs"/>
            </a:rPr>
            <a:t>が</a:t>
          </a:r>
          <a:r>
            <a:rPr kumimoji="1" lang="ja-JP" altLang="ja-JP" sz="1100" i="0">
              <a:solidFill>
                <a:schemeClr val="dk1"/>
              </a:solidFill>
              <a:latin typeface="ＭＳ ゴシック" pitchFamily="49" charset="-128"/>
              <a:ea typeface="ＭＳ ゴシック" pitchFamily="49" charset="-128"/>
              <a:cs typeface="+mn-cs"/>
            </a:rPr>
            <a:t>避けられないため、事業費の精査、借入を行うにあたって条件の有利な起債の選択及び基金積立額の拡充</a:t>
          </a:r>
          <a:r>
            <a:rPr kumimoji="1" lang="ja-JP" altLang="en-US" sz="1100" i="0">
              <a:solidFill>
                <a:schemeClr val="dk1"/>
              </a:solidFill>
              <a:latin typeface="ＭＳ ゴシック" pitchFamily="49" charset="-128"/>
              <a:ea typeface="ＭＳ ゴシック" pitchFamily="49" charset="-128"/>
              <a:cs typeface="+mn-cs"/>
            </a:rPr>
            <a:t>等</a:t>
          </a:r>
          <a:r>
            <a:rPr kumimoji="1" lang="ja-JP" altLang="ja-JP" sz="1100" i="0">
              <a:solidFill>
                <a:schemeClr val="dk1"/>
              </a:solidFill>
              <a:latin typeface="ＭＳ ゴシック" pitchFamily="49" charset="-128"/>
              <a:ea typeface="ＭＳ ゴシック" pitchFamily="49" charset="-128"/>
              <a:cs typeface="+mn-cs"/>
            </a:rPr>
            <a:t>による</a:t>
          </a:r>
          <a:r>
            <a:rPr kumimoji="1" lang="ja-JP" altLang="en-US" sz="1100" i="0">
              <a:solidFill>
                <a:schemeClr val="dk1"/>
              </a:solidFill>
              <a:latin typeface="ＭＳ ゴシック" pitchFamily="49" charset="-128"/>
              <a:ea typeface="ＭＳ ゴシック" pitchFamily="49" charset="-128"/>
              <a:cs typeface="+mn-cs"/>
            </a:rPr>
            <a:t>数値の抑制策を</a:t>
          </a:r>
          <a:r>
            <a:rPr kumimoji="1" lang="ja-JP" altLang="ja-JP" sz="1100" i="0">
              <a:solidFill>
                <a:schemeClr val="dk1"/>
              </a:solidFill>
              <a:latin typeface="ＭＳ ゴシック" pitchFamily="49" charset="-128"/>
              <a:ea typeface="ＭＳ ゴシック" pitchFamily="49" charset="-128"/>
              <a:cs typeface="+mn-cs"/>
            </a:rPr>
            <a:t>十分検討していく必要が</a:t>
          </a:r>
          <a:r>
            <a:rPr kumimoji="1" lang="ja-JP" altLang="ja-JP" sz="1100">
              <a:solidFill>
                <a:schemeClr val="dk1"/>
              </a:solidFill>
              <a:latin typeface="ＭＳ ゴシック" pitchFamily="49" charset="-128"/>
              <a:ea typeface="ＭＳ ゴシック" pitchFamily="49" charset="-128"/>
              <a:cs typeface="+mn-cs"/>
            </a:rPr>
            <a:t>ある。</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61</xdr:col>
      <xdr:colOff>6350</xdr:colOff>
      <xdr:row>10</xdr:row>
      <xdr:rowOff>63500</xdr:rowOff>
    </xdr:from>
    <xdr:ext cx="298543" cy="225703"/>
    <xdr:sp macro="" textlink="">
      <xdr:nvSpPr>
        <xdr:cNvPr id="420" name="テキスト ボックス 419"/>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3" name="直線コネクタ 422"/>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4" name="テキスト ボックス 423"/>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5" name="直線コネクタ 424"/>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6" name="テキスト ボックス 425"/>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7" name="直線コネクタ 426"/>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8" name="テキスト ボックス 427"/>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9" name="直線コネクタ 428"/>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0" name="テキスト ボックス 429"/>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1" name="直線コネクタ 430"/>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2" name="テキスト ボックス 431"/>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3" name="直線コネクタ 432"/>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4" name="テキスト ボックス 433"/>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5" name="直線コネクタ 434"/>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117808</xdr:rowOff>
    </xdr:to>
    <xdr:cxnSp macro="">
      <xdr:nvCxnSpPr>
        <xdr:cNvPr id="437" name="直線コネクタ 436"/>
        <xdr:cNvCxnSpPr/>
      </xdr:nvCxnSpPr>
      <xdr:spPr>
        <a:xfrm flipV="1">
          <a:off x="17018000" y="2313214"/>
          <a:ext cx="0" cy="15764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89885</xdr:rowOff>
    </xdr:from>
    <xdr:ext cx="762000" cy="259045"/>
    <xdr:sp macro="" textlink="">
      <xdr:nvSpPr>
        <xdr:cNvPr id="438" name="将来負担の状況最小値テキスト"/>
        <xdr:cNvSpPr txBox="1"/>
      </xdr:nvSpPr>
      <xdr:spPr>
        <a:xfrm>
          <a:off x="17106900" y="386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117808</xdr:rowOff>
    </xdr:from>
    <xdr:to>
      <xdr:col>81</xdr:col>
      <xdr:colOff>133350</xdr:colOff>
      <xdr:row>22</xdr:row>
      <xdr:rowOff>117808</xdr:rowOff>
    </xdr:to>
    <xdr:cxnSp macro="">
      <xdr:nvCxnSpPr>
        <xdr:cNvPr id="439" name="直線コネクタ 438"/>
        <xdr:cNvCxnSpPr/>
      </xdr:nvCxnSpPr>
      <xdr:spPr>
        <a:xfrm>
          <a:off x="16929100" y="388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0"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1" name="直線コネクタ 440"/>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16994</xdr:rowOff>
    </xdr:from>
    <xdr:to>
      <xdr:col>81</xdr:col>
      <xdr:colOff>44450</xdr:colOff>
      <xdr:row>16</xdr:row>
      <xdr:rowOff>95129</xdr:rowOff>
    </xdr:to>
    <xdr:cxnSp macro="">
      <xdr:nvCxnSpPr>
        <xdr:cNvPr id="442" name="直線コネクタ 441"/>
        <xdr:cNvCxnSpPr/>
      </xdr:nvCxnSpPr>
      <xdr:spPr>
        <a:xfrm flipV="1">
          <a:off x="16179800" y="2760194"/>
          <a:ext cx="838200" cy="7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140382</xdr:rowOff>
    </xdr:from>
    <xdr:ext cx="762000" cy="259045"/>
    <xdr:sp macro="" textlink="">
      <xdr:nvSpPr>
        <xdr:cNvPr id="443" name="将来負担の状況平均値テキスト"/>
        <xdr:cNvSpPr txBox="1"/>
      </xdr:nvSpPr>
      <xdr:spPr>
        <a:xfrm>
          <a:off x="17106900" y="25406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123855</xdr:rowOff>
    </xdr:from>
    <xdr:to>
      <xdr:col>81</xdr:col>
      <xdr:colOff>95250</xdr:colOff>
      <xdr:row>16</xdr:row>
      <xdr:rowOff>54005</xdr:rowOff>
    </xdr:to>
    <xdr:sp macro="" textlink="">
      <xdr:nvSpPr>
        <xdr:cNvPr id="444" name="フローチャート: 判断 443"/>
        <xdr:cNvSpPr/>
      </xdr:nvSpPr>
      <xdr:spPr>
        <a:xfrm>
          <a:off x="16967200" y="2695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16</xdr:row>
      <xdr:rowOff>95129</xdr:rowOff>
    </xdr:from>
    <xdr:to>
      <xdr:col>77</xdr:col>
      <xdr:colOff>44450</xdr:colOff>
      <xdr:row>17</xdr:row>
      <xdr:rowOff>51223</xdr:rowOff>
    </xdr:to>
    <xdr:cxnSp macro="">
      <xdr:nvCxnSpPr>
        <xdr:cNvPr id="445" name="直線コネクタ 444"/>
        <xdr:cNvCxnSpPr/>
      </xdr:nvCxnSpPr>
      <xdr:spPr>
        <a:xfrm flipV="1">
          <a:off x="15290800" y="2838329"/>
          <a:ext cx="889000" cy="12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111216</xdr:rowOff>
    </xdr:from>
    <xdr:to>
      <xdr:col>77</xdr:col>
      <xdr:colOff>95250</xdr:colOff>
      <xdr:row>16</xdr:row>
      <xdr:rowOff>41366</xdr:rowOff>
    </xdr:to>
    <xdr:sp macro="" textlink="">
      <xdr:nvSpPr>
        <xdr:cNvPr id="446" name="フローチャート: 判断 445"/>
        <xdr:cNvSpPr/>
      </xdr:nvSpPr>
      <xdr:spPr>
        <a:xfrm>
          <a:off x="16129000" y="268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51543</xdr:rowOff>
    </xdr:from>
    <xdr:ext cx="736600" cy="259045"/>
    <xdr:sp macro="" textlink="">
      <xdr:nvSpPr>
        <xdr:cNvPr id="447" name="テキスト ボックス 446"/>
        <xdr:cNvSpPr txBox="1"/>
      </xdr:nvSpPr>
      <xdr:spPr>
        <a:xfrm>
          <a:off x="15798800" y="2451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5262</xdr:rowOff>
    </xdr:from>
    <xdr:to>
      <xdr:col>72</xdr:col>
      <xdr:colOff>203200</xdr:colOff>
      <xdr:row>17</xdr:row>
      <xdr:rowOff>51223</xdr:rowOff>
    </xdr:to>
    <xdr:cxnSp macro="">
      <xdr:nvCxnSpPr>
        <xdr:cNvPr id="448" name="直線コネクタ 447"/>
        <xdr:cNvCxnSpPr/>
      </xdr:nvCxnSpPr>
      <xdr:spPr>
        <a:xfrm>
          <a:off x="14401800" y="2919912"/>
          <a:ext cx="889000" cy="45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167519</xdr:rowOff>
    </xdr:from>
    <xdr:to>
      <xdr:col>73</xdr:col>
      <xdr:colOff>44450</xdr:colOff>
      <xdr:row>16</xdr:row>
      <xdr:rowOff>97669</xdr:rowOff>
    </xdr:to>
    <xdr:sp macro="" textlink="">
      <xdr:nvSpPr>
        <xdr:cNvPr id="449" name="フローチャート: 判断 448"/>
        <xdr:cNvSpPr/>
      </xdr:nvSpPr>
      <xdr:spPr>
        <a:xfrm>
          <a:off x="15240000" y="2739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107846</xdr:rowOff>
    </xdr:from>
    <xdr:ext cx="762000" cy="259045"/>
    <xdr:sp macro="" textlink="">
      <xdr:nvSpPr>
        <xdr:cNvPr id="450" name="テキスト ボックス 449"/>
        <xdr:cNvSpPr txBox="1"/>
      </xdr:nvSpPr>
      <xdr:spPr>
        <a:xfrm>
          <a:off x="14909800" y="2508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5262</xdr:rowOff>
    </xdr:from>
    <xdr:to>
      <xdr:col>68</xdr:col>
      <xdr:colOff>152400</xdr:colOff>
      <xdr:row>17</xdr:row>
      <xdr:rowOff>120166</xdr:rowOff>
    </xdr:to>
    <xdr:cxnSp macro="">
      <xdr:nvCxnSpPr>
        <xdr:cNvPr id="451" name="直線コネクタ 450"/>
        <xdr:cNvCxnSpPr/>
      </xdr:nvCxnSpPr>
      <xdr:spPr>
        <a:xfrm flipV="1">
          <a:off x="13512800" y="2919912"/>
          <a:ext cx="889000" cy="114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17</xdr:row>
      <xdr:rowOff>46385</xdr:rowOff>
    </xdr:from>
    <xdr:to>
      <xdr:col>68</xdr:col>
      <xdr:colOff>203200</xdr:colOff>
      <xdr:row>17</xdr:row>
      <xdr:rowOff>147985</xdr:rowOff>
    </xdr:to>
    <xdr:sp macro="" textlink="">
      <xdr:nvSpPr>
        <xdr:cNvPr id="452" name="フローチャート: 判断 451"/>
        <xdr:cNvSpPr/>
      </xdr:nvSpPr>
      <xdr:spPr>
        <a:xfrm>
          <a:off x="14351000" y="2961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132762</xdr:rowOff>
    </xdr:from>
    <xdr:ext cx="762000" cy="259045"/>
    <xdr:sp macro="" textlink="">
      <xdr:nvSpPr>
        <xdr:cNvPr id="453" name="テキスト ボックス 452"/>
        <xdr:cNvSpPr txBox="1"/>
      </xdr:nvSpPr>
      <xdr:spPr>
        <a:xfrm>
          <a:off x="14020800" y="3047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98092</xdr:rowOff>
    </xdr:from>
    <xdr:to>
      <xdr:col>64</xdr:col>
      <xdr:colOff>152400</xdr:colOff>
      <xdr:row>18</xdr:row>
      <xdr:rowOff>28242</xdr:rowOff>
    </xdr:to>
    <xdr:sp macro="" textlink="">
      <xdr:nvSpPr>
        <xdr:cNvPr id="454" name="フローチャート: 判断 453"/>
        <xdr:cNvSpPr/>
      </xdr:nvSpPr>
      <xdr:spPr>
        <a:xfrm>
          <a:off x="13462000" y="301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13019</xdr:rowOff>
    </xdr:from>
    <xdr:ext cx="762000" cy="259045"/>
    <xdr:sp macro="" textlink="">
      <xdr:nvSpPr>
        <xdr:cNvPr id="455" name="テキスト ボックス 454"/>
        <xdr:cNvSpPr txBox="1"/>
      </xdr:nvSpPr>
      <xdr:spPr>
        <a:xfrm>
          <a:off x="13131800" y="3099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137644</xdr:rowOff>
    </xdr:from>
    <xdr:to>
      <xdr:col>81</xdr:col>
      <xdr:colOff>95250</xdr:colOff>
      <xdr:row>16</xdr:row>
      <xdr:rowOff>67794</xdr:rowOff>
    </xdr:to>
    <xdr:sp macro="" textlink="">
      <xdr:nvSpPr>
        <xdr:cNvPr id="461" name="楕円 460"/>
        <xdr:cNvSpPr/>
      </xdr:nvSpPr>
      <xdr:spPr>
        <a:xfrm>
          <a:off x="16967200" y="270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109721</xdr:rowOff>
    </xdr:from>
    <xdr:ext cx="762000" cy="259045"/>
    <xdr:sp macro="" textlink="">
      <xdr:nvSpPr>
        <xdr:cNvPr id="462" name="将来負担の状況該当値テキスト"/>
        <xdr:cNvSpPr txBox="1"/>
      </xdr:nvSpPr>
      <xdr:spPr>
        <a:xfrm>
          <a:off x="17106900" y="268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44329</xdr:rowOff>
    </xdr:from>
    <xdr:to>
      <xdr:col>77</xdr:col>
      <xdr:colOff>95250</xdr:colOff>
      <xdr:row>16</xdr:row>
      <xdr:rowOff>145929</xdr:rowOff>
    </xdr:to>
    <xdr:sp macro="" textlink="">
      <xdr:nvSpPr>
        <xdr:cNvPr id="463" name="楕円 462"/>
        <xdr:cNvSpPr/>
      </xdr:nvSpPr>
      <xdr:spPr>
        <a:xfrm>
          <a:off x="16129000" y="278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130706</xdr:rowOff>
    </xdr:from>
    <xdr:ext cx="736600" cy="259045"/>
    <xdr:sp macro="" textlink="">
      <xdr:nvSpPr>
        <xdr:cNvPr id="464" name="テキスト ボックス 463"/>
        <xdr:cNvSpPr txBox="1"/>
      </xdr:nvSpPr>
      <xdr:spPr>
        <a:xfrm>
          <a:off x="15798800" y="2873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423</xdr:rowOff>
    </xdr:from>
    <xdr:to>
      <xdr:col>73</xdr:col>
      <xdr:colOff>44450</xdr:colOff>
      <xdr:row>17</xdr:row>
      <xdr:rowOff>102023</xdr:rowOff>
    </xdr:to>
    <xdr:sp macro="" textlink="">
      <xdr:nvSpPr>
        <xdr:cNvPr id="465" name="楕円 464"/>
        <xdr:cNvSpPr/>
      </xdr:nvSpPr>
      <xdr:spPr>
        <a:xfrm>
          <a:off x="15240000" y="291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86800</xdr:rowOff>
    </xdr:from>
    <xdr:ext cx="762000" cy="259045"/>
    <xdr:sp macro="" textlink="">
      <xdr:nvSpPr>
        <xdr:cNvPr id="466" name="テキスト ボックス 465"/>
        <xdr:cNvSpPr txBox="1"/>
      </xdr:nvSpPr>
      <xdr:spPr>
        <a:xfrm>
          <a:off x="14909800" y="300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125912</xdr:rowOff>
    </xdr:from>
    <xdr:to>
      <xdr:col>68</xdr:col>
      <xdr:colOff>203200</xdr:colOff>
      <xdr:row>17</xdr:row>
      <xdr:rowOff>56062</xdr:rowOff>
    </xdr:to>
    <xdr:sp macro="" textlink="">
      <xdr:nvSpPr>
        <xdr:cNvPr id="467" name="楕円 466"/>
        <xdr:cNvSpPr/>
      </xdr:nvSpPr>
      <xdr:spPr>
        <a:xfrm>
          <a:off x="14351000" y="286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66239</xdr:rowOff>
    </xdr:from>
    <xdr:ext cx="762000" cy="259045"/>
    <xdr:sp macro="" textlink="">
      <xdr:nvSpPr>
        <xdr:cNvPr id="468" name="テキスト ボックス 467"/>
        <xdr:cNvSpPr txBox="1"/>
      </xdr:nvSpPr>
      <xdr:spPr>
        <a:xfrm>
          <a:off x="14020800" y="263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69366</xdr:rowOff>
    </xdr:from>
    <xdr:to>
      <xdr:col>64</xdr:col>
      <xdr:colOff>152400</xdr:colOff>
      <xdr:row>17</xdr:row>
      <xdr:rowOff>170966</xdr:rowOff>
    </xdr:to>
    <xdr:sp macro="" textlink="">
      <xdr:nvSpPr>
        <xdr:cNvPr id="469" name="楕円 468"/>
        <xdr:cNvSpPr/>
      </xdr:nvSpPr>
      <xdr:spPr>
        <a:xfrm>
          <a:off x="13462000" y="298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9693</xdr:rowOff>
    </xdr:from>
    <xdr:ext cx="762000" cy="259045"/>
    <xdr:sp macro="" textlink="">
      <xdr:nvSpPr>
        <xdr:cNvPr id="470" name="テキスト ボックス 469"/>
        <xdr:cNvSpPr txBox="1"/>
      </xdr:nvSpPr>
      <xdr:spPr>
        <a:xfrm>
          <a:off x="13131800" y="275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itchFamily="49" charset="-128"/>
              <a:ea typeface="ＭＳ ゴシック" pitchFamily="49" charset="-128"/>
              <a:cs typeface="+mn-cs"/>
            </a:rPr>
            <a:t>　</a:t>
          </a:r>
          <a:r>
            <a:rPr kumimoji="1" lang="en-US" altLang="ja-JP" sz="1100">
              <a:solidFill>
                <a:schemeClr val="dk1"/>
              </a:solidFill>
              <a:latin typeface="ＭＳ ゴシック" pitchFamily="49" charset="-128"/>
              <a:ea typeface="ＭＳ ゴシック" pitchFamily="49" charset="-128"/>
              <a:cs typeface="+mn-cs"/>
            </a:rPr>
            <a:t>23.6</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0.7</a:t>
          </a:r>
          <a:r>
            <a:rPr kumimoji="1" lang="ja-JP" altLang="ja-JP" sz="1100">
              <a:solidFill>
                <a:schemeClr val="dk1"/>
              </a:solidFill>
              <a:latin typeface="ＭＳ ゴシック" pitchFamily="49" charset="-128"/>
              <a:ea typeface="ＭＳ ゴシック" pitchFamily="49" charset="-128"/>
              <a:cs typeface="+mn-cs"/>
            </a:rPr>
            <a:t>ポイント下回っている</a:t>
          </a:r>
          <a:r>
            <a:rPr kumimoji="1" lang="ja-JP" altLang="en-US" sz="1100">
              <a:solidFill>
                <a:schemeClr val="dk1"/>
              </a:solidFill>
              <a:latin typeface="ＭＳ ゴシック" pitchFamily="49" charset="-128"/>
              <a:ea typeface="ＭＳ ゴシック" pitchFamily="49" charset="-128"/>
              <a:cs typeface="+mn-cs"/>
            </a:rPr>
            <a:t>。</a:t>
          </a:r>
          <a:r>
            <a:rPr kumimoji="1" lang="ja-JP" altLang="ja-JP" sz="1100">
              <a:solidFill>
                <a:schemeClr val="dk1"/>
              </a:solidFill>
              <a:latin typeface="ＭＳ ゴシック" pitchFamily="49" charset="-128"/>
              <a:ea typeface="ＭＳ ゴシック" pitchFamily="49" charset="-128"/>
              <a:cs typeface="+mn-cs"/>
            </a:rPr>
            <a:t>昨年度と比較</a:t>
          </a:r>
          <a:r>
            <a:rPr kumimoji="1" lang="ja-JP" altLang="en-US" sz="1100">
              <a:solidFill>
                <a:schemeClr val="dk1"/>
              </a:solidFill>
              <a:latin typeface="ＭＳ ゴシック" pitchFamily="49" charset="-128"/>
              <a:ea typeface="ＭＳ ゴシック" pitchFamily="49" charset="-128"/>
              <a:cs typeface="+mn-cs"/>
            </a:rPr>
            <a:t>して</a:t>
          </a:r>
          <a:r>
            <a:rPr kumimoji="1" lang="en-US" altLang="ja-JP" sz="1100">
              <a:solidFill>
                <a:schemeClr val="dk1"/>
              </a:solidFill>
              <a:latin typeface="ＭＳ ゴシック" pitchFamily="49" charset="-128"/>
              <a:ea typeface="ＭＳ ゴシック" pitchFamily="49" charset="-128"/>
              <a:cs typeface="+mn-cs"/>
            </a:rPr>
            <a:t>0.1</a:t>
          </a:r>
          <a:r>
            <a:rPr kumimoji="1" lang="ja-JP" altLang="ja-JP" sz="1100">
              <a:solidFill>
                <a:schemeClr val="dk1"/>
              </a:solidFill>
              <a:latin typeface="ＭＳ ゴシック" pitchFamily="49" charset="-128"/>
              <a:ea typeface="ＭＳ ゴシック" pitchFamily="49" charset="-128"/>
              <a:cs typeface="+mn-cs"/>
            </a:rPr>
            <a:t>ポイント増加した。決算額は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a:solidFill>
                <a:schemeClr val="dk1"/>
              </a:solidFill>
              <a:latin typeface="ＭＳ ゴシック" pitchFamily="49" charset="-128"/>
              <a:ea typeface="ＭＳ ゴシック" pitchFamily="49" charset="-128"/>
              <a:cs typeface="+mn-cs"/>
            </a:rPr>
            <a:t>+4</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。職員の新陳代謝の影響によるもの</a:t>
          </a:r>
          <a:r>
            <a:rPr kumimoji="1" lang="ja-JP" altLang="ja-JP" sz="1100">
              <a:solidFill>
                <a:schemeClr val="dk1"/>
              </a:solidFill>
              <a:latin typeface="ＭＳ ゴシック" pitchFamily="49" charset="-128"/>
              <a:ea typeface="ＭＳ ゴシック" pitchFamily="49" charset="-128"/>
              <a:cs typeface="+mn-cs"/>
            </a:rPr>
            <a:t>である。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定員適正化計画による職員数の削減や民間事業者への業務の委託化等を進め</a:t>
          </a:r>
          <a:r>
            <a:rPr kumimoji="1" lang="ja-JP" altLang="en-US" sz="1100">
              <a:solidFill>
                <a:schemeClr val="dk1"/>
              </a:solidFill>
              <a:latin typeface="ＭＳ ゴシック" pitchFamily="49" charset="-128"/>
              <a:ea typeface="ＭＳ ゴシック" pitchFamily="49" charset="-128"/>
              <a:cs typeface="+mn-cs"/>
            </a:rPr>
            <a:t>事業量に合わせた適正な人員確保に努める</a:t>
          </a:r>
          <a:r>
            <a:rPr kumimoji="1" lang="ja-JP" altLang="ja-JP" sz="1100">
              <a:solidFill>
                <a:schemeClr val="dk1"/>
              </a:solidFill>
              <a:latin typeface="ＭＳ ゴシック" pitchFamily="49" charset="-128"/>
              <a:ea typeface="ＭＳ ゴシック" pitchFamily="49" charset="-128"/>
              <a:cs typeface="+mn-cs"/>
            </a:rPr>
            <a:t>。</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149860</xdr:rowOff>
    </xdr:from>
    <xdr:to>
      <xdr:col>24</xdr:col>
      <xdr:colOff>25400</xdr:colOff>
      <xdr:row>40</xdr:row>
      <xdr:rowOff>149860</xdr:rowOff>
    </xdr:to>
    <xdr:cxnSp macro="">
      <xdr:nvCxnSpPr>
        <xdr:cNvPr id="61" name="直線コネクタ 60"/>
        <xdr:cNvCxnSpPr/>
      </xdr:nvCxnSpPr>
      <xdr:spPr>
        <a:xfrm flipV="1">
          <a:off x="4826000" y="563626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62" name="人件費最小値テキスト"/>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3" name="直線コネクタ 62"/>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64787</xdr:rowOff>
    </xdr:from>
    <xdr:ext cx="762000" cy="259045"/>
    <xdr:sp macro="" textlink="">
      <xdr:nvSpPr>
        <xdr:cNvPr id="64"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149860</xdr:rowOff>
    </xdr:from>
    <xdr:to>
      <xdr:col>24</xdr:col>
      <xdr:colOff>114300</xdr:colOff>
      <xdr:row>32</xdr:row>
      <xdr:rowOff>149860</xdr:rowOff>
    </xdr:to>
    <xdr:cxnSp macro="">
      <xdr:nvCxnSpPr>
        <xdr:cNvPr id="65" name="直線コネクタ 64"/>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88900</xdr:rowOff>
    </xdr:from>
    <xdr:to>
      <xdr:col>24</xdr:col>
      <xdr:colOff>25400</xdr:colOff>
      <xdr:row>34</xdr:row>
      <xdr:rowOff>96520</xdr:rowOff>
    </xdr:to>
    <xdr:cxnSp macro="">
      <xdr:nvCxnSpPr>
        <xdr:cNvPr id="66" name="直線コネクタ 65"/>
        <xdr:cNvCxnSpPr/>
      </xdr:nvCxnSpPr>
      <xdr:spPr>
        <a:xfrm>
          <a:off x="3987800" y="591820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71137</xdr:rowOff>
    </xdr:from>
    <xdr:ext cx="762000" cy="259045"/>
    <xdr:sp macro="" textlink="">
      <xdr:nvSpPr>
        <xdr:cNvPr id="67" name="人件費平均値テキスト"/>
        <xdr:cNvSpPr txBox="1"/>
      </xdr:nvSpPr>
      <xdr:spPr>
        <a:xfrm>
          <a:off x="4914900" y="59004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99060</xdr:rowOff>
    </xdr:from>
    <xdr:to>
      <xdr:col>24</xdr:col>
      <xdr:colOff>76200</xdr:colOff>
      <xdr:row>35</xdr:row>
      <xdr:rowOff>29210</xdr:rowOff>
    </xdr:to>
    <xdr:sp macro="" textlink="">
      <xdr:nvSpPr>
        <xdr:cNvPr id="68" name="フローチャート: 判断 67"/>
        <xdr:cNvSpPr/>
      </xdr:nvSpPr>
      <xdr:spPr>
        <a:xfrm>
          <a:off x="4775200" y="592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168910</xdr:rowOff>
    </xdr:from>
    <xdr:to>
      <xdr:col>19</xdr:col>
      <xdr:colOff>187325</xdr:colOff>
      <xdr:row>34</xdr:row>
      <xdr:rowOff>88900</xdr:rowOff>
    </xdr:to>
    <xdr:cxnSp macro="">
      <xdr:nvCxnSpPr>
        <xdr:cNvPr id="69" name="直線コネクタ 68"/>
        <xdr:cNvCxnSpPr/>
      </xdr:nvCxnSpPr>
      <xdr:spPr>
        <a:xfrm>
          <a:off x="3098800" y="58267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91440</xdr:rowOff>
    </xdr:from>
    <xdr:to>
      <xdr:col>20</xdr:col>
      <xdr:colOff>38100</xdr:colOff>
      <xdr:row>35</xdr:row>
      <xdr:rowOff>21590</xdr:rowOff>
    </xdr:to>
    <xdr:sp macro="" textlink="">
      <xdr:nvSpPr>
        <xdr:cNvPr id="70" name="フローチャート: 判断 69"/>
        <xdr:cNvSpPr/>
      </xdr:nvSpPr>
      <xdr:spPr>
        <a:xfrm>
          <a:off x="3937000" y="592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6367</xdr:rowOff>
    </xdr:from>
    <xdr:ext cx="736600" cy="259045"/>
    <xdr:sp macro="" textlink="">
      <xdr:nvSpPr>
        <xdr:cNvPr id="71" name="テキスト ボックス 70"/>
        <xdr:cNvSpPr txBox="1"/>
      </xdr:nvSpPr>
      <xdr:spPr>
        <a:xfrm>
          <a:off x="3606800" y="600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168910</xdr:rowOff>
    </xdr:from>
    <xdr:to>
      <xdr:col>15</xdr:col>
      <xdr:colOff>98425</xdr:colOff>
      <xdr:row>34</xdr:row>
      <xdr:rowOff>81280</xdr:rowOff>
    </xdr:to>
    <xdr:cxnSp macro="">
      <xdr:nvCxnSpPr>
        <xdr:cNvPr id="72" name="直線コネクタ 71"/>
        <xdr:cNvCxnSpPr/>
      </xdr:nvCxnSpPr>
      <xdr:spPr>
        <a:xfrm flipV="1">
          <a:off x="2209800" y="582676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34</xdr:row>
      <xdr:rowOff>30480</xdr:rowOff>
    </xdr:from>
    <xdr:to>
      <xdr:col>15</xdr:col>
      <xdr:colOff>149225</xdr:colOff>
      <xdr:row>34</xdr:row>
      <xdr:rowOff>132080</xdr:rowOff>
    </xdr:to>
    <xdr:sp macro="" textlink="">
      <xdr:nvSpPr>
        <xdr:cNvPr id="73" name="フローチャート: 判断 72"/>
        <xdr:cNvSpPr/>
      </xdr:nvSpPr>
      <xdr:spPr>
        <a:xfrm>
          <a:off x="3048000" y="585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116857</xdr:rowOff>
    </xdr:from>
    <xdr:ext cx="762000" cy="259045"/>
    <xdr:sp macro="" textlink="">
      <xdr:nvSpPr>
        <xdr:cNvPr id="74" name="テキスト ボックス 73"/>
        <xdr:cNvSpPr txBox="1"/>
      </xdr:nvSpPr>
      <xdr:spPr>
        <a:xfrm>
          <a:off x="2717800" y="594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81280</xdr:rowOff>
    </xdr:from>
    <xdr:to>
      <xdr:col>11</xdr:col>
      <xdr:colOff>9525</xdr:colOff>
      <xdr:row>34</xdr:row>
      <xdr:rowOff>104140</xdr:rowOff>
    </xdr:to>
    <xdr:cxnSp macro="">
      <xdr:nvCxnSpPr>
        <xdr:cNvPr id="75" name="直線コネクタ 74"/>
        <xdr:cNvCxnSpPr/>
      </xdr:nvCxnSpPr>
      <xdr:spPr>
        <a:xfrm flipV="1">
          <a:off x="1320800" y="59105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60960</xdr:rowOff>
    </xdr:from>
    <xdr:to>
      <xdr:col>11</xdr:col>
      <xdr:colOff>60325</xdr:colOff>
      <xdr:row>34</xdr:row>
      <xdr:rowOff>162560</xdr:rowOff>
    </xdr:to>
    <xdr:sp macro="" textlink="">
      <xdr:nvSpPr>
        <xdr:cNvPr id="76" name="フローチャート: 判断 75"/>
        <xdr:cNvSpPr/>
      </xdr:nvSpPr>
      <xdr:spPr>
        <a:xfrm>
          <a:off x="2159000" y="58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147337</xdr:rowOff>
    </xdr:from>
    <xdr:ext cx="762000" cy="259045"/>
    <xdr:sp macro="" textlink="">
      <xdr:nvSpPr>
        <xdr:cNvPr id="77" name="テキスト ボックス 76"/>
        <xdr:cNvSpPr txBox="1"/>
      </xdr:nvSpPr>
      <xdr:spPr>
        <a:xfrm>
          <a:off x="1828800" y="59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45720</xdr:rowOff>
    </xdr:from>
    <xdr:to>
      <xdr:col>6</xdr:col>
      <xdr:colOff>171450</xdr:colOff>
      <xdr:row>34</xdr:row>
      <xdr:rowOff>147320</xdr:rowOff>
    </xdr:to>
    <xdr:sp macro="" textlink="">
      <xdr:nvSpPr>
        <xdr:cNvPr id="78" name="フローチャート: 判断 77"/>
        <xdr:cNvSpPr/>
      </xdr:nvSpPr>
      <xdr:spPr>
        <a:xfrm>
          <a:off x="1270000" y="5875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157497</xdr:rowOff>
    </xdr:from>
    <xdr:ext cx="762000" cy="259045"/>
    <xdr:sp macro="" textlink="">
      <xdr:nvSpPr>
        <xdr:cNvPr id="79" name="テキスト ボックス 78"/>
        <xdr:cNvSpPr txBox="1"/>
      </xdr:nvSpPr>
      <xdr:spPr>
        <a:xfrm>
          <a:off x="939800" y="5643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45720</xdr:rowOff>
    </xdr:from>
    <xdr:to>
      <xdr:col>24</xdr:col>
      <xdr:colOff>76200</xdr:colOff>
      <xdr:row>34</xdr:row>
      <xdr:rowOff>147320</xdr:rowOff>
    </xdr:to>
    <xdr:sp macro="" textlink="">
      <xdr:nvSpPr>
        <xdr:cNvPr id="85" name="楕円 84"/>
        <xdr:cNvSpPr/>
      </xdr:nvSpPr>
      <xdr:spPr>
        <a:xfrm>
          <a:off x="4775200" y="587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62247</xdr:rowOff>
    </xdr:from>
    <xdr:ext cx="762000" cy="259045"/>
    <xdr:sp macro="" textlink="">
      <xdr:nvSpPr>
        <xdr:cNvPr id="86" name="人件費該当値テキスト"/>
        <xdr:cNvSpPr txBox="1"/>
      </xdr:nvSpPr>
      <xdr:spPr>
        <a:xfrm>
          <a:off x="4914900" y="572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38100</xdr:rowOff>
    </xdr:from>
    <xdr:to>
      <xdr:col>20</xdr:col>
      <xdr:colOff>38100</xdr:colOff>
      <xdr:row>34</xdr:row>
      <xdr:rowOff>139700</xdr:rowOff>
    </xdr:to>
    <xdr:sp macro="" textlink="">
      <xdr:nvSpPr>
        <xdr:cNvPr id="87" name="楕円 86"/>
        <xdr:cNvSpPr/>
      </xdr:nvSpPr>
      <xdr:spPr>
        <a:xfrm>
          <a:off x="3937000" y="5867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149877</xdr:rowOff>
    </xdr:from>
    <xdr:ext cx="736600" cy="259045"/>
    <xdr:sp macro="" textlink="">
      <xdr:nvSpPr>
        <xdr:cNvPr id="88" name="テキスト ボックス 87"/>
        <xdr:cNvSpPr txBox="1"/>
      </xdr:nvSpPr>
      <xdr:spPr>
        <a:xfrm>
          <a:off x="3606800" y="5636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118110</xdr:rowOff>
    </xdr:from>
    <xdr:to>
      <xdr:col>15</xdr:col>
      <xdr:colOff>149225</xdr:colOff>
      <xdr:row>34</xdr:row>
      <xdr:rowOff>48260</xdr:rowOff>
    </xdr:to>
    <xdr:sp macro="" textlink="">
      <xdr:nvSpPr>
        <xdr:cNvPr id="89" name="楕円 88"/>
        <xdr:cNvSpPr/>
      </xdr:nvSpPr>
      <xdr:spPr>
        <a:xfrm>
          <a:off x="3048000" y="577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58437</xdr:rowOff>
    </xdr:from>
    <xdr:ext cx="762000" cy="259045"/>
    <xdr:sp macro="" textlink="">
      <xdr:nvSpPr>
        <xdr:cNvPr id="90" name="テキスト ボックス 89"/>
        <xdr:cNvSpPr txBox="1"/>
      </xdr:nvSpPr>
      <xdr:spPr>
        <a:xfrm>
          <a:off x="2717800" y="554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30480</xdr:rowOff>
    </xdr:from>
    <xdr:to>
      <xdr:col>11</xdr:col>
      <xdr:colOff>60325</xdr:colOff>
      <xdr:row>34</xdr:row>
      <xdr:rowOff>132080</xdr:rowOff>
    </xdr:to>
    <xdr:sp macro="" textlink="">
      <xdr:nvSpPr>
        <xdr:cNvPr id="91" name="楕円 90"/>
        <xdr:cNvSpPr/>
      </xdr:nvSpPr>
      <xdr:spPr>
        <a:xfrm>
          <a:off x="2159000" y="5859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142257</xdr:rowOff>
    </xdr:from>
    <xdr:ext cx="762000" cy="259045"/>
    <xdr:sp macro="" textlink="">
      <xdr:nvSpPr>
        <xdr:cNvPr id="92" name="テキスト ボックス 91"/>
        <xdr:cNvSpPr txBox="1"/>
      </xdr:nvSpPr>
      <xdr:spPr>
        <a:xfrm>
          <a:off x="1828800" y="5628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53340</xdr:rowOff>
    </xdr:from>
    <xdr:to>
      <xdr:col>6</xdr:col>
      <xdr:colOff>171450</xdr:colOff>
      <xdr:row>34</xdr:row>
      <xdr:rowOff>154940</xdr:rowOff>
    </xdr:to>
    <xdr:sp macro="" textlink="">
      <xdr:nvSpPr>
        <xdr:cNvPr id="93" name="楕円 92"/>
        <xdr:cNvSpPr/>
      </xdr:nvSpPr>
      <xdr:spPr>
        <a:xfrm>
          <a:off x="1270000" y="5882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139717</xdr:rowOff>
    </xdr:from>
    <xdr:ext cx="762000" cy="259045"/>
    <xdr:sp macro="" textlink="">
      <xdr:nvSpPr>
        <xdr:cNvPr id="94" name="テキスト ボックス 93"/>
        <xdr:cNvSpPr txBox="1"/>
      </xdr:nvSpPr>
      <xdr:spPr>
        <a:xfrm>
          <a:off x="939800" y="5969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13.9</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1.0</a:t>
          </a:r>
          <a:r>
            <a:rPr kumimoji="1" lang="ja-JP" altLang="ja-JP" sz="1100">
              <a:solidFill>
                <a:schemeClr val="dk1"/>
              </a:solidFill>
              <a:latin typeface="ＭＳ ゴシック" pitchFamily="49" charset="-128"/>
              <a:ea typeface="ＭＳ ゴシック" pitchFamily="49" charset="-128"/>
              <a:cs typeface="+mn-cs"/>
            </a:rPr>
            <a:t>ポイント上回って</a:t>
          </a:r>
          <a:r>
            <a:rPr kumimoji="1" lang="ja-JP" altLang="en-US" sz="1100">
              <a:solidFill>
                <a:schemeClr val="dk1"/>
              </a:solidFill>
              <a:latin typeface="ＭＳ ゴシック" pitchFamily="49" charset="-128"/>
              <a:ea typeface="ＭＳ ゴシック" pitchFamily="49" charset="-128"/>
              <a:cs typeface="+mn-cs"/>
            </a:rPr>
            <a:t>いる。</a:t>
          </a:r>
          <a:r>
            <a:rPr kumimoji="1" lang="ja-JP" altLang="ja-JP" sz="1100">
              <a:solidFill>
                <a:schemeClr val="dk1"/>
              </a:solidFill>
              <a:latin typeface="ＭＳ ゴシック" pitchFamily="49" charset="-128"/>
              <a:ea typeface="ＭＳ ゴシック" pitchFamily="49" charset="-128"/>
              <a:cs typeface="+mn-cs"/>
            </a:rPr>
            <a:t>昨年度</a:t>
          </a:r>
          <a:r>
            <a:rPr kumimoji="1" lang="ja-JP" altLang="en-US" sz="1100">
              <a:solidFill>
                <a:schemeClr val="dk1"/>
              </a:solidFill>
              <a:latin typeface="ＭＳ ゴシック" pitchFamily="49" charset="-128"/>
              <a:ea typeface="ＭＳ ゴシック" pitchFamily="49" charset="-128"/>
              <a:cs typeface="+mn-cs"/>
            </a:rPr>
            <a:t>と比較して</a:t>
          </a:r>
          <a:r>
            <a:rPr kumimoji="1" lang="en-US" altLang="ja-JP" sz="1100">
              <a:solidFill>
                <a:schemeClr val="dk1"/>
              </a:solidFill>
              <a:latin typeface="ＭＳ ゴシック" pitchFamily="49" charset="-128"/>
              <a:ea typeface="ＭＳ ゴシック" pitchFamily="49" charset="-128"/>
              <a:cs typeface="+mn-cs"/>
            </a:rPr>
            <a:t>1.0</a:t>
          </a:r>
          <a:r>
            <a:rPr kumimoji="1" lang="ja-JP" altLang="ja-JP" sz="1100">
              <a:solidFill>
                <a:schemeClr val="dk1"/>
              </a:solidFill>
              <a:latin typeface="ＭＳ ゴシック" pitchFamily="49" charset="-128"/>
              <a:ea typeface="ＭＳ ゴシック" pitchFamily="49" charset="-128"/>
              <a:cs typeface="+mn-cs"/>
            </a:rPr>
            <a:t>ポイント増加した。決算額</a:t>
          </a:r>
          <a:r>
            <a:rPr kumimoji="1" lang="ja-JP" altLang="en-US" sz="1100">
              <a:solidFill>
                <a:schemeClr val="dk1"/>
              </a:solidFill>
              <a:latin typeface="ＭＳ ゴシック" pitchFamily="49" charset="-128"/>
              <a:ea typeface="ＭＳ ゴシック" pitchFamily="49" charset="-128"/>
              <a:cs typeface="+mn-cs"/>
            </a:rPr>
            <a:t>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a:solidFill>
                <a:schemeClr val="dk1"/>
              </a:solidFill>
              <a:latin typeface="ＭＳ ゴシック" pitchFamily="49" charset="-128"/>
              <a:ea typeface="ＭＳ ゴシック" pitchFamily="49" charset="-128"/>
              <a:cs typeface="+mn-cs"/>
            </a:rPr>
            <a:t>+54</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中学校再編整備等公共施設の更新に係る調査委託費の増によるものである</a:t>
          </a:r>
          <a:r>
            <a:rPr kumimoji="1" lang="ja-JP" altLang="ja-JP" sz="1100">
              <a:solidFill>
                <a:schemeClr val="dk1"/>
              </a:solidFill>
              <a:latin typeface="ＭＳ ゴシック" pitchFamily="49" charset="-128"/>
              <a:ea typeface="ＭＳ ゴシック" pitchFamily="49" charset="-128"/>
              <a:cs typeface="+mn-cs"/>
            </a:rPr>
            <a:t>。　</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今後も公共施設等総合管理計画に基づく既存施設の</a:t>
          </a:r>
          <a:r>
            <a:rPr kumimoji="1" lang="ja-JP" altLang="en-US" sz="1100">
              <a:solidFill>
                <a:schemeClr val="dk1"/>
              </a:solidFill>
              <a:latin typeface="ＭＳ ゴシック" pitchFamily="49" charset="-128"/>
              <a:ea typeface="ＭＳ ゴシック" pitchFamily="49" charset="-128"/>
              <a:cs typeface="+mn-cs"/>
            </a:rPr>
            <a:t>更新関係経費、</a:t>
          </a:r>
          <a:r>
            <a:rPr kumimoji="1" lang="ja-JP" altLang="ja-JP" sz="1100">
              <a:solidFill>
                <a:schemeClr val="dk1"/>
              </a:solidFill>
              <a:latin typeface="ＭＳ ゴシック" pitchFamily="49" charset="-128"/>
              <a:ea typeface="ＭＳ ゴシック" pitchFamily="49" charset="-128"/>
              <a:cs typeface="+mn-cs"/>
            </a:rPr>
            <a:t>解体等による経費</a:t>
          </a:r>
          <a:r>
            <a:rPr kumimoji="1" lang="ja-JP" altLang="en-US" sz="1100">
              <a:solidFill>
                <a:schemeClr val="dk1"/>
              </a:solidFill>
              <a:latin typeface="ＭＳ ゴシック" pitchFamily="49" charset="-128"/>
              <a:ea typeface="ＭＳ ゴシック" pitchFamily="49" charset="-128"/>
              <a:cs typeface="+mn-cs"/>
            </a:rPr>
            <a:t>が発生する</a:t>
          </a:r>
          <a:r>
            <a:rPr kumimoji="1" lang="ja-JP" altLang="ja-JP" sz="1100">
              <a:solidFill>
                <a:schemeClr val="dk1"/>
              </a:solidFill>
              <a:latin typeface="ＭＳ ゴシック" pitchFamily="49" charset="-128"/>
              <a:ea typeface="ＭＳ ゴシック" pitchFamily="49" charset="-128"/>
              <a:cs typeface="+mn-cs"/>
            </a:rPr>
            <a:t>ことが予想されるため増加傾向に</a:t>
          </a:r>
          <a:r>
            <a:rPr kumimoji="1" lang="ja-JP" altLang="en-US" sz="1100">
              <a:solidFill>
                <a:schemeClr val="dk1"/>
              </a:solidFill>
              <a:latin typeface="ＭＳ ゴシック" pitchFamily="49" charset="-128"/>
              <a:ea typeface="ＭＳ ゴシック" pitchFamily="49" charset="-128"/>
              <a:cs typeface="+mn-cs"/>
            </a:rPr>
            <a:t>ある</a:t>
          </a:r>
          <a:r>
            <a:rPr kumimoji="1" lang="ja-JP" altLang="ja-JP" sz="1100">
              <a:solidFill>
                <a:schemeClr val="dk1"/>
              </a:solidFill>
              <a:latin typeface="ＭＳ ゴシック" pitchFamily="49" charset="-128"/>
              <a:ea typeface="ＭＳ ゴシック" pitchFamily="49" charset="-128"/>
              <a:cs typeface="+mn-cs"/>
            </a:rPr>
            <a:t>と考える。個々の内容を十分精査し、必要最小限の増加になるよう努める。</a:t>
          </a:r>
          <a:endParaRPr lang="ja-JP" altLang="ja-JP" sz="1400">
            <a:latin typeface="ＭＳ ゴシック" pitchFamily="49" charset="-128"/>
            <a:ea typeface="ＭＳ ゴシック" pitchFamily="49"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43180</xdr:rowOff>
    </xdr:from>
    <xdr:to>
      <xdr:col>82</xdr:col>
      <xdr:colOff>107950</xdr:colOff>
      <xdr:row>21</xdr:row>
      <xdr:rowOff>168910</xdr:rowOff>
    </xdr:to>
    <xdr:cxnSp macro="">
      <xdr:nvCxnSpPr>
        <xdr:cNvPr id="121" name="直線コネクタ 120"/>
        <xdr:cNvCxnSpPr/>
      </xdr:nvCxnSpPr>
      <xdr:spPr>
        <a:xfrm flipV="1">
          <a:off x="16510000" y="244348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140987</xdr:rowOff>
    </xdr:from>
    <xdr:ext cx="762000" cy="259045"/>
    <xdr:sp macro="" textlink="">
      <xdr:nvSpPr>
        <xdr:cNvPr id="122" name="物件費最小値テキスト"/>
        <xdr:cNvSpPr txBox="1"/>
      </xdr:nvSpPr>
      <xdr:spPr>
        <a:xfrm>
          <a:off x="16598900" y="374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168910</xdr:rowOff>
    </xdr:from>
    <xdr:to>
      <xdr:col>82</xdr:col>
      <xdr:colOff>196850</xdr:colOff>
      <xdr:row>21</xdr:row>
      <xdr:rowOff>168910</xdr:rowOff>
    </xdr:to>
    <xdr:cxnSp macro="">
      <xdr:nvCxnSpPr>
        <xdr:cNvPr id="123" name="直線コネクタ 122"/>
        <xdr:cNvCxnSpPr/>
      </xdr:nvCxnSpPr>
      <xdr:spPr>
        <a:xfrm>
          <a:off x="16421100" y="3769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129557</xdr:rowOff>
    </xdr:from>
    <xdr:ext cx="762000" cy="259045"/>
    <xdr:sp macro="" textlink="">
      <xdr:nvSpPr>
        <xdr:cNvPr id="124" name="物件費最大値テキスト"/>
        <xdr:cNvSpPr txBox="1"/>
      </xdr:nvSpPr>
      <xdr:spPr>
        <a:xfrm>
          <a:off x="16598900" y="2186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43180</xdr:rowOff>
    </xdr:from>
    <xdr:to>
      <xdr:col>82</xdr:col>
      <xdr:colOff>196850</xdr:colOff>
      <xdr:row>14</xdr:row>
      <xdr:rowOff>43180</xdr:rowOff>
    </xdr:to>
    <xdr:cxnSp macro="">
      <xdr:nvCxnSpPr>
        <xdr:cNvPr id="125" name="直線コネクタ 124"/>
        <xdr:cNvCxnSpPr/>
      </xdr:nvCxnSpPr>
      <xdr:spPr>
        <a:xfrm>
          <a:off x="16421100" y="244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119380</xdr:rowOff>
    </xdr:from>
    <xdr:to>
      <xdr:col>82</xdr:col>
      <xdr:colOff>107950</xdr:colOff>
      <xdr:row>19</xdr:row>
      <xdr:rowOff>24130</xdr:rowOff>
    </xdr:to>
    <xdr:cxnSp macro="">
      <xdr:nvCxnSpPr>
        <xdr:cNvPr id="126" name="直線コネクタ 125"/>
        <xdr:cNvCxnSpPr/>
      </xdr:nvCxnSpPr>
      <xdr:spPr>
        <a:xfrm>
          <a:off x="15671800" y="320548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85107</xdr:rowOff>
    </xdr:from>
    <xdr:ext cx="762000" cy="259045"/>
    <xdr:sp macro="" textlink="">
      <xdr:nvSpPr>
        <xdr:cNvPr id="127" name="物件費平均値テキスト"/>
        <xdr:cNvSpPr txBox="1"/>
      </xdr:nvSpPr>
      <xdr:spPr>
        <a:xfrm>
          <a:off x="16598900" y="2999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68580</xdr:rowOff>
    </xdr:from>
    <xdr:to>
      <xdr:col>82</xdr:col>
      <xdr:colOff>158750</xdr:colOff>
      <xdr:row>18</xdr:row>
      <xdr:rowOff>170180</xdr:rowOff>
    </xdr:to>
    <xdr:sp macro="" textlink="">
      <xdr:nvSpPr>
        <xdr:cNvPr id="128" name="フローチャート: 判断 127"/>
        <xdr:cNvSpPr/>
      </xdr:nvSpPr>
      <xdr:spPr>
        <a:xfrm>
          <a:off x="164592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73660</xdr:rowOff>
    </xdr:from>
    <xdr:to>
      <xdr:col>78</xdr:col>
      <xdr:colOff>69850</xdr:colOff>
      <xdr:row>18</xdr:row>
      <xdr:rowOff>119380</xdr:rowOff>
    </xdr:to>
    <xdr:cxnSp macro="">
      <xdr:nvCxnSpPr>
        <xdr:cNvPr id="129" name="直線コネクタ 128"/>
        <xdr:cNvCxnSpPr/>
      </xdr:nvCxnSpPr>
      <xdr:spPr>
        <a:xfrm>
          <a:off x="14782800" y="31597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53340</xdr:rowOff>
    </xdr:from>
    <xdr:to>
      <xdr:col>78</xdr:col>
      <xdr:colOff>120650</xdr:colOff>
      <xdr:row>18</xdr:row>
      <xdr:rowOff>154940</xdr:rowOff>
    </xdr:to>
    <xdr:sp macro="" textlink="">
      <xdr:nvSpPr>
        <xdr:cNvPr id="130" name="フローチャート: 判断 129"/>
        <xdr:cNvSpPr/>
      </xdr:nvSpPr>
      <xdr:spPr>
        <a:xfrm>
          <a:off x="15621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165117</xdr:rowOff>
    </xdr:from>
    <xdr:ext cx="736600" cy="259045"/>
    <xdr:sp macro="" textlink="">
      <xdr:nvSpPr>
        <xdr:cNvPr id="131" name="テキスト ボックス 130"/>
        <xdr:cNvSpPr txBox="1"/>
      </xdr:nvSpPr>
      <xdr:spPr>
        <a:xfrm>
          <a:off x="15290800" y="2908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73660</xdr:rowOff>
    </xdr:from>
    <xdr:to>
      <xdr:col>73</xdr:col>
      <xdr:colOff>180975</xdr:colOff>
      <xdr:row>18</xdr:row>
      <xdr:rowOff>81280</xdr:rowOff>
    </xdr:to>
    <xdr:cxnSp macro="">
      <xdr:nvCxnSpPr>
        <xdr:cNvPr id="132" name="直線コネクタ 131"/>
        <xdr:cNvCxnSpPr/>
      </xdr:nvCxnSpPr>
      <xdr:spPr>
        <a:xfrm flipV="1">
          <a:off x="13893800" y="31597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18</xdr:row>
      <xdr:rowOff>68580</xdr:rowOff>
    </xdr:from>
    <xdr:to>
      <xdr:col>74</xdr:col>
      <xdr:colOff>31750</xdr:colOff>
      <xdr:row>18</xdr:row>
      <xdr:rowOff>170180</xdr:rowOff>
    </xdr:to>
    <xdr:sp macro="" textlink="">
      <xdr:nvSpPr>
        <xdr:cNvPr id="133" name="フローチャート: 判断 132"/>
        <xdr:cNvSpPr/>
      </xdr:nvSpPr>
      <xdr:spPr>
        <a:xfrm>
          <a:off x="14732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154957</xdr:rowOff>
    </xdr:from>
    <xdr:ext cx="762000" cy="259045"/>
    <xdr:sp macro="" textlink="">
      <xdr:nvSpPr>
        <xdr:cNvPr id="134" name="テキスト ボックス 133"/>
        <xdr:cNvSpPr txBox="1"/>
      </xdr:nvSpPr>
      <xdr:spPr>
        <a:xfrm>
          <a:off x="14401800" y="324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18</xdr:row>
      <xdr:rowOff>50800</xdr:rowOff>
    </xdr:from>
    <xdr:to>
      <xdr:col>69</xdr:col>
      <xdr:colOff>92075</xdr:colOff>
      <xdr:row>18</xdr:row>
      <xdr:rowOff>81280</xdr:rowOff>
    </xdr:to>
    <xdr:cxnSp macro="">
      <xdr:nvCxnSpPr>
        <xdr:cNvPr id="135" name="直線コネクタ 134"/>
        <xdr:cNvCxnSpPr/>
      </xdr:nvCxnSpPr>
      <xdr:spPr>
        <a:xfrm>
          <a:off x="13004800" y="3136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18</xdr:row>
      <xdr:rowOff>53340</xdr:rowOff>
    </xdr:from>
    <xdr:to>
      <xdr:col>69</xdr:col>
      <xdr:colOff>142875</xdr:colOff>
      <xdr:row>18</xdr:row>
      <xdr:rowOff>154940</xdr:rowOff>
    </xdr:to>
    <xdr:sp macro="" textlink="">
      <xdr:nvSpPr>
        <xdr:cNvPr id="136" name="フローチャート: 判断 135"/>
        <xdr:cNvSpPr/>
      </xdr:nvSpPr>
      <xdr:spPr>
        <a:xfrm>
          <a:off x="13843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139717</xdr:rowOff>
    </xdr:from>
    <xdr:ext cx="762000" cy="259045"/>
    <xdr:sp macro="" textlink="">
      <xdr:nvSpPr>
        <xdr:cNvPr id="137" name="テキスト ボックス 136"/>
        <xdr:cNvSpPr txBox="1"/>
      </xdr:nvSpPr>
      <xdr:spPr>
        <a:xfrm>
          <a:off x="13512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15240</xdr:rowOff>
    </xdr:from>
    <xdr:to>
      <xdr:col>65</xdr:col>
      <xdr:colOff>53975</xdr:colOff>
      <xdr:row>18</xdr:row>
      <xdr:rowOff>116840</xdr:rowOff>
    </xdr:to>
    <xdr:sp macro="" textlink="">
      <xdr:nvSpPr>
        <xdr:cNvPr id="138" name="フローチャート: 判断 137"/>
        <xdr:cNvSpPr/>
      </xdr:nvSpPr>
      <xdr:spPr>
        <a:xfrm>
          <a:off x="12954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18</xdr:row>
      <xdr:rowOff>101617</xdr:rowOff>
    </xdr:from>
    <xdr:ext cx="762000" cy="259045"/>
    <xdr:sp macro="" textlink="">
      <xdr:nvSpPr>
        <xdr:cNvPr id="139" name="テキスト ボックス 138"/>
        <xdr:cNvSpPr txBox="1"/>
      </xdr:nvSpPr>
      <xdr:spPr>
        <a:xfrm>
          <a:off x="12623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144780</xdr:rowOff>
    </xdr:from>
    <xdr:to>
      <xdr:col>82</xdr:col>
      <xdr:colOff>158750</xdr:colOff>
      <xdr:row>19</xdr:row>
      <xdr:rowOff>74930</xdr:rowOff>
    </xdr:to>
    <xdr:sp macro="" textlink="">
      <xdr:nvSpPr>
        <xdr:cNvPr id="145" name="楕円 144"/>
        <xdr:cNvSpPr/>
      </xdr:nvSpPr>
      <xdr:spPr>
        <a:xfrm>
          <a:off x="16459200" y="32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116857</xdr:rowOff>
    </xdr:from>
    <xdr:ext cx="762000" cy="259045"/>
    <xdr:sp macro="" textlink="">
      <xdr:nvSpPr>
        <xdr:cNvPr id="146" name="物件費該当値テキスト"/>
        <xdr:cNvSpPr txBox="1"/>
      </xdr:nvSpPr>
      <xdr:spPr>
        <a:xfrm>
          <a:off x="16598900" y="3202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68580</xdr:rowOff>
    </xdr:from>
    <xdr:to>
      <xdr:col>78</xdr:col>
      <xdr:colOff>120650</xdr:colOff>
      <xdr:row>18</xdr:row>
      <xdr:rowOff>170180</xdr:rowOff>
    </xdr:to>
    <xdr:sp macro="" textlink="">
      <xdr:nvSpPr>
        <xdr:cNvPr id="147" name="楕円 146"/>
        <xdr:cNvSpPr/>
      </xdr:nvSpPr>
      <xdr:spPr>
        <a:xfrm>
          <a:off x="15621000" y="315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154957</xdr:rowOff>
    </xdr:from>
    <xdr:ext cx="736600" cy="259045"/>
    <xdr:sp macro="" textlink="">
      <xdr:nvSpPr>
        <xdr:cNvPr id="148" name="テキスト ボックス 147"/>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22860</xdr:rowOff>
    </xdr:from>
    <xdr:to>
      <xdr:col>74</xdr:col>
      <xdr:colOff>31750</xdr:colOff>
      <xdr:row>18</xdr:row>
      <xdr:rowOff>124460</xdr:rowOff>
    </xdr:to>
    <xdr:sp macro="" textlink="">
      <xdr:nvSpPr>
        <xdr:cNvPr id="149" name="楕円 148"/>
        <xdr:cNvSpPr/>
      </xdr:nvSpPr>
      <xdr:spPr>
        <a:xfrm>
          <a:off x="14732000" y="310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134637</xdr:rowOff>
    </xdr:from>
    <xdr:ext cx="762000" cy="259045"/>
    <xdr:sp macro="" textlink="">
      <xdr:nvSpPr>
        <xdr:cNvPr id="150" name="テキスト ボックス 149"/>
        <xdr:cNvSpPr txBox="1"/>
      </xdr:nvSpPr>
      <xdr:spPr>
        <a:xfrm>
          <a:off x="14401800" y="28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30480</xdr:rowOff>
    </xdr:from>
    <xdr:to>
      <xdr:col>69</xdr:col>
      <xdr:colOff>142875</xdr:colOff>
      <xdr:row>18</xdr:row>
      <xdr:rowOff>132080</xdr:rowOff>
    </xdr:to>
    <xdr:sp macro="" textlink="">
      <xdr:nvSpPr>
        <xdr:cNvPr id="151" name="楕円 150"/>
        <xdr:cNvSpPr/>
      </xdr:nvSpPr>
      <xdr:spPr>
        <a:xfrm>
          <a:off x="13843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142257</xdr:rowOff>
    </xdr:from>
    <xdr:ext cx="762000" cy="259045"/>
    <xdr:sp macro="" textlink="">
      <xdr:nvSpPr>
        <xdr:cNvPr id="152" name="テキスト ボックス 151"/>
        <xdr:cNvSpPr txBox="1"/>
      </xdr:nvSpPr>
      <xdr:spPr>
        <a:xfrm>
          <a:off x="13512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18</xdr:row>
      <xdr:rowOff>0</xdr:rowOff>
    </xdr:from>
    <xdr:to>
      <xdr:col>65</xdr:col>
      <xdr:colOff>53975</xdr:colOff>
      <xdr:row>18</xdr:row>
      <xdr:rowOff>101600</xdr:rowOff>
    </xdr:to>
    <xdr:sp macro="" textlink="">
      <xdr:nvSpPr>
        <xdr:cNvPr id="153" name="楕円 152"/>
        <xdr:cNvSpPr/>
      </xdr:nvSpPr>
      <xdr:spPr>
        <a:xfrm>
          <a:off x="12954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111777</xdr:rowOff>
    </xdr:from>
    <xdr:ext cx="762000" cy="259045"/>
    <xdr:sp macro="" textlink="">
      <xdr:nvSpPr>
        <xdr:cNvPr id="154" name="テキスト ボックス 153"/>
        <xdr:cNvSpPr txBox="1"/>
      </xdr:nvSpPr>
      <xdr:spPr>
        <a:xfrm>
          <a:off x="12623800" y="285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latin typeface="ＭＳ ゴシック" pitchFamily="49" charset="-128"/>
              <a:ea typeface="ＭＳ ゴシック" pitchFamily="49" charset="-128"/>
              <a:cs typeface="+mn-cs"/>
            </a:rPr>
            <a:t>　</a:t>
          </a:r>
          <a:r>
            <a:rPr kumimoji="1" lang="en-US" altLang="ja-JP" sz="1100">
              <a:solidFill>
                <a:schemeClr val="dk1"/>
              </a:solidFill>
              <a:latin typeface="ＭＳ ゴシック" pitchFamily="49" charset="-128"/>
              <a:ea typeface="ＭＳ ゴシック" pitchFamily="49" charset="-128"/>
              <a:cs typeface="+mn-cs"/>
            </a:rPr>
            <a:t>8.7</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1.6</a:t>
          </a:r>
          <a:r>
            <a:rPr kumimoji="1" lang="ja-JP" altLang="ja-JP" sz="1100">
              <a:solidFill>
                <a:schemeClr val="dk1"/>
              </a:solidFill>
              <a:latin typeface="ＭＳ ゴシック" pitchFamily="49" charset="-128"/>
              <a:ea typeface="ＭＳ ゴシック" pitchFamily="49" charset="-128"/>
              <a:cs typeface="+mn-cs"/>
            </a:rPr>
            <a:t>ポイント下回って</a:t>
          </a:r>
          <a:r>
            <a:rPr kumimoji="1" lang="ja-JP" altLang="en-US" sz="1100">
              <a:solidFill>
                <a:schemeClr val="dk1"/>
              </a:solidFill>
              <a:latin typeface="ＭＳ ゴシック" pitchFamily="49" charset="-128"/>
              <a:ea typeface="ＭＳ ゴシック" pitchFamily="49" charset="-128"/>
              <a:cs typeface="+mn-cs"/>
            </a:rPr>
            <a:t>いる。</a:t>
          </a:r>
          <a:r>
            <a:rPr kumimoji="1" lang="ja-JP" altLang="ja-JP" sz="1100">
              <a:solidFill>
                <a:schemeClr val="dk1"/>
              </a:solidFill>
              <a:latin typeface="ＭＳ ゴシック" pitchFamily="49" charset="-128"/>
              <a:ea typeface="ＭＳ ゴシック" pitchFamily="49" charset="-128"/>
              <a:cs typeface="+mn-cs"/>
            </a:rPr>
            <a:t>昨年度と比較して</a:t>
          </a:r>
          <a:r>
            <a:rPr kumimoji="1" lang="en-US" altLang="ja-JP" sz="1100">
              <a:solidFill>
                <a:schemeClr val="dk1"/>
              </a:solidFill>
              <a:latin typeface="ＭＳ ゴシック" pitchFamily="49" charset="-128"/>
              <a:ea typeface="ＭＳ ゴシック" pitchFamily="49" charset="-128"/>
              <a:cs typeface="+mn-cs"/>
            </a:rPr>
            <a:t>0.1</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減少した</a:t>
          </a:r>
          <a:r>
            <a:rPr kumimoji="1" lang="ja-JP" altLang="ja-JP" sz="1100">
              <a:solidFill>
                <a:schemeClr val="dk1"/>
              </a:solidFill>
              <a:latin typeface="ＭＳ ゴシック" pitchFamily="49" charset="-128"/>
              <a:ea typeface="ＭＳ ゴシック" pitchFamily="49" charset="-128"/>
              <a:cs typeface="+mn-cs"/>
            </a:rPr>
            <a:t>。決算額は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ja-JP" altLang="en-US" sz="1100">
              <a:solidFill>
                <a:schemeClr val="dk1"/>
              </a:solidFill>
              <a:latin typeface="ＭＳ ゴシック" pitchFamily="49" charset="-128"/>
              <a:ea typeface="ＭＳ ゴシック" pitchFamily="49" charset="-128"/>
              <a:cs typeface="+mn-cs"/>
            </a:rPr>
            <a:t>△</a:t>
          </a:r>
          <a:r>
            <a:rPr kumimoji="1" lang="en-US" altLang="ja-JP" sz="1100">
              <a:solidFill>
                <a:schemeClr val="dk1"/>
              </a:solidFill>
              <a:latin typeface="ＭＳ ゴシック" pitchFamily="49" charset="-128"/>
              <a:ea typeface="ＭＳ ゴシック" pitchFamily="49" charset="-128"/>
              <a:cs typeface="+mn-cs"/>
            </a:rPr>
            <a:t>9</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a:t>
          </a:r>
          <a:r>
            <a:rPr kumimoji="1" lang="ja-JP" altLang="ja-JP" sz="1100">
              <a:solidFill>
                <a:schemeClr val="dk1"/>
              </a:solidFill>
              <a:latin typeface="ＭＳ ゴシック" pitchFamily="49" charset="-128"/>
              <a:ea typeface="ＭＳ ゴシック" pitchFamily="49" charset="-128"/>
              <a:cs typeface="+mn-cs"/>
            </a:rPr>
            <a:t>生活保護費</a:t>
          </a:r>
          <a:r>
            <a:rPr kumimoji="1" lang="ja-JP" altLang="en-US" sz="1100">
              <a:solidFill>
                <a:schemeClr val="dk1"/>
              </a:solidFill>
              <a:latin typeface="ＭＳ ゴシック" pitchFamily="49" charset="-128"/>
              <a:ea typeface="ＭＳ ゴシック" pitchFamily="49" charset="-128"/>
              <a:cs typeface="+mn-cs"/>
            </a:rPr>
            <a:t>が増額となったものの</a:t>
          </a:r>
          <a:r>
            <a:rPr kumimoji="1" lang="ja-JP" altLang="ja-JP" sz="1100">
              <a:solidFill>
                <a:schemeClr val="dk1"/>
              </a:solidFill>
              <a:latin typeface="ＭＳ ゴシック" pitchFamily="49" charset="-128"/>
              <a:ea typeface="ＭＳ ゴシック" pitchFamily="49" charset="-128"/>
              <a:cs typeface="+mn-cs"/>
            </a:rPr>
            <a:t>、臨時福祉給付金や自立支援医療費の</a:t>
          </a:r>
          <a:r>
            <a:rPr kumimoji="1" lang="ja-JP" altLang="en-US" sz="1100">
              <a:solidFill>
                <a:schemeClr val="dk1"/>
              </a:solidFill>
              <a:latin typeface="ＭＳ ゴシック" pitchFamily="49" charset="-128"/>
              <a:ea typeface="ＭＳ ゴシック" pitchFamily="49" charset="-128"/>
              <a:cs typeface="+mn-cs"/>
            </a:rPr>
            <a:t>減額により</a:t>
          </a:r>
          <a:r>
            <a:rPr kumimoji="1" lang="ja-JP" altLang="ja-JP" sz="1100">
              <a:solidFill>
                <a:schemeClr val="dk1"/>
              </a:solidFill>
              <a:latin typeface="ＭＳ ゴシック" pitchFamily="49" charset="-128"/>
              <a:ea typeface="ＭＳ ゴシック" pitchFamily="49" charset="-128"/>
              <a:cs typeface="+mn-cs"/>
            </a:rPr>
            <a:t>全体的に</a:t>
          </a:r>
          <a:r>
            <a:rPr kumimoji="1" lang="ja-JP" altLang="en-US" sz="1100">
              <a:solidFill>
                <a:schemeClr val="dk1"/>
              </a:solidFill>
              <a:latin typeface="ＭＳ ゴシック" pitchFamily="49" charset="-128"/>
              <a:ea typeface="ＭＳ ゴシック" pitchFamily="49" charset="-128"/>
              <a:cs typeface="+mn-cs"/>
            </a:rPr>
            <a:t>微減</a:t>
          </a:r>
          <a:r>
            <a:rPr kumimoji="1" lang="ja-JP" altLang="ja-JP" sz="1100">
              <a:solidFill>
                <a:schemeClr val="dk1"/>
              </a:solidFill>
              <a:latin typeface="ＭＳ ゴシック" pitchFamily="49" charset="-128"/>
              <a:ea typeface="ＭＳ ゴシック" pitchFamily="49" charset="-128"/>
              <a:cs typeface="+mn-cs"/>
            </a:rPr>
            <a:t>となった</a:t>
          </a:r>
          <a:r>
            <a:rPr kumimoji="1" lang="ja-JP" altLang="en-US" sz="1100">
              <a:solidFill>
                <a:schemeClr val="dk1"/>
              </a:solidFill>
              <a:latin typeface="ＭＳ ゴシック" pitchFamily="49" charset="-128"/>
              <a:ea typeface="ＭＳ ゴシック" pitchFamily="49" charset="-128"/>
              <a:cs typeface="+mn-cs"/>
            </a:rPr>
            <a:t>ものである</a:t>
          </a:r>
          <a:r>
            <a:rPr kumimoji="1" lang="ja-JP" altLang="ja-JP"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今後</a:t>
          </a:r>
          <a:r>
            <a:rPr kumimoji="1" lang="ja-JP" altLang="en-US" sz="1100">
              <a:solidFill>
                <a:schemeClr val="dk1"/>
              </a:solidFill>
              <a:latin typeface="ＭＳ ゴシック" pitchFamily="49" charset="-128"/>
              <a:ea typeface="ＭＳ ゴシック" pitchFamily="49" charset="-128"/>
              <a:cs typeface="+mn-cs"/>
            </a:rPr>
            <a:t>は</a:t>
          </a:r>
          <a:r>
            <a:rPr kumimoji="1" lang="ja-JP" altLang="ja-JP" sz="1100">
              <a:solidFill>
                <a:schemeClr val="dk1"/>
              </a:solidFill>
              <a:latin typeface="ＭＳ ゴシック" pitchFamily="49" charset="-128"/>
              <a:ea typeface="ＭＳ ゴシック" pitchFamily="49" charset="-128"/>
              <a:cs typeface="+mn-cs"/>
            </a:rPr>
            <a:t>障害福祉サービス費や生活保護費等、社会保障関連経費の増加が予想されるため、資格審査等の適正化等を進めていくことで、財政を圧迫する扶助費の上昇傾向に歯止めをかけられるよう努める。</a:t>
          </a:r>
        </a:p>
      </xdr:txBody>
    </xdr:sp>
    <xdr:clientData/>
  </xdr:twoCellAnchor>
  <xdr:oneCellAnchor>
    <xdr:from>
      <xdr:col>3</xdr:col>
      <xdr:colOff>123825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9" name="直線コネクタ 168"/>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0" name="テキスト ボックス 169"/>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1" name="直線コネクタ 170"/>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2" name="テキスト ボックス 171"/>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3" name="直線コネクタ 172"/>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4" name="テキスト ボックス 173"/>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5" name="直線コネクタ 174"/>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6" name="テキスト ボックス 175"/>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7" name="直線コネクタ 176"/>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8" name="テキスト ボックス 177"/>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9" name="直線コネクタ 178"/>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0" name="テキスト ボックス 179"/>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156935</xdr:rowOff>
    </xdr:from>
    <xdr:to>
      <xdr:col>24</xdr:col>
      <xdr:colOff>25400</xdr:colOff>
      <xdr:row>61</xdr:row>
      <xdr:rowOff>167822</xdr:rowOff>
    </xdr:to>
    <xdr:cxnSp macro="">
      <xdr:nvCxnSpPr>
        <xdr:cNvPr id="184" name="直線コネクタ 183"/>
        <xdr:cNvCxnSpPr/>
      </xdr:nvCxnSpPr>
      <xdr:spPr>
        <a:xfrm flipV="1">
          <a:off x="4826000" y="92437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5" name="扶助費最小値テキスト"/>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6" name="直線コネクタ 185"/>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71862</xdr:rowOff>
    </xdr:from>
    <xdr:ext cx="762000" cy="259045"/>
    <xdr:sp macro="" textlink="">
      <xdr:nvSpPr>
        <xdr:cNvPr id="187" name="扶助費最大値テキスト"/>
        <xdr:cNvSpPr txBox="1"/>
      </xdr:nvSpPr>
      <xdr:spPr>
        <a:xfrm>
          <a:off x="4914900" y="8987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156935</xdr:rowOff>
    </xdr:from>
    <xdr:to>
      <xdr:col>24</xdr:col>
      <xdr:colOff>114300</xdr:colOff>
      <xdr:row>53</xdr:row>
      <xdr:rowOff>156935</xdr:rowOff>
    </xdr:to>
    <xdr:cxnSp macro="">
      <xdr:nvCxnSpPr>
        <xdr:cNvPr id="188" name="直線コネクタ 187"/>
        <xdr:cNvCxnSpPr/>
      </xdr:nvCxnSpPr>
      <xdr:spPr>
        <a:xfrm>
          <a:off x="4737100" y="9243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45357</xdr:rowOff>
    </xdr:from>
    <xdr:to>
      <xdr:col>24</xdr:col>
      <xdr:colOff>25400</xdr:colOff>
      <xdr:row>56</xdr:row>
      <xdr:rowOff>56243</xdr:rowOff>
    </xdr:to>
    <xdr:cxnSp macro="">
      <xdr:nvCxnSpPr>
        <xdr:cNvPr id="189" name="直線コネクタ 188"/>
        <xdr:cNvCxnSpPr/>
      </xdr:nvCxnSpPr>
      <xdr:spPr>
        <a:xfrm flipV="1">
          <a:off x="3987800" y="9646557"/>
          <a:ext cx="8382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140805</xdr:rowOff>
    </xdr:from>
    <xdr:ext cx="762000" cy="259045"/>
    <xdr:sp macro="" textlink="">
      <xdr:nvSpPr>
        <xdr:cNvPr id="190" name="扶助費平均値テキスト"/>
        <xdr:cNvSpPr txBox="1"/>
      </xdr:nvSpPr>
      <xdr:spPr>
        <a:xfrm>
          <a:off x="4914900" y="9742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168728</xdr:rowOff>
    </xdr:from>
    <xdr:to>
      <xdr:col>24</xdr:col>
      <xdr:colOff>76200</xdr:colOff>
      <xdr:row>57</xdr:row>
      <xdr:rowOff>98878</xdr:rowOff>
    </xdr:to>
    <xdr:sp macro="" textlink="">
      <xdr:nvSpPr>
        <xdr:cNvPr id="191" name="フローチャート: 判断 190"/>
        <xdr:cNvSpPr/>
      </xdr:nvSpPr>
      <xdr:spPr>
        <a:xfrm>
          <a:off x="4775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56243</xdr:rowOff>
    </xdr:to>
    <xdr:cxnSp macro="">
      <xdr:nvCxnSpPr>
        <xdr:cNvPr id="192" name="直線コネクタ 191"/>
        <xdr:cNvCxnSpPr/>
      </xdr:nvCxnSpPr>
      <xdr:spPr>
        <a:xfrm>
          <a:off x="3098800" y="9624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157843</xdr:rowOff>
    </xdr:from>
    <xdr:to>
      <xdr:col>20</xdr:col>
      <xdr:colOff>38100</xdr:colOff>
      <xdr:row>57</xdr:row>
      <xdr:rowOff>87993</xdr:rowOff>
    </xdr:to>
    <xdr:sp macro="" textlink="">
      <xdr:nvSpPr>
        <xdr:cNvPr id="193" name="フローチャート: 判断 192"/>
        <xdr:cNvSpPr/>
      </xdr:nvSpPr>
      <xdr:spPr>
        <a:xfrm>
          <a:off x="39370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194" name="テキスト ボックス 193"/>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140607</xdr:rowOff>
    </xdr:from>
    <xdr:to>
      <xdr:col>15</xdr:col>
      <xdr:colOff>98425</xdr:colOff>
      <xdr:row>56</xdr:row>
      <xdr:rowOff>23585</xdr:rowOff>
    </xdr:to>
    <xdr:cxnSp macro="">
      <xdr:nvCxnSpPr>
        <xdr:cNvPr id="195" name="直線コネクタ 194"/>
        <xdr:cNvCxnSpPr/>
      </xdr:nvCxnSpPr>
      <xdr:spPr>
        <a:xfrm>
          <a:off x="2209800" y="9570357"/>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8165</xdr:rowOff>
    </xdr:from>
    <xdr:to>
      <xdr:col>15</xdr:col>
      <xdr:colOff>149225</xdr:colOff>
      <xdr:row>57</xdr:row>
      <xdr:rowOff>109765</xdr:rowOff>
    </xdr:to>
    <xdr:sp macro="" textlink="">
      <xdr:nvSpPr>
        <xdr:cNvPr id="196" name="フローチャート: 判断 195"/>
        <xdr:cNvSpPr/>
      </xdr:nvSpPr>
      <xdr:spPr>
        <a:xfrm>
          <a:off x="3048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94542</xdr:rowOff>
    </xdr:from>
    <xdr:ext cx="762000" cy="259045"/>
    <xdr:sp macro="" textlink="">
      <xdr:nvSpPr>
        <xdr:cNvPr id="197" name="テキスト ボックス 196"/>
        <xdr:cNvSpPr txBox="1"/>
      </xdr:nvSpPr>
      <xdr:spPr>
        <a:xfrm>
          <a:off x="2717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140607</xdr:rowOff>
    </xdr:from>
    <xdr:to>
      <xdr:col>11</xdr:col>
      <xdr:colOff>9525</xdr:colOff>
      <xdr:row>56</xdr:row>
      <xdr:rowOff>67128</xdr:rowOff>
    </xdr:to>
    <xdr:cxnSp macro="">
      <xdr:nvCxnSpPr>
        <xdr:cNvPr id="198" name="直線コネクタ 197"/>
        <xdr:cNvCxnSpPr/>
      </xdr:nvCxnSpPr>
      <xdr:spPr>
        <a:xfrm flipV="1">
          <a:off x="1320800" y="95703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89807</xdr:rowOff>
    </xdr:from>
    <xdr:to>
      <xdr:col>11</xdr:col>
      <xdr:colOff>60325</xdr:colOff>
      <xdr:row>56</xdr:row>
      <xdr:rowOff>19957</xdr:rowOff>
    </xdr:to>
    <xdr:sp macro="" textlink="">
      <xdr:nvSpPr>
        <xdr:cNvPr id="199" name="フローチャート: 判断 198"/>
        <xdr:cNvSpPr/>
      </xdr:nvSpPr>
      <xdr:spPr>
        <a:xfrm>
          <a:off x="2159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30134</xdr:rowOff>
    </xdr:from>
    <xdr:ext cx="762000" cy="259045"/>
    <xdr:sp macro="" textlink="">
      <xdr:nvSpPr>
        <xdr:cNvPr id="200" name="テキスト ボックス 199"/>
        <xdr:cNvSpPr txBox="1"/>
      </xdr:nvSpPr>
      <xdr:spPr>
        <a:xfrm>
          <a:off x="1828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68035</xdr:rowOff>
    </xdr:from>
    <xdr:to>
      <xdr:col>6</xdr:col>
      <xdr:colOff>171450</xdr:colOff>
      <xdr:row>55</xdr:row>
      <xdr:rowOff>169635</xdr:rowOff>
    </xdr:to>
    <xdr:sp macro="" textlink="">
      <xdr:nvSpPr>
        <xdr:cNvPr id="201" name="フローチャート: 判断 200"/>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8362</xdr:rowOff>
    </xdr:from>
    <xdr:ext cx="762000" cy="259045"/>
    <xdr:sp macro="" textlink="">
      <xdr:nvSpPr>
        <xdr:cNvPr id="202" name="テキスト ボックス 201"/>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166007</xdr:rowOff>
    </xdr:from>
    <xdr:to>
      <xdr:col>24</xdr:col>
      <xdr:colOff>76200</xdr:colOff>
      <xdr:row>56</xdr:row>
      <xdr:rowOff>96157</xdr:rowOff>
    </xdr:to>
    <xdr:sp macro="" textlink="">
      <xdr:nvSpPr>
        <xdr:cNvPr id="208" name="楕円 207"/>
        <xdr:cNvSpPr/>
      </xdr:nvSpPr>
      <xdr:spPr>
        <a:xfrm>
          <a:off x="47752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11084</xdr:rowOff>
    </xdr:from>
    <xdr:ext cx="762000" cy="259045"/>
    <xdr:sp macro="" textlink="">
      <xdr:nvSpPr>
        <xdr:cNvPr id="209" name="扶助費該当値テキスト"/>
        <xdr:cNvSpPr txBox="1"/>
      </xdr:nvSpPr>
      <xdr:spPr>
        <a:xfrm>
          <a:off x="49149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5443</xdr:rowOff>
    </xdr:from>
    <xdr:to>
      <xdr:col>20</xdr:col>
      <xdr:colOff>38100</xdr:colOff>
      <xdr:row>56</xdr:row>
      <xdr:rowOff>107043</xdr:rowOff>
    </xdr:to>
    <xdr:sp macro="" textlink="">
      <xdr:nvSpPr>
        <xdr:cNvPr id="210" name="楕円 209"/>
        <xdr:cNvSpPr/>
      </xdr:nvSpPr>
      <xdr:spPr>
        <a:xfrm>
          <a:off x="3937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211" name="テキスト ボックス 210"/>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2" name="楕円 211"/>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84562</xdr:rowOff>
    </xdr:from>
    <xdr:ext cx="762000" cy="259045"/>
    <xdr:sp macro="" textlink="">
      <xdr:nvSpPr>
        <xdr:cNvPr id="213" name="テキスト ボックス 212"/>
        <xdr:cNvSpPr txBox="1"/>
      </xdr:nvSpPr>
      <xdr:spPr>
        <a:xfrm>
          <a:off x="2717800" y="934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89807</xdr:rowOff>
    </xdr:from>
    <xdr:to>
      <xdr:col>11</xdr:col>
      <xdr:colOff>60325</xdr:colOff>
      <xdr:row>56</xdr:row>
      <xdr:rowOff>19957</xdr:rowOff>
    </xdr:to>
    <xdr:sp macro="" textlink="">
      <xdr:nvSpPr>
        <xdr:cNvPr id="214" name="楕円 213"/>
        <xdr:cNvSpPr/>
      </xdr:nvSpPr>
      <xdr:spPr>
        <a:xfrm>
          <a:off x="2159000" y="951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4734</xdr:rowOff>
    </xdr:from>
    <xdr:ext cx="762000" cy="259045"/>
    <xdr:sp macro="" textlink="">
      <xdr:nvSpPr>
        <xdr:cNvPr id="215" name="テキスト ボックス 214"/>
        <xdr:cNvSpPr txBox="1"/>
      </xdr:nvSpPr>
      <xdr:spPr>
        <a:xfrm>
          <a:off x="1828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16328</xdr:rowOff>
    </xdr:from>
    <xdr:to>
      <xdr:col>6</xdr:col>
      <xdr:colOff>171450</xdr:colOff>
      <xdr:row>56</xdr:row>
      <xdr:rowOff>117928</xdr:rowOff>
    </xdr:to>
    <xdr:sp macro="" textlink="">
      <xdr:nvSpPr>
        <xdr:cNvPr id="216" name="楕円 215"/>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102705</xdr:rowOff>
    </xdr:from>
    <xdr:ext cx="762000" cy="259045"/>
    <xdr:sp macro="" textlink="">
      <xdr:nvSpPr>
        <xdr:cNvPr id="217" name="テキスト ボックス 216"/>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000">
              <a:solidFill>
                <a:schemeClr val="dk1"/>
              </a:solidFill>
              <a:latin typeface="ＭＳ ゴシック" pitchFamily="49" charset="-128"/>
              <a:ea typeface="ＭＳ ゴシック" pitchFamily="49" charset="-128"/>
              <a:cs typeface="+mn-cs"/>
            </a:rPr>
            <a:t>18.9</a:t>
          </a:r>
          <a:r>
            <a:rPr kumimoji="1" lang="ja-JP" altLang="ja-JP" sz="1000">
              <a:solidFill>
                <a:schemeClr val="dk1"/>
              </a:solidFill>
              <a:latin typeface="ＭＳ ゴシック" pitchFamily="49" charset="-128"/>
              <a:ea typeface="ＭＳ ゴシック" pitchFamily="49" charset="-128"/>
              <a:cs typeface="+mn-cs"/>
            </a:rPr>
            <a:t>と類似団体内平均を</a:t>
          </a:r>
          <a:r>
            <a:rPr kumimoji="1" lang="en-US" altLang="ja-JP" sz="1000">
              <a:solidFill>
                <a:schemeClr val="dk1"/>
              </a:solidFill>
              <a:latin typeface="ＭＳ ゴシック" pitchFamily="49" charset="-128"/>
              <a:ea typeface="ＭＳ ゴシック" pitchFamily="49" charset="-128"/>
              <a:cs typeface="+mn-cs"/>
            </a:rPr>
            <a:t>2.8</a:t>
          </a:r>
          <a:r>
            <a:rPr kumimoji="1" lang="ja-JP" altLang="ja-JP" sz="1000">
              <a:solidFill>
                <a:schemeClr val="dk1"/>
              </a:solidFill>
              <a:latin typeface="ＭＳ ゴシック" pitchFamily="49" charset="-128"/>
              <a:ea typeface="ＭＳ ゴシック" pitchFamily="49" charset="-128"/>
              <a:cs typeface="+mn-cs"/>
            </a:rPr>
            <a:t>ポイント上回って</a:t>
          </a:r>
          <a:r>
            <a:rPr kumimoji="1" lang="ja-JP" altLang="en-US" sz="1000">
              <a:solidFill>
                <a:schemeClr val="dk1"/>
              </a:solidFill>
              <a:latin typeface="ＭＳ ゴシック" pitchFamily="49" charset="-128"/>
              <a:ea typeface="ＭＳ ゴシック" pitchFamily="49" charset="-128"/>
              <a:cs typeface="+mn-cs"/>
            </a:rPr>
            <a:t>いる。</a:t>
          </a:r>
          <a:r>
            <a:rPr kumimoji="1" lang="ja-JP" altLang="ja-JP" sz="1000">
              <a:solidFill>
                <a:schemeClr val="dk1"/>
              </a:solidFill>
              <a:latin typeface="ＭＳ ゴシック" pitchFamily="49" charset="-128"/>
              <a:ea typeface="ＭＳ ゴシック" pitchFamily="49" charset="-128"/>
              <a:cs typeface="+mn-cs"/>
            </a:rPr>
            <a:t>昨年度と比較</a:t>
          </a:r>
          <a:r>
            <a:rPr kumimoji="1" lang="ja-JP" altLang="en-US" sz="1000">
              <a:solidFill>
                <a:schemeClr val="dk1"/>
              </a:solidFill>
              <a:latin typeface="ＭＳ ゴシック" pitchFamily="49" charset="-128"/>
              <a:ea typeface="ＭＳ ゴシック" pitchFamily="49" charset="-128"/>
              <a:cs typeface="+mn-cs"/>
            </a:rPr>
            <a:t>して</a:t>
          </a:r>
          <a:r>
            <a:rPr kumimoji="1" lang="en-US" altLang="ja-JP" sz="1000">
              <a:solidFill>
                <a:schemeClr val="dk1"/>
              </a:solidFill>
              <a:latin typeface="ＭＳ ゴシック" pitchFamily="49" charset="-128"/>
              <a:ea typeface="ＭＳ ゴシック" pitchFamily="49" charset="-128"/>
              <a:cs typeface="+mn-cs"/>
            </a:rPr>
            <a:t>0.2</a:t>
          </a:r>
          <a:r>
            <a:rPr kumimoji="1" lang="ja-JP" altLang="ja-JP" sz="1000">
              <a:solidFill>
                <a:schemeClr val="dk1"/>
              </a:solidFill>
              <a:latin typeface="ＭＳ ゴシック" pitchFamily="49" charset="-128"/>
              <a:ea typeface="ＭＳ ゴシック" pitchFamily="49" charset="-128"/>
              <a:cs typeface="+mn-cs"/>
            </a:rPr>
            <a:t>ポイント増加</a:t>
          </a:r>
          <a:r>
            <a:rPr kumimoji="1" lang="ja-JP" altLang="en-US" sz="1000">
              <a:solidFill>
                <a:schemeClr val="dk1"/>
              </a:solidFill>
              <a:latin typeface="ＭＳ ゴシック" pitchFamily="49" charset="-128"/>
              <a:ea typeface="ＭＳ ゴシック" pitchFamily="49" charset="-128"/>
              <a:cs typeface="+mn-cs"/>
            </a:rPr>
            <a:t>した</a:t>
          </a:r>
          <a:r>
            <a:rPr kumimoji="1" lang="ja-JP" altLang="ja-JP" sz="1000">
              <a:solidFill>
                <a:schemeClr val="dk1"/>
              </a:solidFill>
              <a:latin typeface="ＭＳ ゴシック" pitchFamily="49" charset="-128"/>
              <a:ea typeface="ＭＳ ゴシック" pitchFamily="49" charset="-128"/>
              <a:cs typeface="+mn-cs"/>
            </a:rPr>
            <a:t>。</a:t>
          </a:r>
          <a:r>
            <a:rPr kumimoji="1" lang="ja-JP" altLang="ja-JP" sz="1000" baseline="0">
              <a:solidFill>
                <a:schemeClr val="dk1"/>
              </a:solidFill>
              <a:latin typeface="ＭＳ ゴシック" pitchFamily="49" charset="-128"/>
              <a:ea typeface="ＭＳ ゴシック" pitchFamily="49" charset="-128"/>
              <a:cs typeface="+mn-cs"/>
            </a:rPr>
            <a:t>決算額は経常経費一般財源ベースで</a:t>
          </a:r>
          <a:r>
            <a:rPr kumimoji="1" lang="ja-JP" altLang="ja-JP" sz="1000">
              <a:solidFill>
                <a:schemeClr val="dk1"/>
              </a:solidFill>
              <a:latin typeface="ＭＳ ゴシック" pitchFamily="49" charset="-128"/>
              <a:ea typeface="ＭＳ ゴシック" pitchFamily="49" charset="-128"/>
              <a:cs typeface="+mn-cs"/>
            </a:rPr>
            <a:t>前年比</a:t>
          </a:r>
          <a:r>
            <a:rPr kumimoji="1" lang="en-US" altLang="ja-JP" sz="1000">
              <a:solidFill>
                <a:schemeClr val="dk1"/>
              </a:solidFill>
              <a:latin typeface="ＭＳ ゴシック" pitchFamily="49" charset="-128"/>
              <a:ea typeface="ＭＳ ゴシック" pitchFamily="49" charset="-128"/>
              <a:cs typeface="+mn-cs"/>
            </a:rPr>
            <a:t>+1</a:t>
          </a:r>
          <a:r>
            <a:rPr kumimoji="1" lang="ja-JP" altLang="en-US" sz="1000">
              <a:solidFill>
                <a:schemeClr val="dk1"/>
              </a:solidFill>
              <a:latin typeface="ＭＳ ゴシック" pitchFamily="49" charset="-128"/>
              <a:ea typeface="ＭＳ ゴシック" pitchFamily="49" charset="-128"/>
              <a:cs typeface="+mn-cs"/>
            </a:rPr>
            <a:t>百万円</a:t>
          </a:r>
          <a:r>
            <a:rPr kumimoji="1" lang="ja-JP" altLang="ja-JP" sz="1000">
              <a:solidFill>
                <a:schemeClr val="dk1"/>
              </a:solidFill>
              <a:latin typeface="ＭＳ ゴシック" pitchFamily="49" charset="-128"/>
              <a:ea typeface="ＭＳ ゴシック" pitchFamily="49" charset="-128"/>
              <a:cs typeface="+mn-cs"/>
            </a:rPr>
            <a:t>。</a:t>
          </a:r>
          <a:endParaRPr kumimoji="1" lang="en-US" altLang="ja-JP" sz="1000">
            <a:solidFill>
              <a:schemeClr val="dk1"/>
            </a:solidFill>
            <a:latin typeface="ＭＳ ゴシック" pitchFamily="49" charset="-128"/>
            <a:ea typeface="ＭＳ ゴシック" pitchFamily="49" charset="-128"/>
            <a:cs typeface="+mn-cs"/>
          </a:endParaRPr>
        </a:p>
        <a:p>
          <a:r>
            <a:rPr kumimoji="1" lang="ja-JP" altLang="ja-JP" sz="1000">
              <a:solidFill>
                <a:schemeClr val="dk1"/>
              </a:solidFill>
              <a:latin typeface="ＭＳ ゴシック" pitchFamily="49" charset="-128"/>
              <a:ea typeface="ＭＳ ゴシック" pitchFamily="49" charset="-128"/>
              <a:cs typeface="+mn-cs"/>
            </a:rPr>
            <a:t>　本項目</a:t>
          </a:r>
          <a:r>
            <a:rPr kumimoji="1" lang="ja-JP" altLang="en-US" sz="1000">
              <a:solidFill>
                <a:schemeClr val="dk1"/>
              </a:solidFill>
              <a:latin typeface="ＭＳ ゴシック" pitchFamily="49" charset="-128"/>
              <a:ea typeface="ＭＳ ゴシック" pitchFamily="49" charset="-128"/>
              <a:cs typeface="+mn-cs"/>
            </a:rPr>
            <a:t>は</a:t>
          </a:r>
          <a:r>
            <a:rPr kumimoji="1" lang="ja-JP" altLang="ja-JP" sz="1000">
              <a:solidFill>
                <a:schemeClr val="dk1"/>
              </a:solidFill>
              <a:latin typeface="ＭＳ ゴシック" pitchFamily="49" charset="-128"/>
              <a:ea typeface="ＭＳ ゴシック" pitchFamily="49" charset="-128"/>
              <a:cs typeface="+mn-cs"/>
            </a:rPr>
            <a:t>これまでに整備してきた下水道施設の維持管理経費としての公営企業会計への繰出金や、国民健康保険事業会計への繰出金などが多くの割合を占めている。今後は、下水道事業については経費を削減するとともに、独立採算の原則に立ち返った料金の値上げによる健全化、国民健康保険事業会計においても国民健康保険料の適正化を図ることなどにより、税収を主な財源とする普通会計の負担額を減らしていくよう努める。</a:t>
          </a:r>
          <a:endParaRPr lang="ja-JP" altLang="ja-JP" sz="1000">
            <a:solidFill>
              <a:schemeClr val="dk1"/>
            </a:solidFill>
            <a:latin typeface="ＭＳ ゴシック" pitchFamily="49" charset="-128"/>
            <a:ea typeface="ＭＳ ゴシック" pitchFamily="49" charset="-128"/>
            <a:cs typeface="+mn-cs"/>
          </a:endParaRPr>
        </a:p>
      </xdr:txBody>
    </xdr:sp>
    <xdr:clientData/>
  </xdr:twoCellAnchor>
  <xdr:oneCellAnchor>
    <xdr:from>
      <xdr:col>62</xdr:col>
      <xdr:colOff>6350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2" name="直線コネクタ 231"/>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3" name="テキスト ボックス 232"/>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4" name="直線コネクタ 233"/>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5" name="テキスト ボックス 234"/>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6" name="直線コネクタ 235"/>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7" name="テキスト ボックス 236"/>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8" name="直線コネクタ 237"/>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9" name="テキスト ボックス 238"/>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113284</xdr:rowOff>
    </xdr:from>
    <xdr:to>
      <xdr:col>82</xdr:col>
      <xdr:colOff>107950</xdr:colOff>
      <xdr:row>60</xdr:row>
      <xdr:rowOff>122428</xdr:rowOff>
    </xdr:to>
    <xdr:cxnSp macro="">
      <xdr:nvCxnSpPr>
        <xdr:cNvPr id="243" name="直線コネクタ 242"/>
        <xdr:cNvCxnSpPr/>
      </xdr:nvCxnSpPr>
      <xdr:spPr>
        <a:xfrm flipV="1">
          <a:off x="16510000" y="902868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4" name="その他最小値テキスト"/>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5" name="直線コネクタ 244"/>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28211</xdr:rowOff>
    </xdr:from>
    <xdr:ext cx="762000" cy="259045"/>
    <xdr:sp macro="" textlink="">
      <xdr:nvSpPr>
        <xdr:cNvPr id="246" name="その他最大値テキスト"/>
        <xdr:cNvSpPr txBox="1"/>
      </xdr:nvSpPr>
      <xdr:spPr>
        <a:xfrm>
          <a:off x="16598900" y="8772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113284</xdr:rowOff>
    </xdr:from>
    <xdr:to>
      <xdr:col>82</xdr:col>
      <xdr:colOff>196850</xdr:colOff>
      <xdr:row>52</xdr:row>
      <xdr:rowOff>113284</xdr:rowOff>
    </xdr:to>
    <xdr:cxnSp macro="">
      <xdr:nvCxnSpPr>
        <xdr:cNvPr id="247" name="直線コネクタ 246"/>
        <xdr:cNvCxnSpPr/>
      </xdr:nvCxnSpPr>
      <xdr:spPr>
        <a:xfrm>
          <a:off x="16421100" y="902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58</xdr:row>
      <xdr:rowOff>8128</xdr:rowOff>
    </xdr:from>
    <xdr:to>
      <xdr:col>82</xdr:col>
      <xdr:colOff>107950</xdr:colOff>
      <xdr:row>58</xdr:row>
      <xdr:rowOff>26416</xdr:rowOff>
    </xdr:to>
    <xdr:cxnSp macro="">
      <xdr:nvCxnSpPr>
        <xdr:cNvPr id="248" name="直線コネクタ 247"/>
        <xdr:cNvCxnSpPr/>
      </xdr:nvCxnSpPr>
      <xdr:spPr>
        <a:xfrm>
          <a:off x="15671800" y="995222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79011</xdr:rowOff>
    </xdr:from>
    <xdr:ext cx="762000" cy="259045"/>
    <xdr:sp macro="" textlink="">
      <xdr:nvSpPr>
        <xdr:cNvPr id="249" name="その他平均値テキスト"/>
        <xdr:cNvSpPr txBox="1"/>
      </xdr:nvSpPr>
      <xdr:spPr>
        <a:xfrm>
          <a:off x="16598900" y="9508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62484</xdr:rowOff>
    </xdr:from>
    <xdr:to>
      <xdr:col>82</xdr:col>
      <xdr:colOff>158750</xdr:colOff>
      <xdr:row>56</xdr:row>
      <xdr:rowOff>164084</xdr:rowOff>
    </xdr:to>
    <xdr:sp macro="" textlink="">
      <xdr:nvSpPr>
        <xdr:cNvPr id="250" name="フローチャート: 判断 249"/>
        <xdr:cNvSpPr/>
      </xdr:nvSpPr>
      <xdr:spPr>
        <a:xfrm>
          <a:off x="164592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124714</xdr:rowOff>
    </xdr:from>
    <xdr:to>
      <xdr:col>78</xdr:col>
      <xdr:colOff>69850</xdr:colOff>
      <xdr:row>58</xdr:row>
      <xdr:rowOff>8128</xdr:rowOff>
    </xdr:to>
    <xdr:cxnSp macro="">
      <xdr:nvCxnSpPr>
        <xdr:cNvPr id="251" name="直線コネクタ 250"/>
        <xdr:cNvCxnSpPr/>
      </xdr:nvCxnSpPr>
      <xdr:spPr>
        <a:xfrm>
          <a:off x="14782800" y="9897364"/>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35052</xdr:rowOff>
    </xdr:from>
    <xdr:to>
      <xdr:col>78</xdr:col>
      <xdr:colOff>120650</xdr:colOff>
      <xdr:row>56</xdr:row>
      <xdr:rowOff>136652</xdr:rowOff>
    </xdr:to>
    <xdr:sp macro="" textlink="">
      <xdr:nvSpPr>
        <xdr:cNvPr id="252" name="フローチャート: 判断 251"/>
        <xdr:cNvSpPr/>
      </xdr:nvSpPr>
      <xdr:spPr>
        <a:xfrm>
          <a:off x="15621000" y="9636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146829</xdr:rowOff>
    </xdr:from>
    <xdr:ext cx="736600" cy="259045"/>
    <xdr:sp macro="" textlink="">
      <xdr:nvSpPr>
        <xdr:cNvPr id="253" name="テキスト ボックス 252"/>
        <xdr:cNvSpPr txBox="1"/>
      </xdr:nvSpPr>
      <xdr:spPr>
        <a:xfrm>
          <a:off x="15290800" y="9405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124714</xdr:rowOff>
    </xdr:from>
    <xdr:to>
      <xdr:col>73</xdr:col>
      <xdr:colOff>180975</xdr:colOff>
      <xdr:row>57</xdr:row>
      <xdr:rowOff>124714</xdr:rowOff>
    </xdr:to>
    <xdr:cxnSp macro="">
      <xdr:nvCxnSpPr>
        <xdr:cNvPr id="254" name="直線コネクタ 253"/>
        <xdr:cNvCxnSpPr/>
      </xdr:nvCxnSpPr>
      <xdr:spPr>
        <a:xfrm>
          <a:off x="13893800" y="98973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169926</xdr:rowOff>
    </xdr:from>
    <xdr:to>
      <xdr:col>74</xdr:col>
      <xdr:colOff>31750</xdr:colOff>
      <xdr:row>56</xdr:row>
      <xdr:rowOff>100076</xdr:rowOff>
    </xdr:to>
    <xdr:sp macro="" textlink="">
      <xdr:nvSpPr>
        <xdr:cNvPr id="255" name="フローチャート: 判断 254"/>
        <xdr:cNvSpPr/>
      </xdr:nvSpPr>
      <xdr:spPr>
        <a:xfrm>
          <a:off x="14732000" y="9599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110253</xdr:rowOff>
    </xdr:from>
    <xdr:ext cx="762000" cy="259045"/>
    <xdr:sp macro="" textlink="">
      <xdr:nvSpPr>
        <xdr:cNvPr id="256" name="テキスト ボックス 255"/>
        <xdr:cNvSpPr txBox="1"/>
      </xdr:nvSpPr>
      <xdr:spPr>
        <a:xfrm>
          <a:off x="14401800" y="9368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69850</xdr:rowOff>
    </xdr:from>
    <xdr:to>
      <xdr:col>69</xdr:col>
      <xdr:colOff>92075</xdr:colOff>
      <xdr:row>57</xdr:row>
      <xdr:rowOff>124714</xdr:rowOff>
    </xdr:to>
    <xdr:cxnSp macro="">
      <xdr:nvCxnSpPr>
        <xdr:cNvPr id="257" name="直線コネクタ 256"/>
        <xdr:cNvCxnSpPr/>
      </xdr:nvCxnSpPr>
      <xdr:spPr>
        <a:xfrm>
          <a:off x="13004800" y="98425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105918</xdr:rowOff>
    </xdr:from>
    <xdr:to>
      <xdr:col>69</xdr:col>
      <xdr:colOff>142875</xdr:colOff>
      <xdr:row>56</xdr:row>
      <xdr:rowOff>36068</xdr:rowOff>
    </xdr:to>
    <xdr:sp macro="" textlink="">
      <xdr:nvSpPr>
        <xdr:cNvPr id="258" name="フローチャート: 判断 257"/>
        <xdr:cNvSpPr/>
      </xdr:nvSpPr>
      <xdr:spPr>
        <a:xfrm>
          <a:off x="138430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46245</xdr:rowOff>
    </xdr:from>
    <xdr:ext cx="762000" cy="259045"/>
    <xdr:sp macro="" textlink="">
      <xdr:nvSpPr>
        <xdr:cNvPr id="259" name="テキスト ボックス 258"/>
        <xdr:cNvSpPr txBox="1"/>
      </xdr:nvSpPr>
      <xdr:spPr>
        <a:xfrm>
          <a:off x="13512800" y="9304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87630</xdr:rowOff>
    </xdr:from>
    <xdr:to>
      <xdr:col>65</xdr:col>
      <xdr:colOff>53975</xdr:colOff>
      <xdr:row>56</xdr:row>
      <xdr:rowOff>17780</xdr:rowOff>
    </xdr:to>
    <xdr:sp macro="" textlink="">
      <xdr:nvSpPr>
        <xdr:cNvPr id="260" name="フローチャート: 判断 259"/>
        <xdr:cNvSpPr/>
      </xdr:nvSpPr>
      <xdr:spPr>
        <a:xfrm>
          <a:off x="12954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27957</xdr:rowOff>
    </xdr:from>
    <xdr:ext cx="762000" cy="259045"/>
    <xdr:sp macro="" textlink="">
      <xdr:nvSpPr>
        <xdr:cNvPr id="261" name="テキスト ボックス 260"/>
        <xdr:cNvSpPr txBox="1"/>
      </xdr:nvSpPr>
      <xdr:spPr>
        <a:xfrm>
          <a:off x="12623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147066</xdr:rowOff>
    </xdr:from>
    <xdr:to>
      <xdr:col>82</xdr:col>
      <xdr:colOff>158750</xdr:colOff>
      <xdr:row>58</xdr:row>
      <xdr:rowOff>77216</xdr:rowOff>
    </xdr:to>
    <xdr:sp macro="" textlink="">
      <xdr:nvSpPr>
        <xdr:cNvPr id="267" name="楕円 266"/>
        <xdr:cNvSpPr/>
      </xdr:nvSpPr>
      <xdr:spPr>
        <a:xfrm>
          <a:off x="16459200" y="9919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119143</xdr:rowOff>
    </xdr:from>
    <xdr:ext cx="762000" cy="259045"/>
    <xdr:sp macro="" textlink="">
      <xdr:nvSpPr>
        <xdr:cNvPr id="268" name="その他該当値テキスト"/>
        <xdr:cNvSpPr txBox="1"/>
      </xdr:nvSpPr>
      <xdr:spPr>
        <a:xfrm>
          <a:off x="16598900" y="989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128778</xdr:rowOff>
    </xdr:from>
    <xdr:to>
      <xdr:col>78</xdr:col>
      <xdr:colOff>120650</xdr:colOff>
      <xdr:row>58</xdr:row>
      <xdr:rowOff>58928</xdr:rowOff>
    </xdr:to>
    <xdr:sp macro="" textlink="">
      <xdr:nvSpPr>
        <xdr:cNvPr id="269" name="楕円 268"/>
        <xdr:cNvSpPr/>
      </xdr:nvSpPr>
      <xdr:spPr>
        <a:xfrm>
          <a:off x="15621000" y="99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70" name="テキスト ボックス 269"/>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73914</xdr:rowOff>
    </xdr:from>
    <xdr:to>
      <xdr:col>74</xdr:col>
      <xdr:colOff>31750</xdr:colOff>
      <xdr:row>58</xdr:row>
      <xdr:rowOff>4064</xdr:rowOff>
    </xdr:to>
    <xdr:sp macro="" textlink="">
      <xdr:nvSpPr>
        <xdr:cNvPr id="271" name="楕円 270"/>
        <xdr:cNvSpPr/>
      </xdr:nvSpPr>
      <xdr:spPr>
        <a:xfrm>
          <a:off x="14732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160291</xdr:rowOff>
    </xdr:from>
    <xdr:ext cx="762000" cy="259045"/>
    <xdr:sp macro="" textlink="">
      <xdr:nvSpPr>
        <xdr:cNvPr id="272" name="テキスト ボックス 271"/>
        <xdr:cNvSpPr txBox="1"/>
      </xdr:nvSpPr>
      <xdr:spPr>
        <a:xfrm>
          <a:off x="14401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73914</xdr:rowOff>
    </xdr:from>
    <xdr:to>
      <xdr:col>69</xdr:col>
      <xdr:colOff>142875</xdr:colOff>
      <xdr:row>58</xdr:row>
      <xdr:rowOff>4064</xdr:rowOff>
    </xdr:to>
    <xdr:sp macro="" textlink="">
      <xdr:nvSpPr>
        <xdr:cNvPr id="273" name="楕円 272"/>
        <xdr:cNvSpPr/>
      </xdr:nvSpPr>
      <xdr:spPr>
        <a:xfrm>
          <a:off x="13843000" y="9846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160291</xdr:rowOff>
    </xdr:from>
    <xdr:ext cx="762000" cy="259045"/>
    <xdr:sp macro="" textlink="">
      <xdr:nvSpPr>
        <xdr:cNvPr id="274" name="テキスト ボックス 273"/>
        <xdr:cNvSpPr txBox="1"/>
      </xdr:nvSpPr>
      <xdr:spPr>
        <a:xfrm>
          <a:off x="135128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75" name="楕円 274"/>
        <xdr:cNvSpPr/>
      </xdr:nvSpPr>
      <xdr:spPr>
        <a:xfrm>
          <a:off x="12954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76" name="テキスト ボックス 275"/>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fontAlgn="base"/>
          <a:r>
            <a:rPr kumimoji="1" lang="en-US" altLang="ja-JP" sz="1100" baseline="0">
              <a:solidFill>
                <a:schemeClr val="dk1"/>
              </a:solidFill>
              <a:latin typeface="ＭＳ ゴシック" pitchFamily="49" charset="-128"/>
              <a:ea typeface="ＭＳ ゴシック" pitchFamily="49" charset="-128"/>
              <a:cs typeface="+mn-cs"/>
            </a:rPr>
            <a:t>10.3</a:t>
          </a:r>
          <a:r>
            <a:rPr kumimoji="1" lang="ja-JP" altLang="ja-JP" sz="1100" baseline="0">
              <a:solidFill>
                <a:schemeClr val="dk1"/>
              </a:solidFill>
              <a:latin typeface="ＭＳ ゴシック" pitchFamily="49" charset="-128"/>
              <a:ea typeface="ＭＳ ゴシック" pitchFamily="49" charset="-128"/>
              <a:cs typeface="+mn-cs"/>
            </a:rPr>
            <a:t>と類似団体内平均を</a:t>
          </a:r>
          <a:r>
            <a:rPr kumimoji="1" lang="en-US" altLang="ja-JP" sz="1100" baseline="0">
              <a:solidFill>
                <a:schemeClr val="dk1"/>
              </a:solidFill>
              <a:latin typeface="ＭＳ ゴシック" pitchFamily="49" charset="-128"/>
              <a:ea typeface="ＭＳ ゴシック" pitchFamily="49" charset="-128"/>
              <a:cs typeface="+mn-cs"/>
            </a:rPr>
            <a:t>1.0</a:t>
          </a:r>
          <a:r>
            <a:rPr kumimoji="1" lang="ja-JP" altLang="ja-JP" sz="1100" baseline="0">
              <a:solidFill>
                <a:schemeClr val="dk1"/>
              </a:solidFill>
              <a:latin typeface="ＭＳ ゴシック" pitchFamily="49" charset="-128"/>
              <a:ea typeface="ＭＳ ゴシック" pitchFamily="49" charset="-128"/>
              <a:cs typeface="+mn-cs"/>
            </a:rPr>
            <a:t>ポイント下回っている</a:t>
          </a:r>
          <a:r>
            <a:rPr kumimoji="1" lang="ja-JP" altLang="en-US" sz="1100" baseline="0">
              <a:solidFill>
                <a:schemeClr val="dk1"/>
              </a:solidFill>
              <a:latin typeface="ＭＳ ゴシック" pitchFamily="49" charset="-128"/>
              <a:ea typeface="ＭＳ ゴシック" pitchFamily="49" charset="-128"/>
              <a:cs typeface="+mn-cs"/>
            </a:rPr>
            <a:t>。</a:t>
          </a:r>
          <a:r>
            <a:rPr kumimoji="1" lang="ja-JP" altLang="ja-JP" sz="1100" baseline="0">
              <a:solidFill>
                <a:schemeClr val="dk1"/>
              </a:solidFill>
              <a:latin typeface="ＭＳ ゴシック" pitchFamily="49" charset="-128"/>
              <a:ea typeface="ＭＳ ゴシック" pitchFamily="49" charset="-128"/>
              <a:cs typeface="+mn-cs"/>
            </a:rPr>
            <a:t>昨年度と比較</a:t>
          </a:r>
          <a:r>
            <a:rPr kumimoji="1" lang="ja-JP" altLang="en-US" sz="1100" baseline="0">
              <a:solidFill>
                <a:schemeClr val="dk1"/>
              </a:solidFill>
              <a:latin typeface="ＭＳ ゴシック" pitchFamily="49" charset="-128"/>
              <a:ea typeface="ＭＳ ゴシック" pitchFamily="49" charset="-128"/>
              <a:cs typeface="+mn-cs"/>
            </a:rPr>
            <a:t>して</a:t>
          </a:r>
          <a:r>
            <a:rPr kumimoji="1" lang="en-US" altLang="ja-JP" sz="1100" baseline="0">
              <a:solidFill>
                <a:schemeClr val="dk1"/>
              </a:solidFill>
              <a:latin typeface="ＭＳ ゴシック" pitchFamily="49" charset="-128"/>
              <a:ea typeface="ＭＳ ゴシック" pitchFamily="49" charset="-128"/>
              <a:cs typeface="+mn-cs"/>
            </a:rPr>
            <a:t>0.3</a:t>
          </a:r>
          <a:r>
            <a:rPr kumimoji="1" lang="ja-JP" altLang="ja-JP" sz="1100" baseline="0">
              <a:solidFill>
                <a:schemeClr val="dk1"/>
              </a:solidFill>
              <a:latin typeface="ＭＳ ゴシック" pitchFamily="49" charset="-128"/>
              <a:ea typeface="ＭＳ ゴシック" pitchFamily="49" charset="-128"/>
              <a:cs typeface="+mn-cs"/>
            </a:rPr>
            <a:t>ポイント増加</a:t>
          </a:r>
          <a:r>
            <a:rPr kumimoji="1" lang="ja-JP" altLang="en-US" sz="1100" baseline="0">
              <a:solidFill>
                <a:schemeClr val="dk1"/>
              </a:solidFill>
              <a:latin typeface="ＭＳ ゴシック" pitchFamily="49" charset="-128"/>
              <a:ea typeface="ＭＳ ゴシック" pitchFamily="49" charset="-128"/>
              <a:cs typeface="+mn-cs"/>
            </a:rPr>
            <a:t>した</a:t>
          </a:r>
          <a:r>
            <a:rPr kumimoji="1" lang="ja-JP" altLang="ja-JP" sz="1100" baseline="0">
              <a:solidFill>
                <a:schemeClr val="dk1"/>
              </a:solidFill>
              <a:latin typeface="ＭＳ ゴシック" pitchFamily="49" charset="-128"/>
              <a:ea typeface="ＭＳ ゴシック" pitchFamily="49" charset="-128"/>
              <a:cs typeface="+mn-cs"/>
            </a:rPr>
            <a:t>。決算額は経常経費一般財源ベースで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baseline="0">
              <a:solidFill>
                <a:schemeClr val="dk1"/>
              </a:solidFill>
              <a:latin typeface="ＭＳ ゴシック" pitchFamily="49" charset="-128"/>
              <a:ea typeface="ＭＳ ゴシック" pitchFamily="49" charset="-128"/>
              <a:cs typeface="+mn-cs"/>
            </a:rPr>
            <a:t>+20</a:t>
          </a:r>
          <a:r>
            <a:rPr kumimoji="1" lang="ja-JP" altLang="ja-JP" sz="1100" baseline="0">
              <a:solidFill>
                <a:schemeClr val="dk1"/>
              </a:solidFill>
              <a:latin typeface="ＭＳ ゴシック" pitchFamily="49" charset="-128"/>
              <a:ea typeface="ＭＳ ゴシック" pitchFamily="49" charset="-128"/>
              <a:cs typeface="+mn-cs"/>
            </a:rPr>
            <a:t>百万円。</a:t>
          </a:r>
          <a:r>
            <a:rPr kumimoji="1" lang="ja-JP" altLang="en-US" sz="1100" baseline="0">
              <a:solidFill>
                <a:schemeClr val="dk1"/>
              </a:solidFill>
              <a:latin typeface="ＭＳ ゴシック" pitchFamily="49" charset="-128"/>
              <a:ea typeface="ＭＳ ゴシック" pitchFamily="49" charset="-128"/>
              <a:cs typeface="+mn-cs"/>
            </a:rPr>
            <a:t>地域おこし協力隊員に係る負担金等の増</a:t>
          </a:r>
          <a:r>
            <a:rPr kumimoji="1" lang="ja-JP" altLang="ja-JP" sz="1100">
              <a:solidFill>
                <a:schemeClr val="dk1"/>
              </a:solidFill>
              <a:latin typeface="ＭＳ ゴシック" pitchFamily="49" charset="-128"/>
              <a:ea typeface="ＭＳ ゴシック" pitchFamily="49" charset="-128"/>
              <a:cs typeface="+mn-cs"/>
            </a:rPr>
            <a:t>によるものである。</a:t>
          </a:r>
          <a:endParaRPr kumimoji="1" lang="en-US" altLang="ja-JP" sz="1100" baseline="0">
            <a:solidFill>
              <a:schemeClr val="dk1"/>
            </a:solidFill>
            <a:latin typeface="ＭＳ ゴシック" pitchFamily="49" charset="-128"/>
            <a:ea typeface="ＭＳ ゴシック" pitchFamily="49" charset="-128"/>
            <a:cs typeface="+mn-cs"/>
          </a:endParaRPr>
        </a:p>
        <a:p>
          <a:pPr fontAlgn="base"/>
          <a:r>
            <a:rPr kumimoji="1" lang="ja-JP" altLang="ja-JP" sz="1100" baseline="0">
              <a:solidFill>
                <a:schemeClr val="dk1"/>
              </a:solidFill>
              <a:latin typeface="ＭＳ ゴシック" pitchFamily="49" charset="-128"/>
              <a:ea typeface="ＭＳ ゴシック" pitchFamily="49" charset="-128"/>
              <a:cs typeface="+mn-cs"/>
            </a:rPr>
            <a:t>　本市においては平成</a:t>
          </a:r>
          <a:r>
            <a:rPr kumimoji="1" lang="en-US" altLang="ja-JP" sz="1100" baseline="0">
              <a:solidFill>
                <a:schemeClr val="dk1"/>
              </a:solidFill>
              <a:latin typeface="ＭＳ ゴシック" pitchFamily="49" charset="-128"/>
              <a:ea typeface="ＭＳ ゴシック" pitchFamily="49" charset="-128"/>
              <a:cs typeface="+mn-cs"/>
            </a:rPr>
            <a:t>18</a:t>
          </a:r>
          <a:r>
            <a:rPr kumimoji="1" lang="ja-JP" altLang="ja-JP" sz="1100" baseline="0">
              <a:solidFill>
                <a:schemeClr val="dk1"/>
              </a:solidFill>
              <a:latin typeface="ＭＳ ゴシック" pitchFamily="49" charset="-128"/>
              <a:ea typeface="ＭＳ ゴシック" pitchFamily="49" charset="-128"/>
              <a:cs typeface="+mn-cs"/>
            </a:rPr>
            <a:t>年度より補助金交付事業評価に取り組んでおり、例年、類似団体よりも低い数値を保っている。</a:t>
          </a:r>
          <a:endParaRPr kumimoji="1" lang="en-US" altLang="ja-JP" sz="1100" baseline="0">
            <a:solidFill>
              <a:schemeClr val="dk1"/>
            </a:solidFill>
            <a:latin typeface="ＭＳ ゴシック" pitchFamily="49" charset="-128"/>
            <a:ea typeface="ＭＳ ゴシック" pitchFamily="49" charset="-128"/>
            <a:cs typeface="+mn-cs"/>
          </a:endParaRPr>
        </a:p>
        <a:p>
          <a:r>
            <a:rPr kumimoji="1" lang="ja-JP" altLang="ja-JP" sz="1100" baseline="0">
              <a:solidFill>
                <a:schemeClr val="dk1"/>
              </a:solidFill>
              <a:latin typeface="ＭＳ ゴシック" pitchFamily="49" charset="-128"/>
              <a:ea typeface="ＭＳ ゴシック" pitchFamily="49" charset="-128"/>
              <a:cs typeface="+mn-cs"/>
            </a:rPr>
            <a:t>　今後も評価基準の見直し等、視点を整理し、事業効果を見極めつつ更なる整理を進めていく。</a:t>
          </a:r>
          <a:endParaRPr kumimoji="1"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62</xdr:col>
      <xdr:colOff>6350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133858</xdr:rowOff>
    </xdr:from>
    <xdr:to>
      <xdr:col>82</xdr:col>
      <xdr:colOff>107950</xdr:colOff>
      <xdr:row>39</xdr:row>
      <xdr:rowOff>115570</xdr:rowOff>
    </xdr:to>
    <xdr:cxnSp macro="">
      <xdr:nvCxnSpPr>
        <xdr:cNvPr id="301" name="直線コネクタ 300"/>
        <xdr:cNvCxnSpPr/>
      </xdr:nvCxnSpPr>
      <xdr:spPr>
        <a:xfrm flipV="1">
          <a:off x="16510000" y="579170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87647</xdr:rowOff>
    </xdr:from>
    <xdr:ext cx="762000" cy="259045"/>
    <xdr:sp macro="" textlink="">
      <xdr:nvSpPr>
        <xdr:cNvPr id="302" name="補助費等最小値テキスト"/>
        <xdr:cNvSpPr txBox="1"/>
      </xdr:nvSpPr>
      <xdr:spPr>
        <a:xfrm>
          <a:off x="16598900" y="6774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115570</xdr:rowOff>
    </xdr:from>
    <xdr:to>
      <xdr:col>82</xdr:col>
      <xdr:colOff>196850</xdr:colOff>
      <xdr:row>39</xdr:row>
      <xdr:rowOff>115570</xdr:rowOff>
    </xdr:to>
    <xdr:cxnSp macro="">
      <xdr:nvCxnSpPr>
        <xdr:cNvPr id="303" name="直線コネクタ 302"/>
        <xdr:cNvCxnSpPr/>
      </xdr:nvCxnSpPr>
      <xdr:spPr>
        <a:xfrm>
          <a:off x="16421100" y="6802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48785</xdr:rowOff>
    </xdr:from>
    <xdr:ext cx="762000" cy="259045"/>
    <xdr:sp macro="" textlink="">
      <xdr:nvSpPr>
        <xdr:cNvPr id="304"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133858</xdr:rowOff>
    </xdr:from>
    <xdr:to>
      <xdr:col>82</xdr:col>
      <xdr:colOff>196850</xdr:colOff>
      <xdr:row>33</xdr:row>
      <xdr:rowOff>133858</xdr:rowOff>
    </xdr:to>
    <xdr:cxnSp macro="">
      <xdr:nvCxnSpPr>
        <xdr:cNvPr id="305" name="直線コネクタ 304"/>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26416</xdr:rowOff>
    </xdr:to>
    <xdr:cxnSp macro="">
      <xdr:nvCxnSpPr>
        <xdr:cNvPr id="306" name="直線コネクタ 305"/>
        <xdr:cNvCxnSpPr/>
      </xdr:nvCxnSpPr>
      <xdr:spPr>
        <a:xfrm>
          <a:off x="15671800" y="6184900"/>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07" name="補助費等平均値テキスト"/>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08" name="フローチャート: 判断 307"/>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161290</xdr:rowOff>
    </xdr:from>
    <xdr:to>
      <xdr:col>78</xdr:col>
      <xdr:colOff>69850</xdr:colOff>
      <xdr:row>36</xdr:row>
      <xdr:rowOff>12700</xdr:rowOff>
    </xdr:to>
    <xdr:cxnSp macro="">
      <xdr:nvCxnSpPr>
        <xdr:cNvPr id="309" name="直線コネクタ 308"/>
        <xdr:cNvCxnSpPr/>
      </xdr:nvCxnSpPr>
      <xdr:spPr>
        <a:xfrm>
          <a:off x="14782800" y="61620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21336</xdr:rowOff>
    </xdr:from>
    <xdr:to>
      <xdr:col>78</xdr:col>
      <xdr:colOff>120650</xdr:colOff>
      <xdr:row>36</xdr:row>
      <xdr:rowOff>122936</xdr:rowOff>
    </xdr:to>
    <xdr:sp macro="" textlink="">
      <xdr:nvSpPr>
        <xdr:cNvPr id="310" name="フローチャート: 判断 309"/>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107713</xdr:rowOff>
    </xdr:from>
    <xdr:ext cx="736600" cy="259045"/>
    <xdr:sp macro="" textlink="">
      <xdr:nvSpPr>
        <xdr:cNvPr id="311" name="テキスト ボックス 310"/>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161290</xdr:rowOff>
    </xdr:from>
    <xdr:to>
      <xdr:col>73</xdr:col>
      <xdr:colOff>180975</xdr:colOff>
      <xdr:row>36</xdr:row>
      <xdr:rowOff>8128</xdr:rowOff>
    </xdr:to>
    <xdr:cxnSp macro="">
      <xdr:nvCxnSpPr>
        <xdr:cNvPr id="312" name="直線コネクタ 311"/>
        <xdr:cNvCxnSpPr/>
      </xdr:nvCxnSpPr>
      <xdr:spPr>
        <a:xfrm flipV="1">
          <a:off x="13893800" y="61620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21336</xdr:rowOff>
    </xdr:from>
    <xdr:to>
      <xdr:col>74</xdr:col>
      <xdr:colOff>31750</xdr:colOff>
      <xdr:row>36</xdr:row>
      <xdr:rowOff>122936</xdr:rowOff>
    </xdr:to>
    <xdr:sp macro="" textlink="">
      <xdr:nvSpPr>
        <xdr:cNvPr id="313" name="フローチャート: 判断 312"/>
        <xdr:cNvSpPr/>
      </xdr:nvSpPr>
      <xdr:spPr>
        <a:xfrm>
          <a:off x="14732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107713</xdr:rowOff>
    </xdr:from>
    <xdr:ext cx="762000" cy="259045"/>
    <xdr:sp macro="" textlink="">
      <xdr:nvSpPr>
        <xdr:cNvPr id="314" name="テキスト ボックス 313"/>
        <xdr:cNvSpPr txBox="1"/>
      </xdr:nvSpPr>
      <xdr:spPr>
        <a:xfrm>
          <a:off x="14401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35</xdr:row>
      <xdr:rowOff>138430</xdr:rowOff>
    </xdr:from>
    <xdr:to>
      <xdr:col>69</xdr:col>
      <xdr:colOff>92075</xdr:colOff>
      <xdr:row>36</xdr:row>
      <xdr:rowOff>8128</xdr:rowOff>
    </xdr:to>
    <xdr:cxnSp macro="">
      <xdr:nvCxnSpPr>
        <xdr:cNvPr id="315" name="直線コネクタ 314"/>
        <xdr:cNvCxnSpPr/>
      </xdr:nvCxnSpPr>
      <xdr:spPr>
        <a:xfrm>
          <a:off x="13004800" y="6139180"/>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16764</xdr:rowOff>
    </xdr:from>
    <xdr:to>
      <xdr:col>69</xdr:col>
      <xdr:colOff>142875</xdr:colOff>
      <xdr:row>36</xdr:row>
      <xdr:rowOff>118364</xdr:rowOff>
    </xdr:to>
    <xdr:sp macro="" textlink="">
      <xdr:nvSpPr>
        <xdr:cNvPr id="316" name="フローチャート: 判断 315"/>
        <xdr:cNvSpPr/>
      </xdr:nvSpPr>
      <xdr:spPr>
        <a:xfrm>
          <a:off x="13843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103141</xdr:rowOff>
    </xdr:from>
    <xdr:ext cx="762000" cy="259045"/>
    <xdr:sp macro="" textlink="">
      <xdr:nvSpPr>
        <xdr:cNvPr id="317" name="テキスト ボックス 316"/>
        <xdr:cNvSpPr txBox="1"/>
      </xdr:nvSpPr>
      <xdr:spPr>
        <a:xfrm>
          <a:off x="13512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18" name="フローチャート: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84853</xdr:rowOff>
    </xdr:from>
    <xdr:ext cx="762000" cy="259045"/>
    <xdr:sp macro="" textlink="">
      <xdr:nvSpPr>
        <xdr:cNvPr id="319" name="テキスト ボックス 318"/>
        <xdr:cNvSpPr txBox="1"/>
      </xdr:nvSpPr>
      <xdr:spPr>
        <a:xfrm>
          <a:off x="12623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147066</xdr:rowOff>
    </xdr:from>
    <xdr:to>
      <xdr:col>82</xdr:col>
      <xdr:colOff>158750</xdr:colOff>
      <xdr:row>36</xdr:row>
      <xdr:rowOff>77216</xdr:rowOff>
    </xdr:to>
    <xdr:sp macro="" textlink="">
      <xdr:nvSpPr>
        <xdr:cNvPr id="325" name="楕円 324"/>
        <xdr:cNvSpPr/>
      </xdr:nvSpPr>
      <xdr:spPr>
        <a:xfrm>
          <a:off x="164592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163593</xdr:rowOff>
    </xdr:from>
    <xdr:ext cx="762000" cy="259045"/>
    <xdr:sp macro="" textlink="">
      <xdr:nvSpPr>
        <xdr:cNvPr id="326" name="補助費等該当値テキスト"/>
        <xdr:cNvSpPr txBox="1"/>
      </xdr:nvSpPr>
      <xdr:spPr>
        <a:xfrm>
          <a:off x="16598900" y="5992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133350</xdr:rowOff>
    </xdr:from>
    <xdr:to>
      <xdr:col>78</xdr:col>
      <xdr:colOff>120650</xdr:colOff>
      <xdr:row>36</xdr:row>
      <xdr:rowOff>63500</xdr:rowOff>
    </xdr:to>
    <xdr:sp macro="" textlink="">
      <xdr:nvSpPr>
        <xdr:cNvPr id="327" name="楕円 326"/>
        <xdr:cNvSpPr/>
      </xdr:nvSpPr>
      <xdr:spPr>
        <a:xfrm>
          <a:off x="15621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73677</xdr:rowOff>
    </xdr:from>
    <xdr:ext cx="736600" cy="259045"/>
    <xdr:sp macro="" textlink="">
      <xdr:nvSpPr>
        <xdr:cNvPr id="328" name="テキスト ボックス 327"/>
        <xdr:cNvSpPr txBox="1"/>
      </xdr:nvSpPr>
      <xdr:spPr>
        <a:xfrm>
          <a:off x="15290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110490</xdr:rowOff>
    </xdr:from>
    <xdr:to>
      <xdr:col>74</xdr:col>
      <xdr:colOff>31750</xdr:colOff>
      <xdr:row>36</xdr:row>
      <xdr:rowOff>40640</xdr:rowOff>
    </xdr:to>
    <xdr:sp macro="" textlink="">
      <xdr:nvSpPr>
        <xdr:cNvPr id="329" name="楕円 328"/>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50817</xdr:rowOff>
    </xdr:from>
    <xdr:ext cx="762000" cy="259045"/>
    <xdr:sp macro="" textlink="">
      <xdr:nvSpPr>
        <xdr:cNvPr id="330" name="テキスト ボックス 329"/>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128778</xdr:rowOff>
    </xdr:from>
    <xdr:to>
      <xdr:col>69</xdr:col>
      <xdr:colOff>142875</xdr:colOff>
      <xdr:row>36</xdr:row>
      <xdr:rowOff>58928</xdr:rowOff>
    </xdr:to>
    <xdr:sp macro="" textlink="">
      <xdr:nvSpPr>
        <xdr:cNvPr id="331" name="楕円 330"/>
        <xdr:cNvSpPr/>
      </xdr:nvSpPr>
      <xdr:spPr>
        <a:xfrm>
          <a:off x="13843000" y="612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69105</xdr:rowOff>
    </xdr:from>
    <xdr:ext cx="762000" cy="259045"/>
    <xdr:sp macro="" textlink="">
      <xdr:nvSpPr>
        <xdr:cNvPr id="332" name="テキスト ボックス 331"/>
        <xdr:cNvSpPr txBox="1"/>
      </xdr:nvSpPr>
      <xdr:spPr>
        <a:xfrm>
          <a:off x="13512800" y="589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87630</xdr:rowOff>
    </xdr:from>
    <xdr:to>
      <xdr:col>65</xdr:col>
      <xdr:colOff>53975</xdr:colOff>
      <xdr:row>36</xdr:row>
      <xdr:rowOff>17780</xdr:rowOff>
    </xdr:to>
    <xdr:sp macro="" textlink="">
      <xdr:nvSpPr>
        <xdr:cNvPr id="333" name="楕円 332"/>
        <xdr:cNvSpPr/>
      </xdr:nvSpPr>
      <xdr:spPr>
        <a:xfrm>
          <a:off x="12954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27957</xdr:rowOff>
    </xdr:from>
    <xdr:ext cx="762000" cy="259045"/>
    <xdr:sp macro="" textlink="">
      <xdr:nvSpPr>
        <xdr:cNvPr id="334" name="テキスト ボックス 333"/>
        <xdr:cNvSpPr txBox="1"/>
      </xdr:nvSpPr>
      <xdr:spPr>
        <a:xfrm>
          <a:off x="12623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12.5</a:t>
          </a:r>
          <a:r>
            <a:rPr kumimoji="1" lang="ja-JP" altLang="ja-JP" sz="1100">
              <a:solidFill>
                <a:schemeClr val="dk1"/>
              </a:solidFill>
              <a:latin typeface="ＭＳ ゴシック" pitchFamily="49" charset="-128"/>
              <a:ea typeface="ＭＳ ゴシック" pitchFamily="49" charset="-128"/>
              <a:cs typeface="+mn-cs"/>
            </a:rPr>
            <a:t>と類似団体内平均を</a:t>
          </a:r>
          <a:r>
            <a:rPr kumimoji="1" lang="en-US" altLang="ja-JP" sz="1100">
              <a:solidFill>
                <a:schemeClr val="dk1"/>
              </a:solidFill>
              <a:latin typeface="ＭＳ ゴシック" pitchFamily="49" charset="-128"/>
              <a:ea typeface="ＭＳ ゴシック" pitchFamily="49" charset="-128"/>
              <a:cs typeface="+mn-cs"/>
            </a:rPr>
            <a:t>5.9</a:t>
          </a:r>
          <a:r>
            <a:rPr kumimoji="1" lang="ja-JP" altLang="ja-JP" sz="1100">
              <a:solidFill>
                <a:schemeClr val="dk1"/>
              </a:solidFill>
              <a:latin typeface="ＭＳ ゴシック" pitchFamily="49" charset="-128"/>
              <a:ea typeface="ＭＳ ゴシック" pitchFamily="49" charset="-128"/>
              <a:cs typeface="+mn-cs"/>
            </a:rPr>
            <a:t>ポイント下回っている。昨年度と比較して</a:t>
          </a:r>
          <a:r>
            <a:rPr kumimoji="1" lang="en-US" altLang="ja-JP" sz="1100">
              <a:solidFill>
                <a:schemeClr val="dk1"/>
              </a:solidFill>
              <a:latin typeface="ＭＳ ゴシック" pitchFamily="49" charset="-128"/>
              <a:ea typeface="ＭＳ ゴシック" pitchFamily="49" charset="-128"/>
              <a:cs typeface="+mn-cs"/>
            </a:rPr>
            <a:t>0.8</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増加</a:t>
          </a:r>
          <a:r>
            <a:rPr kumimoji="1" lang="ja-JP" altLang="ja-JP" sz="1100">
              <a:solidFill>
                <a:schemeClr val="dk1"/>
              </a:solidFill>
              <a:latin typeface="ＭＳ ゴシック" pitchFamily="49" charset="-128"/>
              <a:ea typeface="ＭＳ ゴシック" pitchFamily="49" charset="-128"/>
              <a:cs typeface="+mn-cs"/>
            </a:rPr>
            <a:t>した。決算額は</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ja-JP" altLang="ja-JP" sz="1100">
              <a:solidFill>
                <a:schemeClr val="dk1"/>
              </a:solidFill>
              <a:latin typeface="ＭＳ ゴシック" pitchFamily="49" charset="-128"/>
              <a:ea typeface="ＭＳ ゴシック" pitchFamily="49" charset="-128"/>
              <a:cs typeface="+mn-cs"/>
            </a:rPr>
            <a:t>前年比</a:t>
          </a:r>
          <a:r>
            <a:rPr kumimoji="1" lang="en-US" altLang="ja-JP" sz="1100">
              <a:solidFill>
                <a:schemeClr val="dk1"/>
              </a:solidFill>
              <a:latin typeface="ＭＳ ゴシック" pitchFamily="49" charset="-128"/>
              <a:ea typeface="ＭＳ ゴシック" pitchFamily="49" charset="-128"/>
              <a:cs typeface="+mn-cs"/>
            </a:rPr>
            <a:t>+49</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大型施設の更新事業が控えている為、実施に当たっては事業内容について十分な精査を行い、併せて交付税算入割合等の財源措置の有利な起債を活用することで、公債費の増大を最小限に抑えるよう努め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0" name="テキスト ボックス 359"/>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1"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153670</xdr:rowOff>
    </xdr:from>
    <xdr:to>
      <xdr:col>24</xdr:col>
      <xdr:colOff>25400</xdr:colOff>
      <xdr:row>81</xdr:row>
      <xdr:rowOff>24130</xdr:rowOff>
    </xdr:to>
    <xdr:cxnSp macro="">
      <xdr:nvCxnSpPr>
        <xdr:cNvPr id="362" name="直線コネクタ 361"/>
        <xdr:cNvCxnSpPr/>
      </xdr:nvCxnSpPr>
      <xdr:spPr>
        <a:xfrm flipV="1">
          <a:off x="4826000" y="12669520"/>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167657</xdr:rowOff>
    </xdr:from>
    <xdr:ext cx="762000" cy="259045"/>
    <xdr:sp macro="" textlink="">
      <xdr:nvSpPr>
        <xdr:cNvPr id="363" name="公債費最小値テキスト"/>
        <xdr:cNvSpPr txBox="1"/>
      </xdr:nvSpPr>
      <xdr:spPr>
        <a:xfrm>
          <a:off x="4914900" y="13883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24130</xdr:rowOff>
    </xdr:from>
    <xdr:to>
      <xdr:col>24</xdr:col>
      <xdr:colOff>114300</xdr:colOff>
      <xdr:row>81</xdr:row>
      <xdr:rowOff>24130</xdr:rowOff>
    </xdr:to>
    <xdr:cxnSp macro="">
      <xdr:nvCxnSpPr>
        <xdr:cNvPr id="364" name="直線コネクタ 363"/>
        <xdr:cNvCxnSpPr/>
      </xdr:nvCxnSpPr>
      <xdr:spPr>
        <a:xfrm>
          <a:off x="4737100" y="1391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68597</xdr:rowOff>
    </xdr:from>
    <xdr:ext cx="762000" cy="259045"/>
    <xdr:sp macro="" textlink="">
      <xdr:nvSpPr>
        <xdr:cNvPr id="365" name="公債費最大値テキスト"/>
        <xdr:cNvSpPr txBox="1"/>
      </xdr:nvSpPr>
      <xdr:spPr>
        <a:xfrm>
          <a:off x="4914900" y="1241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153670</xdr:rowOff>
    </xdr:from>
    <xdr:to>
      <xdr:col>24</xdr:col>
      <xdr:colOff>114300</xdr:colOff>
      <xdr:row>73</xdr:row>
      <xdr:rowOff>153670</xdr:rowOff>
    </xdr:to>
    <xdr:cxnSp macro="">
      <xdr:nvCxnSpPr>
        <xdr:cNvPr id="366" name="直線コネクタ 365"/>
        <xdr:cNvCxnSpPr/>
      </xdr:nvCxnSpPr>
      <xdr:spPr>
        <a:xfrm>
          <a:off x="4737100" y="12669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73</xdr:row>
      <xdr:rowOff>123190</xdr:rowOff>
    </xdr:from>
    <xdr:to>
      <xdr:col>24</xdr:col>
      <xdr:colOff>25400</xdr:colOff>
      <xdr:row>74</xdr:row>
      <xdr:rowOff>12700</xdr:rowOff>
    </xdr:to>
    <xdr:cxnSp macro="">
      <xdr:nvCxnSpPr>
        <xdr:cNvPr id="367" name="直線コネクタ 366"/>
        <xdr:cNvCxnSpPr/>
      </xdr:nvCxnSpPr>
      <xdr:spPr>
        <a:xfrm>
          <a:off x="3987800" y="1263904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40657</xdr:rowOff>
    </xdr:from>
    <xdr:ext cx="762000" cy="259045"/>
    <xdr:sp macro="" textlink="">
      <xdr:nvSpPr>
        <xdr:cNvPr id="368" name="公債費平均値テキスト"/>
        <xdr:cNvSpPr txBox="1"/>
      </xdr:nvSpPr>
      <xdr:spPr>
        <a:xfrm>
          <a:off x="4914900" y="13070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68580</xdr:rowOff>
    </xdr:from>
    <xdr:to>
      <xdr:col>24</xdr:col>
      <xdr:colOff>76200</xdr:colOff>
      <xdr:row>76</xdr:row>
      <xdr:rowOff>170180</xdr:rowOff>
    </xdr:to>
    <xdr:sp macro="" textlink="">
      <xdr:nvSpPr>
        <xdr:cNvPr id="369" name="フローチャート: 判断 368"/>
        <xdr:cNvSpPr/>
      </xdr:nvSpPr>
      <xdr:spPr>
        <a:xfrm>
          <a:off x="4775200" y="1309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73</xdr:row>
      <xdr:rowOff>123190</xdr:rowOff>
    </xdr:from>
    <xdr:to>
      <xdr:col>19</xdr:col>
      <xdr:colOff>187325</xdr:colOff>
      <xdr:row>73</xdr:row>
      <xdr:rowOff>130810</xdr:rowOff>
    </xdr:to>
    <xdr:cxnSp macro="">
      <xdr:nvCxnSpPr>
        <xdr:cNvPr id="370" name="直線コネクタ 369"/>
        <xdr:cNvCxnSpPr/>
      </xdr:nvCxnSpPr>
      <xdr:spPr>
        <a:xfrm flipV="1">
          <a:off x="3098800" y="126390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60961</xdr:rowOff>
    </xdr:from>
    <xdr:to>
      <xdr:col>20</xdr:col>
      <xdr:colOff>38100</xdr:colOff>
      <xdr:row>76</xdr:row>
      <xdr:rowOff>162561</xdr:rowOff>
    </xdr:to>
    <xdr:sp macro="" textlink="">
      <xdr:nvSpPr>
        <xdr:cNvPr id="371" name="フローチャート: 判断 370"/>
        <xdr:cNvSpPr/>
      </xdr:nvSpPr>
      <xdr:spPr>
        <a:xfrm>
          <a:off x="39370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147338</xdr:rowOff>
    </xdr:from>
    <xdr:ext cx="736600" cy="259045"/>
    <xdr:sp macro="" textlink="">
      <xdr:nvSpPr>
        <xdr:cNvPr id="372" name="テキスト ボックス 371"/>
        <xdr:cNvSpPr txBox="1"/>
      </xdr:nvSpPr>
      <xdr:spPr>
        <a:xfrm>
          <a:off x="3606800" y="131775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73</xdr:row>
      <xdr:rowOff>130810</xdr:rowOff>
    </xdr:from>
    <xdr:to>
      <xdr:col>15</xdr:col>
      <xdr:colOff>98425</xdr:colOff>
      <xdr:row>75</xdr:row>
      <xdr:rowOff>1270</xdr:rowOff>
    </xdr:to>
    <xdr:cxnSp macro="">
      <xdr:nvCxnSpPr>
        <xdr:cNvPr id="373" name="直線コネクタ 372"/>
        <xdr:cNvCxnSpPr/>
      </xdr:nvCxnSpPr>
      <xdr:spPr>
        <a:xfrm flipV="1">
          <a:off x="2209800" y="126466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75</xdr:row>
      <xdr:rowOff>133350</xdr:rowOff>
    </xdr:from>
    <xdr:to>
      <xdr:col>15</xdr:col>
      <xdr:colOff>149225</xdr:colOff>
      <xdr:row>76</xdr:row>
      <xdr:rowOff>63500</xdr:rowOff>
    </xdr:to>
    <xdr:sp macro="" textlink="">
      <xdr:nvSpPr>
        <xdr:cNvPr id="374" name="フローチャート: 判断 373"/>
        <xdr:cNvSpPr/>
      </xdr:nvSpPr>
      <xdr:spPr>
        <a:xfrm>
          <a:off x="3048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48277</xdr:rowOff>
    </xdr:from>
    <xdr:ext cx="762000" cy="259045"/>
    <xdr:sp macro="" textlink="">
      <xdr:nvSpPr>
        <xdr:cNvPr id="375" name="テキスト ボックス 374"/>
        <xdr:cNvSpPr txBox="1"/>
      </xdr:nvSpPr>
      <xdr:spPr>
        <a:xfrm>
          <a:off x="2717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1270</xdr:rowOff>
    </xdr:from>
    <xdr:to>
      <xdr:col>11</xdr:col>
      <xdr:colOff>9525</xdr:colOff>
      <xdr:row>75</xdr:row>
      <xdr:rowOff>85090</xdr:rowOff>
    </xdr:to>
    <xdr:cxnSp macro="">
      <xdr:nvCxnSpPr>
        <xdr:cNvPr id="376" name="直線コネクタ 375"/>
        <xdr:cNvCxnSpPr/>
      </xdr:nvCxnSpPr>
      <xdr:spPr>
        <a:xfrm flipV="1">
          <a:off x="1320800" y="1286002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167639</xdr:rowOff>
    </xdr:from>
    <xdr:to>
      <xdr:col>11</xdr:col>
      <xdr:colOff>60325</xdr:colOff>
      <xdr:row>77</xdr:row>
      <xdr:rowOff>97789</xdr:rowOff>
    </xdr:to>
    <xdr:sp macro="" textlink="">
      <xdr:nvSpPr>
        <xdr:cNvPr id="377" name="フローチャート: 判断 376"/>
        <xdr:cNvSpPr/>
      </xdr:nvSpPr>
      <xdr:spPr>
        <a:xfrm>
          <a:off x="2159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82566</xdr:rowOff>
    </xdr:from>
    <xdr:ext cx="762000" cy="259045"/>
    <xdr:sp macro="" textlink="">
      <xdr:nvSpPr>
        <xdr:cNvPr id="378" name="テキスト ボックス 377"/>
        <xdr:cNvSpPr txBox="1"/>
      </xdr:nvSpPr>
      <xdr:spPr>
        <a:xfrm>
          <a:off x="1828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79" name="フローチャート: 判断 378"/>
        <xdr:cNvSpPr/>
      </xdr:nvSpPr>
      <xdr:spPr>
        <a:xfrm>
          <a:off x="1270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80" name="テキスト ボックス 379"/>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1" name="テキスト ボックス 380"/>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2" name="テキスト ボックス 381"/>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3" name="テキスト ボックス 382"/>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4" name="テキスト ボックス 383"/>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5" name="テキスト ボックス 384"/>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133350</xdr:rowOff>
    </xdr:from>
    <xdr:to>
      <xdr:col>24</xdr:col>
      <xdr:colOff>76200</xdr:colOff>
      <xdr:row>74</xdr:row>
      <xdr:rowOff>63500</xdr:rowOff>
    </xdr:to>
    <xdr:sp macro="" textlink="">
      <xdr:nvSpPr>
        <xdr:cNvPr id="386" name="楕円 385"/>
        <xdr:cNvSpPr/>
      </xdr:nvSpPr>
      <xdr:spPr>
        <a:xfrm>
          <a:off x="4775200" y="1264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41927</xdr:rowOff>
    </xdr:from>
    <xdr:ext cx="762000" cy="259045"/>
    <xdr:sp macro="" textlink="">
      <xdr:nvSpPr>
        <xdr:cNvPr id="387" name="公債費該当値テキスト"/>
        <xdr:cNvSpPr txBox="1"/>
      </xdr:nvSpPr>
      <xdr:spPr>
        <a:xfrm>
          <a:off x="4914900" y="1255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73</xdr:row>
      <xdr:rowOff>72390</xdr:rowOff>
    </xdr:from>
    <xdr:to>
      <xdr:col>20</xdr:col>
      <xdr:colOff>38100</xdr:colOff>
      <xdr:row>74</xdr:row>
      <xdr:rowOff>2540</xdr:rowOff>
    </xdr:to>
    <xdr:sp macro="" textlink="">
      <xdr:nvSpPr>
        <xdr:cNvPr id="388" name="楕円 387"/>
        <xdr:cNvSpPr/>
      </xdr:nvSpPr>
      <xdr:spPr>
        <a:xfrm>
          <a:off x="3937000" y="1258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12717</xdr:rowOff>
    </xdr:from>
    <xdr:ext cx="736600" cy="259045"/>
    <xdr:sp macro="" textlink="">
      <xdr:nvSpPr>
        <xdr:cNvPr id="389" name="テキスト ボックス 388"/>
        <xdr:cNvSpPr txBox="1"/>
      </xdr:nvSpPr>
      <xdr:spPr>
        <a:xfrm>
          <a:off x="3606800" y="12357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73</xdr:row>
      <xdr:rowOff>80010</xdr:rowOff>
    </xdr:from>
    <xdr:to>
      <xdr:col>15</xdr:col>
      <xdr:colOff>149225</xdr:colOff>
      <xdr:row>74</xdr:row>
      <xdr:rowOff>10160</xdr:rowOff>
    </xdr:to>
    <xdr:sp macro="" textlink="">
      <xdr:nvSpPr>
        <xdr:cNvPr id="390" name="楕円 389"/>
        <xdr:cNvSpPr/>
      </xdr:nvSpPr>
      <xdr:spPr>
        <a:xfrm>
          <a:off x="3048000" y="12595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72</xdr:row>
      <xdr:rowOff>20337</xdr:rowOff>
    </xdr:from>
    <xdr:ext cx="762000" cy="259045"/>
    <xdr:sp macro="" textlink="">
      <xdr:nvSpPr>
        <xdr:cNvPr id="391" name="テキスト ボックス 390"/>
        <xdr:cNvSpPr txBox="1"/>
      </xdr:nvSpPr>
      <xdr:spPr>
        <a:xfrm>
          <a:off x="2717800" y="1236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121920</xdr:rowOff>
    </xdr:from>
    <xdr:to>
      <xdr:col>11</xdr:col>
      <xdr:colOff>60325</xdr:colOff>
      <xdr:row>75</xdr:row>
      <xdr:rowOff>52070</xdr:rowOff>
    </xdr:to>
    <xdr:sp macro="" textlink="">
      <xdr:nvSpPr>
        <xdr:cNvPr id="392" name="楕円 391"/>
        <xdr:cNvSpPr/>
      </xdr:nvSpPr>
      <xdr:spPr>
        <a:xfrm>
          <a:off x="2159000" y="1280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62247</xdr:rowOff>
    </xdr:from>
    <xdr:ext cx="762000" cy="259045"/>
    <xdr:sp macro="" textlink="">
      <xdr:nvSpPr>
        <xdr:cNvPr id="393" name="テキスト ボックス 392"/>
        <xdr:cNvSpPr txBox="1"/>
      </xdr:nvSpPr>
      <xdr:spPr>
        <a:xfrm>
          <a:off x="18288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34290</xdr:rowOff>
    </xdr:from>
    <xdr:to>
      <xdr:col>6</xdr:col>
      <xdr:colOff>171450</xdr:colOff>
      <xdr:row>75</xdr:row>
      <xdr:rowOff>135890</xdr:rowOff>
    </xdr:to>
    <xdr:sp macro="" textlink="">
      <xdr:nvSpPr>
        <xdr:cNvPr id="394" name="楕円 393"/>
        <xdr:cNvSpPr/>
      </xdr:nvSpPr>
      <xdr:spPr>
        <a:xfrm>
          <a:off x="1270000" y="1289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146067</xdr:rowOff>
    </xdr:from>
    <xdr:ext cx="762000" cy="259045"/>
    <xdr:sp macro="" textlink="">
      <xdr:nvSpPr>
        <xdr:cNvPr id="395" name="テキスト ボックス 394"/>
        <xdr:cNvSpPr txBox="1"/>
      </xdr:nvSpPr>
      <xdr:spPr>
        <a:xfrm>
          <a:off x="939800" y="1266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6" name="正方形/長方形 395"/>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7" name="正方形/長方形 396"/>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8" name="正方形/長方形 397"/>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9" name="正方形/長方形 398"/>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0" name="正方形/長方形 399"/>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1" name="正方形/長方形 400"/>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2" name="正方形/長方形 401"/>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3" name="正方形/長方形 402"/>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4" name="正方形/長方形 403"/>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5" name="正方形/長方形 404"/>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6" name="テキスト ボックス 405"/>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latin typeface="ＭＳ ゴシック" pitchFamily="49" charset="-128"/>
              <a:ea typeface="ＭＳ ゴシック" pitchFamily="49" charset="-128"/>
              <a:cs typeface="+mn-cs"/>
            </a:rPr>
            <a:t>75.4</a:t>
          </a:r>
          <a:r>
            <a:rPr kumimoji="1" lang="ja-JP" altLang="ja-JP" sz="1100">
              <a:solidFill>
                <a:schemeClr val="dk1"/>
              </a:solidFill>
              <a:latin typeface="ＭＳ ゴシック" pitchFamily="49" charset="-128"/>
              <a:ea typeface="ＭＳ ゴシック" pitchFamily="49" charset="-128"/>
              <a:cs typeface="+mn-cs"/>
            </a:rPr>
            <a:t>と類似団体平均を</a:t>
          </a:r>
          <a:r>
            <a:rPr kumimoji="1" lang="en-US" altLang="ja-JP" sz="1100">
              <a:solidFill>
                <a:schemeClr val="dk1"/>
              </a:solidFill>
              <a:latin typeface="ＭＳ ゴシック" pitchFamily="49" charset="-128"/>
              <a:ea typeface="ＭＳ ゴシック" pitchFamily="49" charset="-128"/>
              <a:cs typeface="+mn-cs"/>
            </a:rPr>
            <a:t>0.6</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上</a:t>
          </a:r>
          <a:r>
            <a:rPr kumimoji="1" lang="ja-JP" altLang="ja-JP" sz="1100">
              <a:solidFill>
                <a:schemeClr val="dk1"/>
              </a:solidFill>
              <a:latin typeface="ＭＳ ゴシック" pitchFamily="49" charset="-128"/>
              <a:ea typeface="ＭＳ ゴシック" pitchFamily="49" charset="-128"/>
              <a:cs typeface="+mn-cs"/>
            </a:rPr>
            <a:t>回って</a:t>
          </a:r>
          <a:r>
            <a:rPr kumimoji="1" lang="ja-JP" altLang="en-US" sz="1100">
              <a:solidFill>
                <a:schemeClr val="dk1"/>
              </a:solidFill>
              <a:latin typeface="ＭＳ ゴシック" pitchFamily="49" charset="-128"/>
              <a:ea typeface="ＭＳ ゴシック" pitchFamily="49" charset="-128"/>
              <a:cs typeface="+mn-cs"/>
            </a:rPr>
            <a:t>いる。</a:t>
          </a:r>
          <a:r>
            <a:rPr kumimoji="1" lang="ja-JP" altLang="ja-JP" sz="1100">
              <a:solidFill>
                <a:schemeClr val="dk1"/>
              </a:solidFill>
              <a:latin typeface="ＭＳ ゴシック" pitchFamily="49" charset="-128"/>
              <a:ea typeface="ＭＳ ゴシック" pitchFamily="49" charset="-128"/>
              <a:cs typeface="+mn-cs"/>
            </a:rPr>
            <a:t>昨年度と比較</a:t>
          </a:r>
          <a:r>
            <a:rPr kumimoji="1" lang="ja-JP" altLang="en-US" sz="1100">
              <a:solidFill>
                <a:schemeClr val="dk1"/>
              </a:solidFill>
              <a:latin typeface="ＭＳ ゴシック" pitchFamily="49" charset="-128"/>
              <a:ea typeface="ＭＳ ゴシック" pitchFamily="49" charset="-128"/>
              <a:cs typeface="+mn-cs"/>
            </a:rPr>
            <a:t>して</a:t>
          </a:r>
          <a:r>
            <a:rPr kumimoji="1" lang="en-US" altLang="ja-JP" sz="1100">
              <a:solidFill>
                <a:schemeClr val="dk1"/>
              </a:solidFill>
              <a:latin typeface="ＭＳ ゴシック" pitchFamily="49" charset="-128"/>
              <a:ea typeface="ＭＳ ゴシック" pitchFamily="49" charset="-128"/>
              <a:cs typeface="+mn-cs"/>
            </a:rPr>
            <a:t>1.5</a:t>
          </a:r>
          <a:r>
            <a:rPr kumimoji="1" lang="ja-JP" altLang="ja-JP" sz="1100">
              <a:solidFill>
                <a:schemeClr val="dk1"/>
              </a:solidFill>
              <a:latin typeface="ＭＳ ゴシック" pitchFamily="49" charset="-128"/>
              <a:ea typeface="ＭＳ ゴシック" pitchFamily="49" charset="-128"/>
              <a:cs typeface="+mn-cs"/>
            </a:rPr>
            <a:t>ポイント増加</a:t>
          </a:r>
          <a:r>
            <a:rPr kumimoji="1" lang="ja-JP" altLang="en-US" sz="1100">
              <a:solidFill>
                <a:schemeClr val="dk1"/>
              </a:solidFill>
              <a:latin typeface="ＭＳ ゴシック" pitchFamily="49" charset="-128"/>
              <a:ea typeface="ＭＳ ゴシック" pitchFamily="49" charset="-128"/>
              <a:cs typeface="+mn-cs"/>
            </a:rPr>
            <a:t>した</a:t>
          </a:r>
          <a:r>
            <a:rPr kumimoji="1" lang="ja-JP" altLang="ja-JP" sz="1100">
              <a:solidFill>
                <a:schemeClr val="dk1"/>
              </a:solidFill>
              <a:latin typeface="ＭＳ ゴシック" pitchFamily="49" charset="-128"/>
              <a:ea typeface="ＭＳ ゴシック" pitchFamily="49" charset="-128"/>
              <a:cs typeface="+mn-cs"/>
            </a:rPr>
            <a:t>。</a:t>
          </a:r>
          <a:r>
            <a:rPr kumimoji="1" lang="ja-JP" altLang="ja-JP" sz="1100" baseline="0">
              <a:solidFill>
                <a:schemeClr val="dk1"/>
              </a:solidFill>
              <a:latin typeface="ＭＳ ゴシック" pitchFamily="49" charset="-128"/>
              <a:ea typeface="ＭＳ ゴシック" pitchFamily="49" charset="-128"/>
              <a:cs typeface="+mn-cs"/>
            </a:rPr>
            <a:t>経常経費一般財源ベースで</a:t>
          </a:r>
          <a:r>
            <a:rPr kumimoji="1" lang="en-US" altLang="ja-JP" sz="1100" baseline="0">
              <a:solidFill>
                <a:schemeClr val="dk1"/>
              </a:solidFill>
              <a:latin typeface="ＭＳ ゴシック" pitchFamily="49" charset="-128"/>
              <a:ea typeface="ＭＳ ゴシック" pitchFamily="49" charset="-128"/>
              <a:cs typeface="+mn-cs"/>
            </a:rPr>
            <a:t>+61</a:t>
          </a:r>
          <a:r>
            <a:rPr kumimoji="1" lang="ja-JP" altLang="ja-JP" sz="1100">
              <a:solidFill>
                <a:schemeClr val="dk1"/>
              </a:solidFill>
              <a:latin typeface="ＭＳ ゴシック" pitchFamily="49" charset="-128"/>
              <a:ea typeface="ＭＳ ゴシック" pitchFamily="49" charset="-128"/>
              <a:cs typeface="+mn-cs"/>
            </a:rPr>
            <a:t>百万円。</a:t>
          </a:r>
          <a:r>
            <a:rPr kumimoji="1" lang="ja-JP" altLang="en-US" sz="1100">
              <a:solidFill>
                <a:schemeClr val="dk1"/>
              </a:solidFill>
              <a:latin typeface="ＭＳ ゴシック" pitchFamily="49" charset="-128"/>
              <a:ea typeface="ＭＳ ゴシック" pitchFamily="49" charset="-128"/>
              <a:cs typeface="+mn-cs"/>
            </a:rPr>
            <a:t>物件費</a:t>
          </a:r>
          <a:r>
            <a:rPr kumimoji="1" lang="ja-JP" altLang="ja-JP" sz="1100">
              <a:solidFill>
                <a:schemeClr val="dk1"/>
              </a:solidFill>
              <a:latin typeface="ＭＳ ゴシック" pitchFamily="49" charset="-128"/>
              <a:ea typeface="ＭＳ ゴシック" pitchFamily="49" charset="-128"/>
              <a:cs typeface="+mn-cs"/>
            </a:rPr>
            <a:t>の増</a:t>
          </a:r>
          <a:r>
            <a:rPr kumimoji="1" lang="ja-JP" altLang="en-US" sz="1100">
              <a:solidFill>
                <a:schemeClr val="dk1"/>
              </a:solidFill>
              <a:latin typeface="ＭＳ ゴシック" pitchFamily="49" charset="-128"/>
              <a:ea typeface="ＭＳ ゴシック" pitchFamily="49" charset="-128"/>
              <a:cs typeface="+mn-cs"/>
            </a:rPr>
            <a:t>によるものである。</a:t>
          </a:r>
          <a:endParaRPr kumimoji="1" lang="en-US" altLang="ja-JP" sz="1100" b="1">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今後大型事業に取り掛かるためそれに付随し物件</a:t>
          </a:r>
          <a:r>
            <a:rPr kumimoji="1" lang="ja-JP" altLang="ja-JP" sz="1100">
              <a:solidFill>
                <a:schemeClr val="dk1"/>
              </a:solidFill>
              <a:latin typeface="ＭＳ ゴシック" pitchFamily="49" charset="-128"/>
              <a:ea typeface="ＭＳ ゴシック" pitchFamily="49" charset="-128"/>
              <a:cs typeface="+mn-cs"/>
            </a:rPr>
            <a:t>費は今後も増加が見込まれるため、歳出のスリム化と、税収等の一般財源の確保強化が必要となる。</a:t>
          </a:r>
          <a:endParaRPr lang="ja-JP" altLang="ja-JP" sz="1100">
            <a:solidFill>
              <a:schemeClr val="dk1"/>
            </a:solidFill>
            <a:latin typeface="ＭＳ ゴシック" pitchFamily="49" charset="-128"/>
            <a:ea typeface="ＭＳ ゴシック"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7" name="テキスト ボックス 406"/>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8" name="直線コネクタ 407"/>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9" name="テキスト ボックス 408"/>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0" name="直線コネクタ 409"/>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1" name="テキスト ボックス 410"/>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2" name="直線コネクタ 411"/>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3" name="テキスト ボックス 412"/>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4" name="直線コネクタ 413"/>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5" name="テキスト ボックス 414"/>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6" name="直線コネクタ 415"/>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7" name="テキスト ボックス 416"/>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46990</xdr:rowOff>
    </xdr:from>
    <xdr:to>
      <xdr:col>82</xdr:col>
      <xdr:colOff>107950</xdr:colOff>
      <xdr:row>80</xdr:row>
      <xdr:rowOff>62992</xdr:rowOff>
    </xdr:to>
    <xdr:cxnSp macro="">
      <xdr:nvCxnSpPr>
        <xdr:cNvPr id="421" name="直線コネクタ 420"/>
        <xdr:cNvCxnSpPr/>
      </xdr:nvCxnSpPr>
      <xdr:spPr>
        <a:xfrm flipV="1">
          <a:off x="16510000" y="12562840"/>
          <a:ext cx="0" cy="12161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35069</xdr:rowOff>
    </xdr:from>
    <xdr:ext cx="762000" cy="259045"/>
    <xdr:sp macro="" textlink="">
      <xdr:nvSpPr>
        <xdr:cNvPr id="422" name="公債費以外最小値テキスト"/>
        <xdr:cNvSpPr txBox="1"/>
      </xdr:nvSpPr>
      <xdr:spPr>
        <a:xfrm>
          <a:off x="16598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62992</xdr:rowOff>
    </xdr:from>
    <xdr:to>
      <xdr:col>82</xdr:col>
      <xdr:colOff>196850</xdr:colOff>
      <xdr:row>80</xdr:row>
      <xdr:rowOff>62992</xdr:rowOff>
    </xdr:to>
    <xdr:cxnSp macro="">
      <xdr:nvCxnSpPr>
        <xdr:cNvPr id="423" name="直線コネクタ 422"/>
        <xdr:cNvCxnSpPr/>
      </xdr:nvCxnSpPr>
      <xdr:spPr>
        <a:xfrm>
          <a:off x="16421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133367</xdr:rowOff>
    </xdr:from>
    <xdr:ext cx="762000" cy="259045"/>
    <xdr:sp macro="" textlink="">
      <xdr:nvSpPr>
        <xdr:cNvPr id="424" name="公債費以外最大値テキスト"/>
        <xdr:cNvSpPr txBox="1"/>
      </xdr:nvSpPr>
      <xdr:spPr>
        <a:xfrm>
          <a:off x="16598900" y="1230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46990</xdr:rowOff>
    </xdr:from>
    <xdr:to>
      <xdr:col>82</xdr:col>
      <xdr:colOff>196850</xdr:colOff>
      <xdr:row>73</xdr:row>
      <xdr:rowOff>46990</xdr:rowOff>
    </xdr:to>
    <xdr:cxnSp macro="">
      <xdr:nvCxnSpPr>
        <xdr:cNvPr id="425" name="直線コネクタ 424"/>
        <xdr:cNvCxnSpPr/>
      </xdr:nvCxnSpPr>
      <xdr:spPr>
        <a:xfrm>
          <a:off x="16421100" y="1256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19558</xdr:rowOff>
    </xdr:from>
    <xdr:to>
      <xdr:col>82</xdr:col>
      <xdr:colOff>107950</xdr:colOff>
      <xdr:row>77</xdr:row>
      <xdr:rowOff>88137</xdr:rowOff>
    </xdr:to>
    <xdr:cxnSp macro="">
      <xdr:nvCxnSpPr>
        <xdr:cNvPr id="426" name="直線コネクタ 425"/>
        <xdr:cNvCxnSpPr/>
      </xdr:nvCxnSpPr>
      <xdr:spPr>
        <a:xfrm>
          <a:off x="15671800" y="13221208"/>
          <a:ext cx="8382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31005</xdr:rowOff>
    </xdr:from>
    <xdr:ext cx="762000" cy="259045"/>
    <xdr:sp macro="" textlink="">
      <xdr:nvSpPr>
        <xdr:cNvPr id="427" name="公債費以外平均値テキスト"/>
        <xdr:cNvSpPr txBox="1"/>
      </xdr:nvSpPr>
      <xdr:spPr>
        <a:xfrm>
          <a:off x="16598900" y="13061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14478</xdr:rowOff>
    </xdr:from>
    <xdr:to>
      <xdr:col>82</xdr:col>
      <xdr:colOff>158750</xdr:colOff>
      <xdr:row>77</xdr:row>
      <xdr:rowOff>116078</xdr:rowOff>
    </xdr:to>
    <xdr:sp macro="" textlink="">
      <xdr:nvSpPr>
        <xdr:cNvPr id="428" name="フローチャート: 判断 427"/>
        <xdr:cNvSpPr/>
      </xdr:nvSpPr>
      <xdr:spPr>
        <a:xfrm>
          <a:off x="16459200" y="13216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44704</xdr:rowOff>
    </xdr:from>
    <xdr:to>
      <xdr:col>78</xdr:col>
      <xdr:colOff>69850</xdr:colOff>
      <xdr:row>77</xdr:row>
      <xdr:rowOff>19558</xdr:rowOff>
    </xdr:to>
    <xdr:cxnSp macro="">
      <xdr:nvCxnSpPr>
        <xdr:cNvPr id="429" name="直線コネクタ 428"/>
        <xdr:cNvCxnSpPr/>
      </xdr:nvCxnSpPr>
      <xdr:spPr>
        <a:xfrm>
          <a:off x="14782800" y="1307490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153924</xdr:rowOff>
    </xdr:from>
    <xdr:to>
      <xdr:col>78</xdr:col>
      <xdr:colOff>120650</xdr:colOff>
      <xdr:row>77</xdr:row>
      <xdr:rowOff>84074</xdr:rowOff>
    </xdr:to>
    <xdr:sp macro="" textlink="">
      <xdr:nvSpPr>
        <xdr:cNvPr id="430" name="フローチャート: 判断 429"/>
        <xdr:cNvSpPr/>
      </xdr:nvSpPr>
      <xdr:spPr>
        <a:xfrm>
          <a:off x="15621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68851</xdr:rowOff>
    </xdr:from>
    <xdr:ext cx="736600" cy="259045"/>
    <xdr:sp macro="" textlink="">
      <xdr:nvSpPr>
        <xdr:cNvPr id="431" name="テキスト ボックス 430"/>
        <xdr:cNvSpPr txBox="1"/>
      </xdr:nvSpPr>
      <xdr:spPr>
        <a:xfrm>
          <a:off x="15290800" y="13270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44704</xdr:rowOff>
    </xdr:from>
    <xdr:to>
      <xdr:col>73</xdr:col>
      <xdr:colOff>180975</xdr:colOff>
      <xdr:row>76</xdr:row>
      <xdr:rowOff>94996</xdr:rowOff>
    </xdr:to>
    <xdr:cxnSp macro="">
      <xdr:nvCxnSpPr>
        <xdr:cNvPr id="432" name="直線コネクタ 431"/>
        <xdr:cNvCxnSpPr/>
      </xdr:nvCxnSpPr>
      <xdr:spPr>
        <a:xfrm flipV="1">
          <a:off x="13893800" y="1307490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117348</xdr:rowOff>
    </xdr:from>
    <xdr:to>
      <xdr:col>74</xdr:col>
      <xdr:colOff>31750</xdr:colOff>
      <xdr:row>77</xdr:row>
      <xdr:rowOff>47498</xdr:rowOff>
    </xdr:to>
    <xdr:sp macro="" textlink="">
      <xdr:nvSpPr>
        <xdr:cNvPr id="433" name="フローチャート: 判断 432"/>
        <xdr:cNvSpPr/>
      </xdr:nvSpPr>
      <xdr:spPr>
        <a:xfrm>
          <a:off x="14732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32275</xdr:rowOff>
    </xdr:from>
    <xdr:ext cx="762000" cy="259045"/>
    <xdr:sp macro="" textlink="">
      <xdr:nvSpPr>
        <xdr:cNvPr id="434" name="テキスト ボックス 433"/>
        <xdr:cNvSpPr txBox="1"/>
      </xdr:nvSpPr>
      <xdr:spPr>
        <a:xfrm>
          <a:off x="14401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62992</xdr:rowOff>
    </xdr:from>
    <xdr:to>
      <xdr:col>69</xdr:col>
      <xdr:colOff>92075</xdr:colOff>
      <xdr:row>76</xdr:row>
      <xdr:rowOff>94996</xdr:rowOff>
    </xdr:to>
    <xdr:cxnSp macro="">
      <xdr:nvCxnSpPr>
        <xdr:cNvPr id="435" name="直線コネクタ 434"/>
        <xdr:cNvCxnSpPr/>
      </xdr:nvCxnSpPr>
      <xdr:spPr>
        <a:xfrm>
          <a:off x="13004800" y="13093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151637</xdr:rowOff>
    </xdr:from>
    <xdr:to>
      <xdr:col>69</xdr:col>
      <xdr:colOff>142875</xdr:colOff>
      <xdr:row>76</xdr:row>
      <xdr:rowOff>81787</xdr:rowOff>
    </xdr:to>
    <xdr:sp macro="" textlink="">
      <xdr:nvSpPr>
        <xdr:cNvPr id="436" name="フローチャート: 判断 435"/>
        <xdr:cNvSpPr/>
      </xdr:nvSpPr>
      <xdr:spPr>
        <a:xfrm>
          <a:off x="13843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91965</xdr:rowOff>
    </xdr:from>
    <xdr:ext cx="762000" cy="259045"/>
    <xdr:sp macro="" textlink="">
      <xdr:nvSpPr>
        <xdr:cNvPr id="437" name="テキスト ボックス 436"/>
        <xdr:cNvSpPr txBox="1"/>
      </xdr:nvSpPr>
      <xdr:spPr>
        <a:xfrm>
          <a:off x="13512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83058</xdr:rowOff>
    </xdr:from>
    <xdr:to>
      <xdr:col>65</xdr:col>
      <xdr:colOff>53975</xdr:colOff>
      <xdr:row>76</xdr:row>
      <xdr:rowOff>13208</xdr:rowOff>
    </xdr:to>
    <xdr:sp macro="" textlink="">
      <xdr:nvSpPr>
        <xdr:cNvPr id="438" name="フローチャート: 判断 437"/>
        <xdr:cNvSpPr/>
      </xdr:nvSpPr>
      <xdr:spPr>
        <a:xfrm>
          <a:off x="12954000" y="1294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23385</xdr:rowOff>
    </xdr:from>
    <xdr:ext cx="762000" cy="259045"/>
    <xdr:sp macro="" textlink="">
      <xdr:nvSpPr>
        <xdr:cNvPr id="439" name="テキスト ボックス 438"/>
        <xdr:cNvSpPr txBox="1"/>
      </xdr:nvSpPr>
      <xdr:spPr>
        <a:xfrm>
          <a:off x="12623800" y="12710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37337</xdr:rowOff>
    </xdr:from>
    <xdr:to>
      <xdr:col>82</xdr:col>
      <xdr:colOff>158750</xdr:colOff>
      <xdr:row>77</xdr:row>
      <xdr:rowOff>138937</xdr:rowOff>
    </xdr:to>
    <xdr:sp macro="" textlink="">
      <xdr:nvSpPr>
        <xdr:cNvPr id="445" name="楕円 444"/>
        <xdr:cNvSpPr/>
      </xdr:nvSpPr>
      <xdr:spPr>
        <a:xfrm>
          <a:off x="164592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9414</xdr:rowOff>
    </xdr:from>
    <xdr:ext cx="762000" cy="259045"/>
    <xdr:sp macro="" textlink="">
      <xdr:nvSpPr>
        <xdr:cNvPr id="446" name="公債費以外該当値テキスト"/>
        <xdr:cNvSpPr txBox="1"/>
      </xdr:nvSpPr>
      <xdr:spPr>
        <a:xfrm>
          <a:off x="16598900" y="13211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140208</xdr:rowOff>
    </xdr:from>
    <xdr:to>
      <xdr:col>78</xdr:col>
      <xdr:colOff>120650</xdr:colOff>
      <xdr:row>77</xdr:row>
      <xdr:rowOff>70358</xdr:rowOff>
    </xdr:to>
    <xdr:sp macro="" textlink="">
      <xdr:nvSpPr>
        <xdr:cNvPr id="447" name="楕円 446"/>
        <xdr:cNvSpPr/>
      </xdr:nvSpPr>
      <xdr:spPr>
        <a:xfrm>
          <a:off x="15621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80535</xdr:rowOff>
    </xdr:from>
    <xdr:ext cx="736600" cy="259045"/>
    <xdr:sp macro="" textlink="">
      <xdr:nvSpPr>
        <xdr:cNvPr id="448" name="テキスト ボックス 447"/>
        <xdr:cNvSpPr txBox="1"/>
      </xdr:nvSpPr>
      <xdr:spPr>
        <a:xfrm>
          <a:off x="15290800" y="12939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165354</xdr:rowOff>
    </xdr:from>
    <xdr:to>
      <xdr:col>74</xdr:col>
      <xdr:colOff>31750</xdr:colOff>
      <xdr:row>76</xdr:row>
      <xdr:rowOff>95504</xdr:rowOff>
    </xdr:to>
    <xdr:sp macro="" textlink="">
      <xdr:nvSpPr>
        <xdr:cNvPr id="449" name="楕円 448"/>
        <xdr:cNvSpPr/>
      </xdr:nvSpPr>
      <xdr:spPr>
        <a:xfrm>
          <a:off x="14732000" y="1302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105681</xdr:rowOff>
    </xdr:from>
    <xdr:ext cx="762000" cy="259045"/>
    <xdr:sp macro="" textlink="">
      <xdr:nvSpPr>
        <xdr:cNvPr id="450" name="テキスト ボックス 449"/>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44196</xdr:rowOff>
    </xdr:from>
    <xdr:to>
      <xdr:col>69</xdr:col>
      <xdr:colOff>142875</xdr:colOff>
      <xdr:row>76</xdr:row>
      <xdr:rowOff>145796</xdr:rowOff>
    </xdr:to>
    <xdr:sp macro="" textlink="">
      <xdr:nvSpPr>
        <xdr:cNvPr id="451" name="楕円 450"/>
        <xdr:cNvSpPr/>
      </xdr:nvSpPr>
      <xdr:spPr>
        <a:xfrm>
          <a:off x="13843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130573</xdr:rowOff>
    </xdr:from>
    <xdr:ext cx="762000" cy="259045"/>
    <xdr:sp macro="" textlink="">
      <xdr:nvSpPr>
        <xdr:cNvPr id="452" name="テキスト ボックス 451"/>
        <xdr:cNvSpPr txBox="1"/>
      </xdr:nvSpPr>
      <xdr:spPr>
        <a:xfrm>
          <a:off x="13512800" y="13160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xdr:rowOff>
    </xdr:from>
    <xdr:to>
      <xdr:col>65</xdr:col>
      <xdr:colOff>53975</xdr:colOff>
      <xdr:row>76</xdr:row>
      <xdr:rowOff>113792</xdr:rowOff>
    </xdr:to>
    <xdr:sp macro="" textlink="">
      <xdr:nvSpPr>
        <xdr:cNvPr id="453" name="楕円 452"/>
        <xdr:cNvSpPr/>
      </xdr:nvSpPr>
      <xdr:spPr>
        <a:xfrm>
          <a:off x="12954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98569</xdr:rowOff>
    </xdr:from>
    <xdr:ext cx="762000" cy="259045"/>
    <xdr:sp macro="" textlink="">
      <xdr:nvSpPr>
        <xdr:cNvPr id="454" name="テキスト ボックス 453"/>
        <xdr:cNvSpPr txBox="1"/>
      </xdr:nvSpPr>
      <xdr:spPr>
        <a:xfrm>
          <a:off x="12623800" y="1312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3175</xdr:rowOff>
    </xdr:from>
    <xdr:to>
      <xdr:col>33</xdr:col>
      <xdr:colOff>114300</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2" name="テキスト ボックス 31"/>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4" name="テキスト ボックス 33"/>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6" name="テキスト ボックス 35"/>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8" name="テキスト ボックス 37"/>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0" name="テキスト ボックス 39"/>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92329</xdr:rowOff>
    </xdr:from>
    <xdr:to>
      <xdr:col>29</xdr:col>
      <xdr:colOff>127000</xdr:colOff>
      <xdr:row>18</xdr:row>
      <xdr:rowOff>52484</xdr:rowOff>
    </xdr:to>
    <xdr:cxnSp macro="">
      <xdr:nvCxnSpPr>
        <xdr:cNvPr id="42" name="直線コネクタ 41"/>
        <xdr:cNvCxnSpPr/>
      </xdr:nvCxnSpPr>
      <xdr:spPr bwMode="auto">
        <a:xfrm flipV="1">
          <a:off x="5651500" y="2197354"/>
          <a:ext cx="0" cy="9888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18</xdr:row>
      <xdr:rowOff>24561</xdr:rowOff>
    </xdr:from>
    <xdr:ext cx="762000" cy="259045"/>
    <xdr:sp macro="" textlink="">
      <xdr:nvSpPr>
        <xdr:cNvPr id="43" name="人口1人当たり決算額の推移最小値テキスト130"/>
        <xdr:cNvSpPr txBox="1"/>
      </xdr:nvSpPr>
      <xdr:spPr>
        <a:xfrm>
          <a:off x="5740400" y="3158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52484</xdr:rowOff>
    </xdr:from>
    <xdr:to>
      <xdr:col>30</xdr:col>
      <xdr:colOff>25400</xdr:colOff>
      <xdr:row>18</xdr:row>
      <xdr:rowOff>52484</xdr:rowOff>
    </xdr:to>
    <xdr:cxnSp macro="">
      <xdr:nvCxnSpPr>
        <xdr:cNvPr id="44" name="直線コネクタ 43"/>
        <xdr:cNvCxnSpPr/>
      </xdr:nvCxnSpPr>
      <xdr:spPr bwMode="auto">
        <a:xfrm>
          <a:off x="5562600" y="3186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7256</xdr:rowOff>
    </xdr:from>
    <xdr:ext cx="762000" cy="259045"/>
    <xdr:sp macro="" textlink="">
      <xdr:nvSpPr>
        <xdr:cNvPr id="45" name="人口1人当たり決算額の推移最大値テキスト130"/>
        <xdr:cNvSpPr txBox="1"/>
      </xdr:nvSpPr>
      <xdr:spPr>
        <a:xfrm>
          <a:off x="5740400" y="19408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92329</xdr:rowOff>
    </xdr:from>
    <xdr:to>
      <xdr:col>30</xdr:col>
      <xdr:colOff>25400</xdr:colOff>
      <xdr:row>12</xdr:row>
      <xdr:rowOff>92329</xdr:rowOff>
    </xdr:to>
    <xdr:cxnSp macro="">
      <xdr:nvCxnSpPr>
        <xdr:cNvPr id="46" name="直線コネクタ 45"/>
        <xdr:cNvCxnSpPr/>
      </xdr:nvCxnSpPr>
      <xdr:spPr bwMode="auto">
        <a:xfrm>
          <a:off x="5562600" y="21973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90573</xdr:rowOff>
    </xdr:from>
    <xdr:to>
      <xdr:col>29</xdr:col>
      <xdr:colOff>127000</xdr:colOff>
      <xdr:row>17</xdr:row>
      <xdr:rowOff>97614</xdr:rowOff>
    </xdr:to>
    <xdr:cxnSp macro="">
      <xdr:nvCxnSpPr>
        <xdr:cNvPr id="47" name="直線コネクタ 46"/>
        <xdr:cNvCxnSpPr/>
      </xdr:nvCxnSpPr>
      <xdr:spPr bwMode="auto">
        <a:xfrm flipV="1">
          <a:off x="5003800" y="3052848"/>
          <a:ext cx="647700" cy="70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26395</xdr:rowOff>
    </xdr:from>
    <xdr:ext cx="762000" cy="259045"/>
    <xdr:sp macro="" textlink="">
      <xdr:nvSpPr>
        <xdr:cNvPr id="48" name="人口1人当たり決算額の推移平均値テキスト130"/>
        <xdr:cNvSpPr txBox="1"/>
      </xdr:nvSpPr>
      <xdr:spPr>
        <a:xfrm>
          <a:off x="5740400" y="2817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9868</xdr:rowOff>
    </xdr:from>
    <xdr:to>
      <xdr:col>29</xdr:col>
      <xdr:colOff>177800</xdr:colOff>
      <xdr:row>17</xdr:row>
      <xdr:rowOff>111468</xdr:rowOff>
    </xdr:to>
    <xdr:sp macro="" textlink="">
      <xdr:nvSpPr>
        <xdr:cNvPr id="49" name="フローチャート: 判断 48"/>
        <xdr:cNvSpPr/>
      </xdr:nvSpPr>
      <xdr:spPr bwMode="auto">
        <a:xfrm>
          <a:off x="5600700" y="29721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92365</xdr:rowOff>
    </xdr:from>
    <xdr:to>
      <xdr:col>26</xdr:col>
      <xdr:colOff>50800</xdr:colOff>
      <xdr:row>17</xdr:row>
      <xdr:rowOff>97614</xdr:rowOff>
    </xdr:to>
    <xdr:cxnSp macro="">
      <xdr:nvCxnSpPr>
        <xdr:cNvPr id="50" name="直線コネクタ 49"/>
        <xdr:cNvCxnSpPr/>
      </xdr:nvCxnSpPr>
      <xdr:spPr bwMode="auto">
        <a:xfrm>
          <a:off x="4305300" y="3054640"/>
          <a:ext cx="698500" cy="52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22061</xdr:rowOff>
    </xdr:from>
    <xdr:to>
      <xdr:col>26</xdr:col>
      <xdr:colOff>101600</xdr:colOff>
      <xdr:row>17</xdr:row>
      <xdr:rowOff>123661</xdr:rowOff>
    </xdr:to>
    <xdr:sp macro="" textlink="">
      <xdr:nvSpPr>
        <xdr:cNvPr id="51" name="フローチャート: 判断 50"/>
        <xdr:cNvSpPr/>
      </xdr:nvSpPr>
      <xdr:spPr bwMode="auto">
        <a:xfrm>
          <a:off x="49530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133838</xdr:rowOff>
    </xdr:from>
    <xdr:ext cx="736600" cy="259045"/>
    <xdr:sp macro="" textlink="">
      <xdr:nvSpPr>
        <xdr:cNvPr id="52" name="テキスト ボックス 51"/>
        <xdr:cNvSpPr txBox="1"/>
      </xdr:nvSpPr>
      <xdr:spPr>
        <a:xfrm>
          <a:off x="4622800" y="27532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92365</xdr:rowOff>
    </xdr:from>
    <xdr:to>
      <xdr:col>22</xdr:col>
      <xdr:colOff>114300</xdr:colOff>
      <xdr:row>17</xdr:row>
      <xdr:rowOff>101414</xdr:rowOff>
    </xdr:to>
    <xdr:cxnSp macro="">
      <xdr:nvCxnSpPr>
        <xdr:cNvPr id="53" name="直線コネクタ 52"/>
        <xdr:cNvCxnSpPr/>
      </xdr:nvCxnSpPr>
      <xdr:spPr bwMode="auto">
        <a:xfrm flipV="1">
          <a:off x="3606800" y="3054640"/>
          <a:ext cx="698500" cy="9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44926</xdr:rowOff>
    </xdr:from>
    <xdr:to>
      <xdr:col>22</xdr:col>
      <xdr:colOff>165100</xdr:colOff>
      <xdr:row>17</xdr:row>
      <xdr:rowOff>146526</xdr:rowOff>
    </xdr:to>
    <xdr:sp macro="" textlink="">
      <xdr:nvSpPr>
        <xdr:cNvPr id="54" name="フローチャート: 判断 53"/>
        <xdr:cNvSpPr/>
      </xdr:nvSpPr>
      <xdr:spPr bwMode="auto">
        <a:xfrm>
          <a:off x="42545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131303</xdr:rowOff>
    </xdr:from>
    <xdr:ext cx="762000" cy="259045"/>
    <xdr:sp macro="" textlink="">
      <xdr:nvSpPr>
        <xdr:cNvPr id="55" name="テキスト ボックス 54"/>
        <xdr:cNvSpPr txBox="1"/>
      </xdr:nvSpPr>
      <xdr:spPr>
        <a:xfrm>
          <a:off x="3924300" y="309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101414</xdr:rowOff>
    </xdr:from>
    <xdr:to>
      <xdr:col>18</xdr:col>
      <xdr:colOff>177800</xdr:colOff>
      <xdr:row>17</xdr:row>
      <xdr:rowOff>107504</xdr:rowOff>
    </xdr:to>
    <xdr:cxnSp macro="">
      <xdr:nvCxnSpPr>
        <xdr:cNvPr id="56" name="直線コネクタ 55"/>
        <xdr:cNvCxnSpPr/>
      </xdr:nvCxnSpPr>
      <xdr:spPr bwMode="auto">
        <a:xfrm flipV="1">
          <a:off x="2908300" y="3063689"/>
          <a:ext cx="698500" cy="60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18655</xdr:rowOff>
    </xdr:from>
    <xdr:to>
      <xdr:col>19</xdr:col>
      <xdr:colOff>38100</xdr:colOff>
      <xdr:row>17</xdr:row>
      <xdr:rowOff>120255</xdr:rowOff>
    </xdr:to>
    <xdr:sp macro="" textlink="">
      <xdr:nvSpPr>
        <xdr:cNvPr id="57" name="フローチャート: 判断 56"/>
        <xdr:cNvSpPr/>
      </xdr:nvSpPr>
      <xdr:spPr bwMode="auto">
        <a:xfrm>
          <a:off x="35560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130432</xdr:rowOff>
    </xdr:from>
    <xdr:ext cx="762000" cy="259045"/>
    <xdr:sp macro="" textlink="">
      <xdr:nvSpPr>
        <xdr:cNvPr id="58" name="テキスト ボックス 57"/>
        <xdr:cNvSpPr txBox="1"/>
      </xdr:nvSpPr>
      <xdr:spPr>
        <a:xfrm>
          <a:off x="3225800" y="2749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32257</xdr:rowOff>
    </xdr:from>
    <xdr:to>
      <xdr:col>15</xdr:col>
      <xdr:colOff>101600</xdr:colOff>
      <xdr:row>17</xdr:row>
      <xdr:rowOff>133857</xdr:rowOff>
    </xdr:to>
    <xdr:sp macro="" textlink="">
      <xdr:nvSpPr>
        <xdr:cNvPr id="59" name="フローチャート: 判断 58"/>
        <xdr:cNvSpPr/>
      </xdr:nvSpPr>
      <xdr:spPr bwMode="auto">
        <a:xfrm>
          <a:off x="28575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144034</xdr:rowOff>
    </xdr:from>
    <xdr:ext cx="762000" cy="259045"/>
    <xdr:sp macro="" textlink="">
      <xdr:nvSpPr>
        <xdr:cNvPr id="60" name="テキスト ボックス 59"/>
        <xdr:cNvSpPr txBox="1"/>
      </xdr:nvSpPr>
      <xdr:spPr>
        <a:xfrm>
          <a:off x="2527300" y="276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39773</xdr:rowOff>
    </xdr:from>
    <xdr:to>
      <xdr:col>29</xdr:col>
      <xdr:colOff>177800</xdr:colOff>
      <xdr:row>17</xdr:row>
      <xdr:rowOff>141373</xdr:rowOff>
    </xdr:to>
    <xdr:sp macro="" textlink="">
      <xdr:nvSpPr>
        <xdr:cNvPr id="66" name="楕円 65"/>
        <xdr:cNvSpPr/>
      </xdr:nvSpPr>
      <xdr:spPr bwMode="auto">
        <a:xfrm>
          <a:off x="5600700" y="3002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11850</xdr:rowOff>
    </xdr:from>
    <xdr:ext cx="762000" cy="259045"/>
    <xdr:sp macro="" textlink="">
      <xdr:nvSpPr>
        <xdr:cNvPr id="67" name="人口1人当たり決算額の推移該当値テキスト130"/>
        <xdr:cNvSpPr txBox="1"/>
      </xdr:nvSpPr>
      <xdr:spPr>
        <a:xfrm>
          <a:off x="5740400" y="29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46814</xdr:rowOff>
    </xdr:from>
    <xdr:to>
      <xdr:col>26</xdr:col>
      <xdr:colOff>101600</xdr:colOff>
      <xdr:row>17</xdr:row>
      <xdr:rowOff>148414</xdr:rowOff>
    </xdr:to>
    <xdr:sp macro="" textlink="">
      <xdr:nvSpPr>
        <xdr:cNvPr id="68" name="楕円 67"/>
        <xdr:cNvSpPr/>
      </xdr:nvSpPr>
      <xdr:spPr bwMode="auto">
        <a:xfrm>
          <a:off x="4953000" y="30090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133191</xdr:rowOff>
    </xdr:from>
    <xdr:ext cx="736600" cy="259045"/>
    <xdr:sp macro="" textlink="">
      <xdr:nvSpPr>
        <xdr:cNvPr id="69" name="テキスト ボックス 68"/>
        <xdr:cNvSpPr txBox="1"/>
      </xdr:nvSpPr>
      <xdr:spPr>
        <a:xfrm>
          <a:off x="4622800" y="30954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41565</xdr:rowOff>
    </xdr:from>
    <xdr:to>
      <xdr:col>22</xdr:col>
      <xdr:colOff>165100</xdr:colOff>
      <xdr:row>17</xdr:row>
      <xdr:rowOff>143165</xdr:rowOff>
    </xdr:to>
    <xdr:sp macro="" textlink="">
      <xdr:nvSpPr>
        <xdr:cNvPr id="70" name="楕円 69"/>
        <xdr:cNvSpPr/>
      </xdr:nvSpPr>
      <xdr:spPr bwMode="auto">
        <a:xfrm>
          <a:off x="4254500" y="3003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153342</xdr:rowOff>
    </xdr:from>
    <xdr:ext cx="762000" cy="259045"/>
    <xdr:sp macro="" textlink="">
      <xdr:nvSpPr>
        <xdr:cNvPr id="71" name="テキスト ボックス 70"/>
        <xdr:cNvSpPr txBox="1"/>
      </xdr:nvSpPr>
      <xdr:spPr>
        <a:xfrm>
          <a:off x="3924300" y="277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50614</xdr:rowOff>
    </xdr:from>
    <xdr:to>
      <xdr:col>19</xdr:col>
      <xdr:colOff>38100</xdr:colOff>
      <xdr:row>17</xdr:row>
      <xdr:rowOff>152214</xdr:rowOff>
    </xdr:to>
    <xdr:sp macro="" textlink="">
      <xdr:nvSpPr>
        <xdr:cNvPr id="72" name="楕円 71"/>
        <xdr:cNvSpPr/>
      </xdr:nvSpPr>
      <xdr:spPr bwMode="auto">
        <a:xfrm>
          <a:off x="3556000" y="301288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136991</xdr:rowOff>
    </xdr:from>
    <xdr:ext cx="762000" cy="259045"/>
    <xdr:sp macro="" textlink="">
      <xdr:nvSpPr>
        <xdr:cNvPr id="73" name="テキスト ボックス 72"/>
        <xdr:cNvSpPr txBox="1"/>
      </xdr:nvSpPr>
      <xdr:spPr>
        <a:xfrm>
          <a:off x="3225800" y="3099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56704</xdr:rowOff>
    </xdr:from>
    <xdr:to>
      <xdr:col>15</xdr:col>
      <xdr:colOff>101600</xdr:colOff>
      <xdr:row>17</xdr:row>
      <xdr:rowOff>158304</xdr:rowOff>
    </xdr:to>
    <xdr:sp macro="" textlink="">
      <xdr:nvSpPr>
        <xdr:cNvPr id="74" name="楕円 73"/>
        <xdr:cNvSpPr/>
      </xdr:nvSpPr>
      <xdr:spPr bwMode="auto">
        <a:xfrm>
          <a:off x="2857500" y="30189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143081</xdr:rowOff>
    </xdr:from>
    <xdr:ext cx="762000" cy="259045"/>
    <xdr:sp macro="" textlink="">
      <xdr:nvSpPr>
        <xdr:cNvPr id="75" name="テキスト ボックス 74"/>
        <xdr:cNvSpPr txBox="1"/>
      </xdr:nvSpPr>
      <xdr:spPr>
        <a:xfrm>
          <a:off x="2527300" y="310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6" name="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7" name="フローチャート: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xmlns=""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1" name="直線コネクタ 90"/>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2" name="テキスト ボックス 91"/>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93" name="直線コネクタ 92"/>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4" name="テキスト ボックス 93"/>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5" name="直線コネクタ 94"/>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6" name="テキスト ボックス 95"/>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7" name="直線コネクタ 96"/>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98" name="テキスト ボックス 97"/>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99" name="直線コネクタ 98"/>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0" name="テキスト ボックス 99"/>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1" name="直線コネクタ 100"/>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2" name="テキスト ボックス 101"/>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xmlns="">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271132</xdr:rowOff>
    </xdr:from>
    <xdr:to>
      <xdr:col>29</xdr:col>
      <xdr:colOff>127000</xdr:colOff>
      <xdr:row>38</xdr:row>
      <xdr:rowOff>168458</xdr:rowOff>
    </xdr:to>
    <xdr:cxnSp macro="">
      <xdr:nvCxnSpPr>
        <xdr:cNvPr id="106" name="直線コネクタ 105"/>
        <xdr:cNvCxnSpPr/>
      </xdr:nvCxnSpPr>
      <xdr:spPr bwMode="auto">
        <a:xfrm flipV="1">
          <a:off x="5651500" y="6195682"/>
          <a:ext cx="0" cy="14403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140535</xdr:rowOff>
    </xdr:from>
    <xdr:ext cx="762000" cy="259045"/>
    <xdr:sp macro="" textlink="">
      <xdr:nvSpPr>
        <xdr:cNvPr id="107" name="人口1人当たり決算額の推移最小値テキスト445"/>
        <xdr:cNvSpPr txBox="1"/>
      </xdr:nvSpPr>
      <xdr:spPr>
        <a:xfrm>
          <a:off x="5740400" y="7608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168458</xdr:rowOff>
    </xdr:from>
    <xdr:to>
      <xdr:col>30</xdr:col>
      <xdr:colOff>25400</xdr:colOff>
      <xdr:row>38</xdr:row>
      <xdr:rowOff>168458</xdr:rowOff>
    </xdr:to>
    <xdr:cxnSp macro="">
      <xdr:nvCxnSpPr>
        <xdr:cNvPr id="108" name="直線コネクタ 107"/>
        <xdr:cNvCxnSpPr/>
      </xdr:nvCxnSpPr>
      <xdr:spPr bwMode="auto">
        <a:xfrm>
          <a:off x="5562600" y="76360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14609</xdr:rowOff>
    </xdr:from>
    <xdr:ext cx="762000" cy="259045"/>
    <xdr:sp macro="" textlink="">
      <xdr:nvSpPr>
        <xdr:cNvPr id="109" name="人口1人当たり決算額の推移最大値テキスト445"/>
        <xdr:cNvSpPr txBox="1"/>
      </xdr:nvSpPr>
      <xdr:spPr>
        <a:xfrm>
          <a:off x="5740400" y="5939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86,673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271132</xdr:rowOff>
    </xdr:from>
    <xdr:to>
      <xdr:col>30</xdr:col>
      <xdr:colOff>25400</xdr:colOff>
      <xdr:row>33</xdr:row>
      <xdr:rowOff>271132</xdr:rowOff>
    </xdr:to>
    <xdr:cxnSp macro="">
      <xdr:nvCxnSpPr>
        <xdr:cNvPr id="110" name="直線コネクタ 109"/>
        <xdr:cNvCxnSpPr/>
      </xdr:nvCxnSpPr>
      <xdr:spPr bwMode="auto">
        <a:xfrm>
          <a:off x="5562600" y="61956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203908</xdr:rowOff>
    </xdr:from>
    <xdr:to>
      <xdr:col>29</xdr:col>
      <xdr:colOff>127000</xdr:colOff>
      <xdr:row>37</xdr:row>
      <xdr:rowOff>217444</xdr:rowOff>
    </xdr:to>
    <xdr:cxnSp macro="">
      <xdr:nvCxnSpPr>
        <xdr:cNvPr id="111" name="直線コネクタ 110"/>
        <xdr:cNvCxnSpPr/>
      </xdr:nvCxnSpPr>
      <xdr:spPr bwMode="auto">
        <a:xfrm flipV="1">
          <a:off x="5003800" y="7328608"/>
          <a:ext cx="647700" cy="1353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36</xdr:row>
      <xdr:rowOff>85706</xdr:rowOff>
    </xdr:from>
    <xdr:ext cx="762000" cy="259045"/>
    <xdr:sp macro="" textlink="">
      <xdr:nvSpPr>
        <xdr:cNvPr id="112" name="人口1人当たり決算額の推移平均値テキスト445"/>
        <xdr:cNvSpPr txBox="1"/>
      </xdr:nvSpPr>
      <xdr:spPr>
        <a:xfrm>
          <a:off x="5740400" y="703895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69179</xdr:rowOff>
    </xdr:from>
    <xdr:to>
      <xdr:col>29</xdr:col>
      <xdr:colOff>177800</xdr:colOff>
      <xdr:row>37</xdr:row>
      <xdr:rowOff>170779</xdr:rowOff>
    </xdr:to>
    <xdr:sp macro="" textlink="">
      <xdr:nvSpPr>
        <xdr:cNvPr id="113" name="フローチャート: 判断 112"/>
        <xdr:cNvSpPr/>
      </xdr:nvSpPr>
      <xdr:spPr bwMode="auto">
        <a:xfrm>
          <a:off x="5600700" y="71938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217444</xdr:rowOff>
    </xdr:from>
    <xdr:to>
      <xdr:col>26</xdr:col>
      <xdr:colOff>50800</xdr:colOff>
      <xdr:row>37</xdr:row>
      <xdr:rowOff>229772</xdr:rowOff>
    </xdr:to>
    <xdr:cxnSp macro="">
      <xdr:nvCxnSpPr>
        <xdr:cNvPr id="114" name="直線コネクタ 113"/>
        <xdr:cNvCxnSpPr/>
      </xdr:nvCxnSpPr>
      <xdr:spPr bwMode="auto">
        <a:xfrm flipV="1">
          <a:off x="4305300" y="7342144"/>
          <a:ext cx="698500" cy="123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64705</xdr:rowOff>
    </xdr:from>
    <xdr:to>
      <xdr:col>26</xdr:col>
      <xdr:colOff>101600</xdr:colOff>
      <xdr:row>37</xdr:row>
      <xdr:rowOff>166305</xdr:rowOff>
    </xdr:to>
    <xdr:sp macro="" textlink="">
      <xdr:nvSpPr>
        <xdr:cNvPr id="115" name="フローチャート: 判断 114"/>
        <xdr:cNvSpPr/>
      </xdr:nvSpPr>
      <xdr:spPr bwMode="auto">
        <a:xfrm>
          <a:off x="4953000" y="71894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5032</xdr:rowOff>
    </xdr:from>
    <xdr:ext cx="736600" cy="259045"/>
    <xdr:sp macro="" textlink="">
      <xdr:nvSpPr>
        <xdr:cNvPr id="116" name="テキスト ボックス 115"/>
        <xdr:cNvSpPr txBox="1"/>
      </xdr:nvSpPr>
      <xdr:spPr>
        <a:xfrm>
          <a:off x="4622800" y="6958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184917</xdr:rowOff>
    </xdr:from>
    <xdr:to>
      <xdr:col>22</xdr:col>
      <xdr:colOff>114300</xdr:colOff>
      <xdr:row>37</xdr:row>
      <xdr:rowOff>229772</xdr:rowOff>
    </xdr:to>
    <xdr:cxnSp macro="">
      <xdr:nvCxnSpPr>
        <xdr:cNvPr id="117" name="直線コネクタ 116"/>
        <xdr:cNvCxnSpPr/>
      </xdr:nvCxnSpPr>
      <xdr:spPr bwMode="auto">
        <a:xfrm>
          <a:off x="3606800" y="7309617"/>
          <a:ext cx="698500" cy="448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75024</xdr:rowOff>
    </xdr:from>
    <xdr:to>
      <xdr:col>22</xdr:col>
      <xdr:colOff>165100</xdr:colOff>
      <xdr:row>37</xdr:row>
      <xdr:rowOff>176624</xdr:rowOff>
    </xdr:to>
    <xdr:sp macro="" textlink="">
      <xdr:nvSpPr>
        <xdr:cNvPr id="118" name="フローチャート: 判断 117"/>
        <xdr:cNvSpPr/>
      </xdr:nvSpPr>
      <xdr:spPr bwMode="auto">
        <a:xfrm>
          <a:off x="4254500" y="71997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15351</xdr:rowOff>
    </xdr:from>
    <xdr:ext cx="762000" cy="259045"/>
    <xdr:sp macro="" textlink="">
      <xdr:nvSpPr>
        <xdr:cNvPr id="119" name="テキスト ボックス 118"/>
        <xdr:cNvSpPr txBox="1"/>
      </xdr:nvSpPr>
      <xdr:spPr>
        <a:xfrm>
          <a:off x="3924300" y="6968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104058</xdr:rowOff>
    </xdr:from>
    <xdr:to>
      <xdr:col>18</xdr:col>
      <xdr:colOff>177800</xdr:colOff>
      <xdr:row>37</xdr:row>
      <xdr:rowOff>184917</xdr:rowOff>
    </xdr:to>
    <xdr:cxnSp macro="">
      <xdr:nvCxnSpPr>
        <xdr:cNvPr id="120" name="直線コネクタ 119"/>
        <xdr:cNvCxnSpPr/>
      </xdr:nvCxnSpPr>
      <xdr:spPr bwMode="auto">
        <a:xfrm>
          <a:off x="2908300" y="7228758"/>
          <a:ext cx="698500" cy="808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4566</xdr:rowOff>
    </xdr:from>
    <xdr:to>
      <xdr:col>19</xdr:col>
      <xdr:colOff>38100</xdr:colOff>
      <xdr:row>37</xdr:row>
      <xdr:rowOff>106166</xdr:rowOff>
    </xdr:to>
    <xdr:sp macro="" textlink="">
      <xdr:nvSpPr>
        <xdr:cNvPr id="121" name="フローチャート: 判断 120"/>
        <xdr:cNvSpPr/>
      </xdr:nvSpPr>
      <xdr:spPr bwMode="auto">
        <a:xfrm>
          <a:off x="3556000" y="71292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287793</xdr:rowOff>
    </xdr:from>
    <xdr:ext cx="762000" cy="259045"/>
    <xdr:sp macro="" textlink="">
      <xdr:nvSpPr>
        <xdr:cNvPr id="122" name="テキスト ボックス 121"/>
        <xdr:cNvSpPr txBox="1"/>
      </xdr:nvSpPr>
      <xdr:spPr>
        <a:xfrm>
          <a:off x="3225800" y="6898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135620</xdr:rowOff>
    </xdr:from>
    <xdr:to>
      <xdr:col>15</xdr:col>
      <xdr:colOff>101600</xdr:colOff>
      <xdr:row>37</xdr:row>
      <xdr:rowOff>65770</xdr:rowOff>
    </xdr:to>
    <xdr:sp macro="" textlink="">
      <xdr:nvSpPr>
        <xdr:cNvPr id="123" name="フローチャート: 判断 122"/>
        <xdr:cNvSpPr/>
      </xdr:nvSpPr>
      <xdr:spPr bwMode="auto">
        <a:xfrm>
          <a:off x="2857500" y="7088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247397</xdr:rowOff>
    </xdr:from>
    <xdr:ext cx="762000" cy="259045"/>
    <xdr:sp macro="" textlink="">
      <xdr:nvSpPr>
        <xdr:cNvPr id="124" name="テキスト ボックス 123"/>
        <xdr:cNvSpPr txBox="1"/>
      </xdr:nvSpPr>
      <xdr:spPr>
        <a:xfrm>
          <a:off x="2527300" y="6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153108</xdr:rowOff>
    </xdr:from>
    <xdr:to>
      <xdr:col>29</xdr:col>
      <xdr:colOff>177800</xdr:colOff>
      <xdr:row>37</xdr:row>
      <xdr:rowOff>254708</xdr:rowOff>
    </xdr:to>
    <xdr:sp macro="" textlink="">
      <xdr:nvSpPr>
        <xdr:cNvPr id="130" name="楕円 129"/>
        <xdr:cNvSpPr/>
      </xdr:nvSpPr>
      <xdr:spPr bwMode="auto">
        <a:xfrm>
          <a:off x="5600700" y="7277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125185</xdr:rowOff>
    </xdr:from>
    <xdr:ext cx="762000" cy="259045"/>
    <xdr:sp macro="" textlink="">
      <xdr:nvSpPr>
        <xdr:cNvPr id="131" name="人口1人当たり決算額の推移該当値テキスト445"/>
        <xdr:cNvSpPr txBox="1"/>
      </xdr:nvSpPr>
      <xdr:spPr>
        <a:xfrm>
          <a:off x="5740400" y="7249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166644</xdr:rowOff>
    </xdr:from>
    <xdr:to>
      <xdr:col>26</xdr:col>
      <xdr:colOff>101600</xdr:colOff>
      <xdr:row>37</xdr:row>
      <xdr:rowOff>268244</xdr:rowOff>
    </xdr:to>
    <xdr:sp macro="" textlink="">
      <xdr:nvSpPr>
        <xdr:cNvPr id="132" name="楕円 131"/>
        <xdr:cNvSpPr/>
      </xdr:nvSpPr>
      <xdr:spPr bwMode="auto">
        <a:xfrm>
          <a:off x="4953000" y="72913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253021</xdr:rowOff>
    </xdr:from>
    <xdr:ext cx="736600" cy="259045"/>
    <xdr:sp macro="" textlink="">
      <xdr:nvSpPr>
        <xdr:cNvPr id="133" name="テキスト ボックス 132"/>
        <xdr:cNvSpPr txBox="1"/>
      </xdr:nvSpPr>
      <xdr:spPr>
        <a:xfrm>
          <a:off x="4622800" y="7377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178972</xdr:rowOff>
    </xdr:from>
    <xdr:to>
      <xdr:col>22</xdr:col>
      <xdr:colOff>165100</xdr:colOff>
      <xdr:row>37</xdr:row>
      <xdr:rowOff>280572</xdr:rowOff>
    </xdr:to>
    <xdr:sp macro="" textlink="">
      <xdr:nvSpPr>
        <xdr:cNvPr id="134" name="楕円 133"/>
        <xdr:cNvSpPr/>
      </xdr:nvSpPr>
      <xdr:spPr bwMode="auto">
        <a:xfrm>
          <a:off x="4254500" y="73036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265349</xdr:rowOff>
    </xdr:from>
    <xdr:ext cx="762000" cy="259045"/>
    <xdr:sp macro="" textlink="">
      <xdr:nvSpPr>
        <xdr:cNvPr id="135" name="テキスト ボックス 134"/>
        <xdr:cNvSpPr txBox="1"/>
      </xdr:nvSpPr>
      <xdr:spPr>
        <a:xfrm>
          <a:off x="3924300" y="739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134117</xdr:rowOff>
    </xdr:from>
    <xdr:to>
      <xdr:col>19</xdr:col>
      <xdr:colOff>38100</xdr:colOff>
      <xdr:row>37</xdr:row>
      <xdr:rowOff>235717</xdr:rowOff>
    </xdr:to>
    <xdr:sp macro="" textlink="">
      <xdr:nvSpPr>
        <xdr:cNvPr id="136" name="楕円 135"/>
        <xdr:cNvSpPr/>
      </xdr:nvSpPr>
      <xdr:spPr bwMode="auto">
        <a:xfrm>
          <a:off x="3556000" y="72588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220494</xdr:rowOff>
    </xdr:from>
    <xdr:ext cx="762000" cy="259045"/>
    <xdr:sp macro="" textlink="">
      <xdr:nvSpPr>
        <xdr:cNvPr id="137" name="テキスト ボックス 136"/>
        <xdr:cNvSpPr txBox="1"/>
      </xdr:nvSpPr>
      <xdr:spPr>
        <a:xfrm>
          <a:off x="3225800" y="7345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53258</xdr:rowOff>
    </xdr:from>
    <xdr:to>
      <xdr:col>15</xdr:col>
      <xdr:colOff>101600</xdr:colOff>
      <xdr:row>37</xdr:row>
      <xdr:rowOff>154858</xdr:rowOff>
    </xdr:to>
    <xdr:sp macro="" textlink="">
      <xdr:nvSpPr>
        <xdr:cNvPr id="138" name="楕円 137"/>
        <xdr:cNvSpPr/>
      </xdr:nvSpPr>
      <xdr:spPr bwMode="auto">
        <a:xfrm>
          <a:off x="2857500" y="71779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139635</xdr:rowOff>
    </xdr:from>
    <xdr:ext cx="762000" cy="259045"/>
    <xdr:sp macro="" textlink="">
      <xdr:nvSpPr>
        <xdr:cNvPr id="139" name="テキスト ボックス 138"/>
        <xdr:cNvSpPr txBox="1"/>
      </xdr:nvSpPr>
      <xdr:spPr>
        <a:xfrm>
          <a:off x="2527300" y="7264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88791</xdr:rowOff>
    </xdr:from>
    <xdr:to>
      <xdr:col>24</xdr:col>
      <xdr:colOff>62865</xdr:colOff>
      <xdr:row>37</xdr:row>
      <xdr:rowOff>47533</xdr:rowOff>
    </xdr:to>
    <xdr:cxnSp macro="">
      <xdr:nvCxnSpPr>
        <xdr:cNvPr id="53" name="直線コネクタ 52"/>
        <xdr:cNvCxnSpPr/>
      </xdr:nvCxnSpPr>
      <xdr:spPr>
        <a:xfrm flipV="1">
          <a:off x="4633595" y="5403741"/>
          <a:ext cx="1270" cy="987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51360</xdr:rowOff>
    </xdr:from>
    <xdr:ext cx="534377" cy="259045"/>
    <xdr:sp macro="" textlink="">
      <xdr:nvSpPr>
        <xdr:cNvPr id="54" name="人件費最小値テキスト"/>
        <xdr:cNvSpPr txBox="1"/>
      </xdr:nvSpPr>
      <xdr:spPr>
        <a:xfrm>
          <a:off x="4686300" y="6395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57,659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47533</xdr:rowOff>
    </xdr:from>
    <xdr:to>
      <xdr:col>24</xdr:col>
      <xdr:colOff>152400</xdr:colOff>
      <xdr:row>37</xdr:row>
      <xdr:rowOff>47533</xdr:rowOff>
    </xdr:to>
    <xdr:cxnSp macro="">
      <xdr:nvCxnSpPr>
        <xdr:cNvPr id="55" name="直線コネクタ 54"/>
        <xdr:cNvCxnSpPr/>
      </xdr:nvCxnSpPr>
      <xdr:spPr>
        <a:xfrm>
          <a:off x="4546600" y="6391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35468</xdr:rowOff>
    </xdr:from>
    <xdr:ext cx="599010" cy="259045"/>
    <xdr:sp macro="" textlink="">
      <xdr:nvSpPr>
        <xdr:cNvPr id="56" name="人件費最大値テキスト"/>
        <xdr:cNvSpPr txBox="1"/>
      </xdr:nvSpPr>
      <xdr:spPr>
        <a:xfrm>
          <a:off x="4686300" y="51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88791</xdr:rowOff>
    </xdr:from>
    <xdr:to>
      <xdr:col>24</xdr:col>
      <xdr:colOff>152400</xdr:colOff>
      <xdr:row>31</xdr:row>
      <xdr:rowOff>88791</xdr:rowOff>
    </xdr:to>
    <xdr:cxnSp macro="">
      <xdr:nvCxnSpPr>
        <xdr:cNvPr id="57" name="直線コネクタ 56"/>
        <xdr:cNvCxnSpPr/>
      </xdr:nvCxnSpPr>
      <xdr:spPr>
        <a:xfrm>
          <a:off x="4546600" y="54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140207</xdr:rowOff>
    </xdr:from>
    <xdr:to>
      <xdr:col>24</xdr:col>
      <xdr:colOff>63500</xdr:colOff>
      <xdr:row>36</xdr:row>
      <xdr:rowOff>154715</xdr:rowOff>
    </xdr:to>
    <xdr:cxnSp macro="">
      <xdr:nvCxnSpPr>
        <xdr:cNvPr id="58" name="直線コネクタ 57"/>
        <xdr:cNvCxnSpPr/>
      </xdr:nvCxnSpPr>
      <xdr:spPr>
        <a:xfrm flipV="1">
          <a:off x="3797300" y="6312407"/>
          <a:ext cx="838200" cy="14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68073</xdr:rowOff>
    </xdr:from>
    <xdr:ext cx="534377" cy="259045"/>
    <xdr:sp macro="" textlink="">
      <xdr:nvSpPr>
        <xdr:cNvPr id="59" name="人件費平均値テキスト"/>
        <xdr:cNvSpPr txBox="1"/>
      </xdr:nvSpPr>
      <xdr:spPr>
        <a:xfrm>
          <a:off x="4686300" y="60688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45196</xdr:rowOff>
    </xdr:from>
    <xdr:to>
      <xdr:col>24</xdr:col>
      <xdr:colOff>114300</xdr:colOff>
      <xdr:row>36</xdr:row>
      <xdr:rowOff>146796</xdr:rowOff>
    </xdr:to>
    <xdr:sp macro="" textlink="">
      <xdr:nvSpPr>
        <xdr:cNvPr id="60" name="フローチャート: 判断 59"/>
        <xdr:cNvSpPr/>
      </xdr:nvSpPr>
      <xdr:spPr>
        <a:xfrm>
          <a:off x="4584700" y="621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150385</xdr:rowOff>
    </xdr:from>
    <xdr:to>
      <xdr:col>19</xdr:col>
      <xdr:colOff>177800</xdr:colOff>
      <xdr:row>36</xdr:row>
      <xdr:rowOff>154715</xdr:rowOff>
    </xdr:to>
    <xdr:cxnSp macro="">
      <xdr:nvCxnSpPr>
        <xdr:cNvPr id="61" name="直線コネクタ 60"/>
        <xdr:cNvCxnSpPr/>
      </xdr:nvCxnSpPr>
      <xdr:spPr>
        <a:xfrm>
          <a:off x="2908300" y="6322585"/>
          <a:ext cx="889000" cy="4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53307</xdr:rowOff>
    </xdr:from>
    <xdr:to>
      <xdr:col>20</xdr:col>
      <xdr:colOff>38100</xdr:colOff>
      <xdr:row>36</xdr:row>
      <xdr:rowOff>154907</xdr:rowOff>
    </xdr:to>
    <xdr:sp macro="" textlink="">
      <xdr:nvSpPr>
        <xdr:cNvPr id="62" name="フローチャート: 判断 61"/>
        <xdr:cNvSpPr/>
      </xdr:nvSpPr>
      <xdr:spPr>
        <a:xfrm>
          <a:off x="37465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171434</xdr:rowOff>
    </xdr:from>
    <xdr:ext cx="534377" cy="259045"/>
    <xdr:sp macro="" textlink="">
      <xdr:nvSpPr>
        <xdr:cNvPr id="63" name="テキスト ボックス 62"/>
        <xdr:cNvSpPr txBox="1"/>
      </xdr:nvSpPr>
      <xdr:spPr>
        <a:xfrm>
          <a:off x="3530111" y="6000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150385</xdr:rowOff>
    </xdr:from>
    <xdr:to>
      <xdr:col>15</xdr:col>
      <xdr:colOff>50800</xdr:colOff>
      <xdr:row>36</xdr:row>
      <xdr:rowOff>153530</xdr:rowOff>
    </xdr:to>
    <xdr:cxnSp macro="">
      <xdr:nvCxnSpPr>
        <xdr:cNvPr id="64" name="直線コネクタ 63"/>
        <xdr:cNvCxnSpPr/>
      </xdr:nvCxnSpPr>
      <xdr:spPr>
        <a:xfrm flipV="1">
          <a:off x="2019300" y="6322585"/>
          <a:ext cx="889000" cy="3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74402</xdr:rowOff>
    </xdr:from>
    <xdr:to>
      <xdr:col>15</xdr:col>
      <xdr:colOff>101600</xdr:colOff>
      <xdr:row>37</xdr:row>
      <xdr:rowOff>4552</xdr:rowOff>
    </xdr:to>
    <xdr:sp macro="" textlink="">
      <xdr:nvSpPr>
        <xdr:cNvPr id="65" name="フローチャート: 判断 64"/>
        <xdr:cNvSpPr/>
      </xdr:nvSpPr>
      <xdr:spPr>
        <a:xfrm>
          <a:off x="2857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21079</xdr:rowOff>
    </xdr:from>
    <xdr:ext cx="534377" cy="259045"/>
    <xdr:sp macro="" textlink="">
      <xdr:nvSpPr>
        <xdr:cNvPr id="66" name="テキスト ボックス 65"/>
        <xdr:cNvSpPr txBox="1"/>
      </xdr:nvSpPr>
      <xdr:spPr>
        <a:xfrm>
          <a:off x="2641111" y="602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153530</xdr:rowOff>
    </xdr:from>
    <xdr:to>
      <xdr:col>10</xdr:col>
      <xdr:colOff>114300</xdr:colOff>
      <xdr:row>36</xdr:row>
      <xdr:rowOff>160174</xdr:rowOff>
    </xdr:to>
    <xdr:cxnSp macro="">
      <xdr:nvCxnSpPr>
        <xdr:cNvPr id="67" name="直線コネクタ 66"/>
        <xdr:cNvCxnSpPr/>
      </xdr:nvCxnSpPr>
      <xdr:spPr>
        <a:xfrm flipV="1">
          <a:off x="1130300" y="6325730"/>
          <a:ext cx="889000" cy="6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46618</xdr:rowOff>
    </xdr:from>
    <xdr:to>
      <xdr:col>10</xdr:col>
      <xdr:colOff>165100</xdr:colOff>
      <xdr:row>36</xdr:row>
      <xdr:rowOff>148218</xdr:rowOff>
    </xdr:to>
    <xdr:sp macro="" textlink="">
      <xdr:nvSpPr>
        <xdr:cNvPr id="68" name="フローチャート: 判断 67"/>
        <xdr:cNvSpPr/>
      </xdr:nvSpPr>
      <xdr:spPr>
        <a:xfrm>
          <a:off x="1968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164745</xdr:rowOff>
    </xdr:from>
    <xdr:ext cx="534377" cy="259045"/>
    <xdr:sp macro="" textlink="">
      <xdr:nvSpPr>
        <xdr:cNvPr id="69" name="テキスト ボックス 68"/>
        <xdr:cNvSpPr txBox="1"/>
      </xdr:nvSpPr>
      <xdr:spPr>
        <a:xfrm>
          <a:off x="1752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51547</xdr:rowOff>
    </xdr:from>
    <xdr:to>
      <xdr:col>6</xdr:col>
      <xdr:colOff>38100</xdr:colOff>
      <xdr:row>36</xdr:row>
      <xdr:rowOff>153147</xdr:rowOff>
    </xdr:to>
    <xdr:sp macro="" textlink="">
      <xdr:nvSpPr>
        <xdr:cNvPr id="70" name="フローチャート: 判断 69"/>
        <xdr:cNvSpPr/>
      </xdr:nvSpPr>
      <xdr:spPr>
        <a:xfrm>
          <a:off x="1079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169674</xdr:rowOff>
    </xdr:from>
    <xdr:ext cx="534377" cy="259045"/>
    <xdr:sp macro="" textlink="">
      <xdr:nvSpPr>
        <xdr:cNvPr id="71" name="テキスト ボックス 70"/>
        <xdr:cNvSpPr txBox="1"/>
      </xdr:nvSpPr>
      <xdr:spPr>
        <a:xfrm>
          <a:off x="863111" y="5998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89407</xdr:rowOff>
    </xdr:from>
    <xdr:to>
      <xdr:col>24</xdr:col>
      <xdr:colOff>114300</xdr:colOff>
      <xdr:row>37</xdr:row>
      <xdr:rowOff>19557</xdr:rowOff>
    </xdr:to>
    <xdr:sp macro="" textlink="">
      <xdr:nvSpPr>
        <xdr:cNvPr id="77" name="楕円 76"/>
        <xdr:cNvSpPr/>
      </xdr:nvSpPr>
      <xdr:spPr>
        <a:xfrm>
          <a:off x="4584700" y="626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23623</xdr:rowOff>
    </xdr:from>
    <xdr:ext cx="534377" cy="259045"/>
    <xdr:sp macro="" textlink="">
      <xdr:nvSpPr>
        <xdr:cNvPr id="78" name="人件費該当値テキスト"/>
        <xdr:cNvSpPr txBox="1"/>
      </xdr:nvSpPr>
      <xdr:spPr>
        <a:xfrm>
          <a:off x="4686300" y="6195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103915</xdr:rowOff>
    </xdr:from>
    <xdr:to>
      <xdr:col>20</xdr:col>
      <xdr:colOff>38100</xdr:colOff>
      <xdr:row>37</xdr:row>
      <xdr:rowOff>34065</xdr:rowOff>
    </xdr:to>
    <xdr:sp macro="" textlink="">
      <xdr:nvSpPr>
        <xdr:cNvPr id="79" name="楕円 78"/>
        <xdr:cNvSpPr/>
      </xdr:nvSpPr>
      <xdr:spPr>
        <a:xfrm>
          <a:off x="3746500" y="627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25192</xdr:rowOff>
    </xdr:from>
    <xdr:ext cx="534377" cy="259045"/>
    <xdr:sp macro="" textlink="">
      <xdr:nvSpPr>
        <xdr:cNvPr id="80" name="テキスト ボックス 79"/>
        <xdr:cNvSpPr txBox="1"/>
      </xdr:nvSpPr>
      <xdr:spPr>
        <a:xfrm>
          <a:off x="3530111" y="6368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99585</xdr:rowOff>
    </xdr:from>
    <xdr:to>
      <xdr:col>15</xdr:col>
      <xdr:colOff>101600</xdr:colOff>
      <xdr:row>37</xdr:row>
      <xdr:rowOff>29735</xdr:rowOff>
    </xdr:to>
    <xdr:sp macro="" textlink="">
      <xdr:nvSpPr>
        <xdr:cNvPr id="81" name="楕円 80"/>
        <xdr:cNvSpPr/>
      </xdr:nvSpPr>
      <xdr:spPr>
        <a:xfrm>
          <a:off x="2857500" y="6271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20862</xdr:rowOff>
    </xdr:from>
    <xdr:ext cx="534377" cy="259045"/>
    <xdr:sp macro="" textlink="">
      <xdr:nvSpPr>
        <xdr:cNvPr id="82" name="テキスト ボックス 81"/>
        <xdr:cNvSpPr txBox="1"/>
      </xdr:nvSpPr>
      <xdr:spPr>
        <a:xfrm>
          <a:off x="2641111" y="636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102730</xdr:rowOff>
    </xdr:from>
    <xdr:to>
      <xdr:col>10</xdr:col>
      <xdr:colOff>165100</xdr:colOff>
      <xdr:row>37</xdr:row>
      <xdr:rowOff>32880</xdr:rowOff>
    </xdr:to>
    <xdr:sp macro="" textlink="">
      <xdr:nvSpPr>
        <xdr:cNvPr id="83" name="楕円 82"/>
        <xdr:cNvSpPr/>
      </xdr:nvSpPr>
      <xdr:spPr>
        <a:xfrm>
          <a:off x="1968500" y="6274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24007</xdr:rowOff>
    </xdr:from>
    <xdr:ext cx="534377" cy="259045"/>
    <xdr:sp macro="" textlink="">
      <xdr:nvSpPr>
        <xdr:cNvPr id="84" name="テキスト ボックス 83"/>
        <xdr:cNvSpPr txBox="1"/>
      </xdr:nvSpPr>
      <xdr:spPr>
        <a:xfrm>
          <a:off x="1752111" y="63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109374</xdr:rowOff>
    </xdr:from>
    <xdr:to>
      <xdr:col>6</xdr:col>
      <xdr:colOff>38100</xdr:colOff>
      <xdr:row>37</xdr:row>
      <xdr:rowOff>39524</xdr:rowOff>
    </xdr:to>
    <xdr:sp macro="" textlink="">
      <xdr:nvSpPr>
        <xdr:cNvPr id="85" name="楕円 84"/>
        <xdr:cNvSpPr/>
      </xdr:nvSpPr>
      <xdr:spPr>
        <a:xfrm>
          <a:off x="1079500" y="6281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30651</xdr:rowOff>
    </xdr:from>
    <xdr:ext cx="534377" cy="259045"/>
    <xdr:sp macro="" textlink="">
      <xdr:nvSpPr>
        <xdr:cNvPr id="86" name="テキスト ボックス 85"/>
        <xdr:cNvSpPr txBox="1"/>
      </xdr:nvSpPr>
      <xdr:spPr>
        <a:xfrm>
          <a:off x="863111" y="6374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8" name="直線コネクタ 97"/>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99" name="テキスト ボックス 98"/>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0" name="直線コネクタ 99"/>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1" name="テキスト ボックス 100"/>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2" name="直線コネクタ 101"/>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3" name="テキスト ボックス 102"/>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4" name="直線コネクタ 103"/>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5" name="テキスト ボックス 104"/>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6" name="直線コネクタ 105"/>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7" name="テキスト ボックス 106"/>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8" name="直線コネクタ 107"/>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09" name="テキスト ボックス 108"/>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15886</xdr:rowOff>
    </xdr:from>
    <xdr:to>
      <xdr:col>24</xdr:col>
      <xdr:colOff>62865</xdr:colOff>
      <xdr:row>58</xdr:row>
      <xdr:rowOff>167088</xdr:rowOff>
    </xdr:to>
    <xdr:cxnSp macro="">
      <xdr:nvCxnSpPr>
        <xdr:cNvPr id="113" name="直線コネクタ 112"/>
        <xdr:cNvCxnSpPr/>
      </xdr:nvCxnSpPr>
      <xdr:spPr>
        <a:xfrm flipV="1">
          <a:off x="4633595" y="8759836"/>
          <a:ext cx="1270" cy="13513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170915</xdr:rowOff>
    </xdr:from>
    <xdr:ext cx="534377" cy="259045"/>
    <xdr:sp macro="" textlink="">
      <xdr:nvSpPr>
        <xdr:cNvPr id="114" name="物件費最小値テキスト"/>
        <xdr:cNvSpPr txBox="1"/>
      </xdr:nvSpPr>
      <xdr:spPr>
        <a:xfrm>
          <a:off x="4686300" y="10115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167088</xdr:rowOff>
    </xdr:from>
    <xdr:to>
      <xdr:col>24</xdr:col>
      <xdr:colOff>152400</xdr:colOff>
      <xdr:row>58</xdr:row>
      <xdr:rowOff>167088</xdr:rowOff>
    </xdr:to>
    <xdr:cxnSp macro="">
      <xdr:nvCxnSpPr>
        <xdr:cNvPr id="115" name="直線コネクタ 114"/>
        <xdr:cNvCxnSpPr/>
      </xdr:nvCxnSpPr>
      <xdr:spPr>
        <a:xfrm>
          <a:off x="4546600" y="10111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134013</xdr:rowOff>
    </xdr:from>
    <xdr:ext cx="599010" cy="259045"/>
    <xdr:sp macro="" textlink="">
      <xdr:nvSpPr>
        <xdr:cNvPr id="116" name="物件費最大値テキスト"/>
        <xdr:cNvSpPr txBox="1"/>
      </xdr:nvSpPr>
      <xdr:spPr>
        <a:xfrm>
          <a:off x="4686300" y="8535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15886</xdr:rowOff>
    </xdr:from>
    <xdr:to>
      <xdr:col>24</xdr:col>
      <xdr:colOff>152400</xdr:colOff>
      <xdr:row>51</xdr:row>
      <xdr:rowOff>15886</xdr:rowOff>
    </xdr:to>
    <xdr:cxnSp macro="">
      <xdr:nvCxnSpPr>
        <xdr:cNvPr id="117" name="直線コネクタ 116"/>
        <xdr:cNvCxnSpPr/>
      </xdr:nvCxnSpPr>
      <xdr:spPr>
        <a:xfrm>
          <a:off x="4546600" y="8759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72611</xdr:rowOff>
    </xdr:from>
    <xdr:to>
      <xdr:col>24</xdr:col>
      <xdr:colOff>63500</xdr:colOff>
      <xdr:row>57</xdr:row>
      <xdr:rowOff>112769</xdr:rowOff>
    </xdr:to>
    <xdr:cxnSp macro="">
      <xdr:nvCxnSpPr>
        <xdr:cNvPr id="118" name="直線コネクタ 117"/>
        <xdr:cNvCxnSpPr/>
      </xdr:nvCxnSpPr>
      <xdr:spPr>
        <a:xfrm flipV="1">
          <a:off x="3797300" y="9845261"/>
          <a:ext cx="838200" cy="4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162853</xdr:rowOff>
    </xdr:from>
    <xdr:ext cx="534377" cy="259045"/>
    <xdr:sp macro="" textlink="">
      <xdr:nvSpPr>
        <xdr:cNvPr id="119" name="物件費平均値テキスト"/>
        <xdr:cNvSpPr txBox="1"/>
      </xdr:nvSpPr>
      <xdr:spPr>
        <a:xfrm>
          <a:off x="4686300" y="95926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139976</xdr:rowOff>
    </xdr:from>
    <xdr:to>
      <xdr:col>24</xdr:col>
      <xdr:colOff>114300</xdr:colOff>
      <xdr:row>57</xdr:row>
      <xdr:rowOff>70126</xdr:rowOff>
    </xdr:to>
    <xdr:sp macro="" textlink="">
      <xdr:nvSpPr>
        <xdr:cNvPr id="120" name="フローチャート: 判断 119"/>
        <xdr:cNvSpPr/>
      </xdr:nvSpPr>
      <xdr:spPr>
        <a:xfrm>
          <a:off x="4584700" y="9741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112769</xdr:rowOff>
    </xdr:from>
    <xdr:to>
      <xdr:col>19</xdr:col>
      <xdr:colOff>177800</xdr:colOff>
      <xdr:row>57</xdr:row>
      <xdr:rowOff>133985</xdr:rowOff>
    </xdr:to>
    <xdr:cxnSp macro="">
      <xdr:nvCxnSpPr>
        <xdr:cNvPr id="121" name="直線コネクタ 120"/>
        <xdr:cNvCxnSpPr/>
      </xdr:nvCxnSpPr>
      <xdr:spPr>
        <a:xfrm flipV="1">
          <a:off x="2908300" y="9885419"/>
          <a:ext cx="889000" cy="21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146910</xdr:rowOff>
    </xdr:from>
    <xdr:to>
      <xdr:col>20</xdr:col>
      <xdr:colOff>38100</xdr:colOff>
      <xdr:row>57</xdr:row>
      <xdr:rowOff>77060</xdr:rowOff>
    </xdr:to>
    <xdr:sp macro="" textlink="">
      <xdr:nvSpPr>
        <xdr:cNvPr id="122" name="フローチャート: 判断 121"/>
        <xdr:cNvSpPr/>
      </xdr:nvSpPr>
      <xdr:spPr>
        <a:xfrm>
          <a:off x="3746500" y="974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93587</xdr:rowOff>
    </xdr:from>
    <xdr:ext cx="534377" cy="259045"/>
    <xdr:sp macro="" textlink="">
      <xdr:nvSpPr>
        <xdr:cNvPr id="123" name="テキスト ボックス 122"/>
        <xdr:cNvSpPr txBox="1"/>
      </xdr:nvSpPr>
      <xdr:spPr>
        <a:xfrm>
          <a:off x="3530111" y="9523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133985</xdr:rowOff>
    </xdr:from>
    <xdr:to>
      <xdr:col>15</xdr:col>
      <xdr:colOff>50800</xdr:colOff>
      <xdr:row>58</xdr:row>
      <xdr:rowOff>19249</xdr:rowOff>
    </xdr:to>
    <xdr:cxnSp macro="">
      <xdr:nvCxnSpPr>
        <xdr:cNvPr id="124" name="直線コネクタ 123"/>
        <xdr:cNvCxnSpPr/>
      </xdr:nvCxnSpPr>
      <xdr:spPr>
        <a:xfrm flipV="1">
          <a:off x="2019300" y="9906635"/>
          <a:ext cx="889000" cy="56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30531</xdr:rowOff>
    </xdr:from>
    <xdr:to>
      <xdr:col>15</xdr:col>
      <xdr:colOff>101600</xdr:colOff>
      <xdr:row>57</xdr:row>
      <xdr:rowOff>132131</xdr:rowOff>
    </xdr:to>
    <xdr:sp macro="" textlink="">
      <xdr:nvSpPr>
        <xdr:cNvPr id="125" name="フローチャート: 判断 124"/>
        <xdr:cNvSpPr/>
      </xdr:nvSpPr>
      <xdr:spPr>
        <a:xfrm>
          <a:off x="2857500" y="9803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148658</xdr:rowOff>
    </xdr:from>
    <xdr:ext cx="534377" cy="259045"/>
    <xdr:sp macro="" textlink="">
      <xdr:nvSpPr>
        <xdr:cNvPr id="126" name="テキスト ボックス 125"/>
        <xdr:cNvSpPr txBox="1"/>
      </xdr:nvSpPr>
      <xdr:spPr>
        <a:xfrm>
          <a:off x="2641111" y="9578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19249</xdr:rowOff>
    </xdr:from>
    <xdr:to>
      <xdr:col>10</xdr:col>
      <xdr:colOff>114300</xdr:colOff>
      <xdr:row>58</xdr:row>
      <xdr:rowOff>66994</xdr:rowOff>
    </xdr:to>
    <xdr:cxnSp macro="">
      <xdr:nvCxnSpPr>
        <xdr:cNvPr id="127" name="直線コネクタ 126"/>
        <xdr:cNvCxnSpPr/>
      </xdr:nvCxnSpPr>
      <xdr:spPr>
        <a:xfrm flipV="1">
          <a:off x="1130300" y="9963349"/>
          <a:ext cx="889000" cy="47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146355</xdr:rowOff>
    </xdr:from>
    <xdr:to>
      <xdr:col>10</xdr:col>
      <xdr:colOff>165100</xdr:colOff>
      <xdr:row>57</xdr:row>
      <xdr:rowOff>76505</xdr:rowOff>
    </xdr:to>
    <xdr:sp macro="" textlink="">
      <xdr:nvSpPr>
        <xdr:cNvPr id="128" name="フローチャート: 判断 127"/>
        <xdr:cNvSpPr/>
      </xdr:nvSpPr>
      <xdr:spPr>
        <a:xfrm>
          <a:off x="1968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93032</xdr:rowOff>
    </xdr:from>
    <xdr:ext cx="534377" cy="259045"/>
    <xdr:sp macro="" textlink="">
      <xdr:nvSpPr>
        <xdr:cNvPr id="129" name="テキスト ボックス 128"/>
        <xdr:cNvSpPr txBox="1"/>
      </xdr:nvSpPr>
      <xdr:spPr>
        <a:xfrm>
          <a:off x="1752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164077</xdr:rowOff>
    </xdr:from>
    <xdr:to>
      <xdr:col>6</xdr:col>
      <xdr:colOff>38100</xdr:colOff>
      <xdr:row>57</xdr:row>
      <xdr:rowOff>94227</xdr:rowOff>
    </xdr:to>
    <xdr:sp macro="" textlink="">
      <xdr:nvSpPr>
        <xdr:cNvPr id="130" name="フローチャート: 判断 129"/>
        <xdr:cNvSpPr/>
      </xdr:nvSpPr>
      <xdr:spPr>
        <a:xfrm>
          <a:off x="1079500" y="97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110754</xdr:rowOff>
    </xdr:from>
    <xdr:ext cx="534377" cy="259045"/>
    <xdr:sp macro="" textlink="">
      <xdr:nvSpPr>
        <xdr:cNvPr id="131" name="テキスト ボックス 130"/>
        <xdr:cNvSpPr txBox="1"/>
      </xdr:nvSpPr>
      <xdr:spPr>
        <a:xfrm>
          <a:off x="863111" y="954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21811</xdr:rowOff>
    </xdr:from>
    <xdr:to>
      <xdr:col>24</xdr:col>
      <xdr:colOff>114300</xdr:colOff>
      <xdr:row>57</xdr:row>
      <xdr:rowOff>123411</xdr:rowOff>
    </xdr:to>
    <xdr:sp macro="" textlink="">
      <xdr:nvSpPr>
        <xdr:cNvPr id="137" name="楕円 136"/>
        <xdr:cNvSpPr/>
      </xdr:nvSpPr>
      <xdr:spPr>
        <a:xfrm>
          <a:off x="4584700" y="9794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238</xdr:rowOff>
    </xdr:from>
    <xdr:ext cx="534377" cy="259045"/>
    <xdr:sp macro="" textlink="">
      <xdr:nvSpPr>
        <xdr:cNvPr id="138" name="物件費該当値テキスト"/>
        <xdr:cNvSpPr txBox="1"/>
      </xdr:nvSpPr>
      <xdr:spPr>
        <a:xfrm>
          <a:off x="4686300" y="9772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61969</xdr:rowOff>
    </xdr:from>
    <xdr:to>
      <xdr:col>20</xdr:col>
      <xdr:colOff>38100</xdr:colOff>
      <xdr:row>57</xdr:row>
      <xdr:rowOff>163569</xdr:rowOff>
    </xdr:to>
    <xdr:sp macro="" textlink="">
      <xdr:nvSpPr>
        <xdr:cNvPr id="139" name="楕円 138"/>
        <xdr:cNvSpPr/>
      </xdr:nvSpPr>
      <xdr:spPr>
        <a:xfrm>
          <a:off x="3746500" y="983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154696</xdr:rowOff>
    </xdr:from>
    <xdr:ext cx="534377" cy="259045"/>
    <xdr:sp macro="" textlink="">
      <xdr:nvSpPr>
        <xdr:cNvPr id="140" name="テキスト ボックス 139"/>
        <xdr:cNvSpPr txBox="1"/>
      </xdr:nvSpPr>
      <xdr:spPr>
        <a:xfrm>
          <a:off x="3530111" y="992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83185</xdr:rowOff>
    </xdr:from>
    <xdr:to>
      <xdr:col>15</xdr:col>
      <xdr:colOff>101600</xdr:colOff>
      <xdr:row>58</xdr:row>
      <xdr:rowOff>13335</xdr:rowOff>
    </xdr:to>
    <xdr:sp macro="" textlink="">
      <xdr:nvSpPr>
        <xdr:cNvPr id="141" name="楕円 140"/>
        <xdr:cNvSpPr/>
      </xdr:nvSpPr>
      <xdr:spPr>
        <a:xfrm>
          <a:off x="2857500" y="9855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4462</xdr:rowOff>
    </xdr:from>
    <xdr:ext cx="534377" cy="259045"/>
    <xdr:sp macro="" textlink="">
      <xdr:nvSpPr>
        <xdr:cNvPr id="142" name="テキスト ボックス 141"/>
        <xdr:cNvSpPr txBox="1"/>
      </xdr:nvSpPr>
      <xdr:spPr>
        <a:xfrm>
          <a:off x="2641111" y="9948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139899</xdr:rowOff>
    </xdr:from>
    <xdr:to>
      <xdr:col>10</xdr:col>
      <xdr:colOff>165100</xdr:colOff>
      <xdr:row>58</xdr:row>
      <xdr:rowOff>70049</xdr:rowOff>
    </xdr:to>
    <xdr:sp macro="" textlink="">
      <xdr:nvSpPr>
        <xdr:cNvPr id="143" name="楕円 142"/>
        <xdr:cNvSpPr/>
      </xdr:nvSpPr>
      <xdr:spPr>
        <a:xfrm>
          <a:off x="1968500" y="9912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61176</xdr:rowOff>
    </xdr:from>
    <xdr:ext cx="534377" cy="259045"/>
    <xdr:sp macro="" textlink="">
      <xdr:nvSpPr>
        <xdr:cNvPr id="144" name="テキスト ボックス 143"/>
        <xdr:cNvSpPr txBox="1"/>
      </xdr:nvSpPr>
      <xdr:spPr>
        <a:xfrm>
          <a:off x="1752111" y="10005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16194</xdr:rowOff>
    </xdr:from>
    <xdr:to>
      <xdr:col>6</xdr:col>
      <xdr:colOff>38100</xdr:colOff>
      <xdr:row>58</xdr:row>
      <xdr:rowOff>117794</xdr:rowOff>
    </xdr:to>
    <xdr:sp macro="" textlink="">
      <xdr:nvSpPr>
        <xdr:cNvPr id="145" name="楕円 144"/>
        <xdr:cNvSpPr/>
      </xdr:nvSpPr>
      <xdr:spPr>
        <a:xfrm>
          <a:off x="1079500" y="996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108921</xdr:rowOff>
    </xdr:from>
    <xdr:ext cx="534377" cy="259045"/>
    <xdr:sp macro="" textlink="">
      <xdr:nvSpPr>
        <xdr:cNvPr id="146" name="テキスト ボックス 145"/>
        <xdr:cNvSpPr txBox="1"/>
      </xdr:nvSpPr>
      <xdr:spPr>
        <a:xfrm>
          <a:off x="863111" y="1005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157531</xdr:rowOff>
    </xdr:from>
    <xdr:to>
      <xdr:col>24</xdr:col>
      <xdr:colOff>62865</xdr:colOff>
      <xdr:row>78</xdr:row>
      <xdr:rowOff>108564</xdr:rowOff>
    </xdr:to>
    <xdr:cxnSp macro="">
      <xdr:nvCxnSpPr>
        <xdr:cNvPr id="168" name="直線コネクタ 167"/>
        <xdr:cNvCxnSpPr/>
      </xdr:nvCxnSpPr>
      <xdr:spPr>
        <a:xfrm flipV="1">
          <a:off x="4633595" y="12330481"/>
          <a:ext cx="1270" cy="1151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112391</xdr:rowOff>
    </xdr:from>
    <xdr:ext cx="469744" cy="259045"/>
    <xdr:sp macro="" textlink="">
      <xdr:nvSpPr>
        <xdr:cNvPr id="169" name="維持補修費最小値テキスト"/>
        <xdr:cNvSpPr txBox="1"/>
      </xdr:nvSpPr>
      <xdr:spPr>
        <a:xfrm>
          <a:off x="4686300" y="13485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108564</xdr:rowOff>
    </xdr:from>
    <xdr:to>
      <xdr:col>24</xdr:col>
      <xdr:colOff>152400</xdr:colOff>
      <xdr:row>78</xdr:row>
      <xdr:rowOff>108564</xdr:rowOff>
    </xdr:to>
    <xdr:cxnSp macro="">
      <xdr:nvCxnSpPr>
        <xdr:cNvPr id="170" name="直線コネクタ 169"/>
        <xdr:cNvCxnSpPr/>
      </xdr:nvCxnSpPr>
      <xdr:spPr>
        <a:xfrm>
          <a:off x="4546600" y="13481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104208</xdr:rowOff>
    </xdr:from>
    <xdr:ext cx="534377" cy="259045"/>
    <xdr:sp macro="" textlink="">
      <xdr:nvSpPr>
        <xdr:cNvPr id="171" name="維持補修費最大値テキスト"/>
        <xdr:cNvSpPr txBox="1"/>
      </xdr:nvSpPr>
      <xdr:spPr>
        <a:xfrm>
          <a:off x="4686300" y="12105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157531</xdr:rowOff>
    </xdr:from>
    <xdr:to>
      <xdr:col>24</xdr:col>
      <xdr:colOff>152400</xdr:colOff>
      <xdr:row>71</xdr:row>
      <xdr:rowOff>157531</xdr:rowOff>
    </xdr:to>
    <xdr:cxnSp macro="">
      <xdr:nvCxnSpPr>
        <xdr:cNvPr id="172" name="直線コネクタ 171"/>
        <xdr:cNvCxnSpPr/>
      </xdr:nvCxnSpPr>
      <xdr:spPr>
        <a:xfrm>
          <a:off x="4546600" y="12330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65954</xdr:rowOff>
    </xdr:from>
    <xdr:to>
      <xdr:col>24</xdr:col>
      <xdr:colOff>63500</xdr:colOff>
      <xdr:row>78</xdr:row>
      <xdr:rowOff>80995</xdr:rowOff>
    </xdr:to>
    <xdr:cxnSp macro="">
      <xdr:nvCxnSpPr>
        <xdr:cNvPr id="173" name="直線コネクタ 172"/>
        <xdr:cNvCxnSpPr/>
      </xdr:nvCxnSpPr>
      <xdr:spPr>
        <a:xfrm flipV="1">
          <a:off x="3797300" y="13439054"/>
          <a:ext cx="838200" cy="15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120716</xdr:rowOff>
    </xdr:from>
    <xdr:ext cx="469744" cy="259045"/>
    <xdr:sp macro="" textlink="">
      <xdr:nvSpPr>
        <xdr:cNvPr id="174" name="維持補修費平均値テキスト"/>
        <xdr:cNvSpPr txBox="1"/>
      </xdr:nvSpPr>
      <xdr:spPr>
        <a:xfrm>
          <a:off x="4686300" y="131509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97839</xdr:rowOff>
    </xdr:from>
    <xdr:to>
      <xdr:col>24</xdr:col>
      <xdr:colOff>114300</xdr:colOff>
      <xdr:row>78</xdr:row>
      <xdr:rowOff>27989</xdr:rowOff>
    </xdr:to>
    <xdr:sp macro="" textlink="">
      <xdr:nvSpPr>
        <xdr:cNvPr id="175" name="フローチャート: 判断 174"/>
        <xdr:cNvSpPr/>
      </xdr:nvSpPr>
      <xdr:spPr>
        <a:xfrm>
          <a:off x="4584700" y="13299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56855</xdr:rowOff>
    </xdr:from>
    <xdr:to>
      <xdr:col>19</xdr:col>
      <xdr:colOff>177800</xdr:colOff>
      <xdr:row>78</xdr:row>
      <xdr:rowOff>80995</xdr:rowOff>
    </xdr:to>
    <xdr:cxnSp macro="">
      <xdr:nvCxnSpPr>
        <xdr:cNvPr id="176" name="直線コネクタ 175"/>
        <xdr:cNvCxnSpPr/>
      </xdr:nvCxnSpPr>
      <xdr:spPr>
        <a:xfrm>
          <a:off x="2908300" y="13429955"/>
          <a:ext cx="889000" cy="24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117658</xdr:rowOff>
    </xdr:from>
    <xdr:to>
      <xdr:col>20</xdr:col>
      <xdr:colOff>38100</xdr:colOff>
      <xdr:row>78</xdr:row>
      <xdr:rowOff>47808</xdr:rowOff>
    </xdr:to>
    <xdr:sp macro="" textlink="">
      <xdr:nvSpPr>
        <xdr:cNvPr id="177" name="フローチャート: 判断 176"/>
        <xdr:cNvSpPr/>
      </xdr:nvSpPr>
      <xdr:spPr>
        <a:xfrm>
          <a:off x="3746500" y="13319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64335</xdr:rowOff>
    </xdr:from>
    <xdr:ext cx="469744" cy="259045"/>
    <xdr:sp macro="" textlink="">
      <xdr:nvSpPr>
        <xdr:cNvPr id="178" name="テキスト ボックス 177"/>
        <xdr:cNvSpPr txBox="1"/>
      </xdr:nvSpPr>
      <xdr:spPr>
        <a:xfrm>
          <a:off x="3562428" y="13094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56855</xdr:rowOff>
    </xdr:from>
    <xdr:to>
      <xdr:col>15</xdr:col>
      <xdr:colOff>50800</xdr:colOff>
      <xdr:row>78</xdr:row>
      <xdr:rowOff>68035</xdr:rowOff>
    </xdr:to>
    <xdr:cxnSp macro="">
      <xdr:nvCxnSpPr>
        <xdr:cNvPr id="179" name="直線コネクタ 178"/>
        <xdr:cNvCxnSpPr/>
      </xdr:nvCxnSpPr>
      <xdr:spPr>
        <a:xfrm flipV="1">
          <a:off x="2019300" y="13429955"/>
          <a:ext cx="889000" cy="11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127831</xdr:rowOff>
    </xdr:from>
    <xdr:to>
      <xdr:col>15</xdr:col>
      <xdr:colOff>101600</xdr:colOff>
      <xdr:row>78</xdr:row>
      <xdr:rowOff>57981</xdr:rowOff>
    </xdr:to>
    <xdr:sp macro="" textlink="">
      <xdr:nvSpPr>
        <xdr:cNvPr id="180" name="フローチャート: 判断 179"/>
        <xdr:cNvSpPr/>
      </xdr:nvSpPr>
      <xdr:spPr>
        <a:xfrm>
          <a:off x="2857500" y="13329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74508</xdr:rowOff>
    </xdr:from>
    <xdr:ext cx="469744" cy="259045"/>
    <xdr:sp macro="" textlink="">
      <xdr:nvSpPr>
        <xdr:cNvPr id="181" name="テキスト ボックス 180"/>
        <xdr:cNvSpPr txBox="1"/>
      </xdr:nvSpPr>
      <xdr:spPr>
        <a:xfrm>
          <a:off x="2673428" y="13104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68035</xdr:rowOff>
    </xdr:from>
    <xdr:to>
      <xdr:col>10</xdr:col>
      <xdr:colOff>114300</xdr:colOff>
      <xdr:row>78</xdr:row>
      <xdr:rowOff>83214</xdr:rowOff>
    </xdr:to>
    <xdr:cxnSp macro="">
      <xdr:nvCxnSpPr>
        <xdr:cNvPr id="182" name="直線コネクタ 181"/>
        <xdr:cNvCxnSpPr/>
      </xdr:nvCxnSpPr>
      <xdr:spPr>
        <a:xfrm flipV="1">
          <a:off x="1130300" y="13441135"/>
          <a:ext cx="889000" cy="1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104834</xdr:rowOff>
    </xdr:from>
    <xdr:to>
      <xdr:col>10</xdr:col>
      <xdr:colOff>165100</xdr:colOff>
      <xdr:row>78</xdr:row>
      <xdr:rowOff>34984</xdr:rowOff>
    </xdr:to>
    <xdr:sp macro="" textlink="">
      <xdr:nvSpPr>
        <xdr:cNvPr id="183" name="フローチャート: 判断 182"/>
        <xdr:cNvSpPr/>
      </xdr:nvSpPr>
      <xdr:spPr>
        <a:xfrm>
          <a:off x="1968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51511</xdr:rowOff>
    </xdr:from>
    <xdr:ext cx="469744" cy="259045"/>
    <xdr:sp macro="" textlink="">
      <xdr:nvSpPr>
        <xdr:cNvPr id="184" name="テキスト ボックス 183"/>
        <xdr:cNvSpPr txBox="1"/>
      </xdr:nvSpPr>
      <xdr:spPr>
        <a:xfrm>
          <a:off x="1784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122459</xdr:rowOff>
    </xdr:from>
    <xdr:to>
      <xdr:col>6</xdr:col>
      <xdr:colOff>38100</xdr:colOff>
      <xdr:row>78</xdr:row>
      <xdr:rowOff>52609</xdr:rowOff>
    </xdr:to>
    <xdr:sp macro="" textlink="">
      <xdr:nvSpPr>
        <xdr:cNvPr id="185" name="フローチャート: 判断 184"/>
        <xdr:cNvSpPr/>
      </xdr:nvSpPr>
      <xdr:spPr>
        <a:xfrm>
          <a:off x="1079500" y="13324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69136</xdr:rowOff>
    </xdr:from>
    <xdr:ext cx="469744" cy="259045"/>
    <xdr:sp macro="" textlink="">
      <xdr:nvSpPr>
        <xdr:cNvPr id="186" name="テキスト ボックス 185"/>
        <xdr:cNvSpPr txBox="1"/>
      </xdr:nvSpPr>
      <xdr:spPr>
        <a:xfrm>
          <a:off x="895428" y="13099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15154</xdr:rowOff>
    </xdr:from>
    <xdr:to>
      <xdr:col>24</xdr:col>
      <xdr:colOff>114300</xdr:colOff>
      <xdr:row>78</xdr:row>
      <xdr:rowOff>116754</xdr:rowOff>
    </xdr:to>
    <xdr:sp macro="" textlink="">
      <xdr:nvSpPr>
        <xdr:cNvPr id="192" name="楕円 191"/>
        <xdr:cNvSpPr/>
      </xdr:nvSpPr>
      <xdr:spPr>
        <a:xfrm>
          <a:off x="4584700" y="13388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101531</xdr:rowOff>
    </xdr:from>
    <xdr:ext cx="469744" cy="259045"/>
    <xdr:sp macro="" textlink="">
      <xdr:nvSpPr>
        <xdr:cNvPr id="193" name="維持補修費該当値テキスト"/>
        <xdr:cNvSpPr txBox="1"/>
      </xdr:nvSpPr>
      <xdr:spPr>
        <a:xfrm>
          <a:off x="4686300" y="1330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30195</xdr:rowOff>
    </xdr:from>
    <xdr:to>
      <xdr:col>20</xdr:col>
      <xdr:colOff>38100</xdr:colOff>
      <xdr:row>78</xdr:row>
      <xdr:rowOff>131795</xdr:rowOff>
    </xdr:to>
    <xdr:sp macro="" textlink="">
      <xdr:nvSpPr>
        <xdr:cNvPr id="194" name="楕円 193"/>
        <xdr:cNvSpPr/>
      </xdr:nvSpPr>
      <xdr:spPr>
        <a:xfrm>
          <a:off x="3746500" y="1340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122922</xdr:rowOff>
    </xdr:from>
    <xdr:ext cx="469744" cy="259045"/>
    <xdr:sp macro="" textlink="">
      <xdr:nvSpPr>
        <xdr:cNvPr id="195" name="テキスト ボックス 194"/>
        <xdr:cNvSpPr txBox="1"/>
      </xdr:nvSpPr>
      <xdr:spPr>
        <a:xfrm>
          <a:off x="3562428" y="13496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6055</xdr:rowOff>
    </xdr:from>
    <xdr:to>
      <xdr:col>15</xdr:col>
      <xdr:colOff>101600</xdr:colOff>
      <xdr:row>78</xdr:row>
      <xdr:rowOff>107655</xdr:rowOff>
    </xdr:to>
    <xdr:sp macro="" textlink="">
      <xdr:nvSpPr>
        <xdr:cNvPr id="196" name="楕円 195"/>
        <xdr:cNvSpPr/>
      </xdr:nvSpPr>
      <xdr:spPr>
        <a:xfrm>
          <a:off x="2857500" y="1337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98782</xdr:rowOff>
    </xdr:from>
    <xdr:ext cx="469744" cy="259045"/>
    <xdr:sp macro="" textlink="">
      <xdr:nvSpPr>
        <xdr:cNvPr id="197" name="テキスト ボックス 196"/>
        <xdr:cNvSpPr txBox="1"/>
      </xdr:nvSpPr>
      <xdr:spPr>
        <a:xfrm>
          <a:off x="2673428" y="13471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17235</xdr:rowOff>
    </xdr:from>
    <xdr:to>
      <xdr:col>10</xdr:col>
      <xdr:colOff>165100</xdr:colOff>
      <xdr:row>78</xdr:row>
      <xdr:rowOff>118835</xdr:rowOff>
    </xdr:to>
    <xdr:sp macro="" textlink="">
      <xdr:nvSpPr>
        <xdr:cNvPr id="198" name="楕円 197"/>
        <xdr:cNvSpPr/>
      </xdr:nvSpPr>
      <xdr:spPr>
        <a:xfrm>
          <a:off x="1968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109962</xdr:rowOff>
    </xdr:from>
    <xdr:ext cx="469744" cy="259045"/>
    <xdr:sp macro="" textlink="">
      <xdr:nvSpPr>
        <xdr:cNvPr id="199" name="テキスト ボックス 198"/>
        <xdr:cNvSpPr txBox="1"/>
      </xdr:nvSpPr>
      <xdr:spPr>
        <a:xfrm>
          <a:off x="1784428" y="13483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32414</xdr:rowOff>
    </xdr:from>
    <xdr:to>
      <xdr:col>6</xdr:col>
      <xdr:colOff>38100</xdr:colOff>
      <xdr:row>78</xdr:row>
      <xdr:rowOff>134014</xdr:rowOff>
    </xdr:to>
    <xdr:sp macro="" textlink="">
      <xdr:nvSpPr>
        <xdr:cNvPr id="200" name="楕円 199"/>
        <xdr:cNvSpPr/>
      </xdr:nvSpPr>
      <xdr:spPr>
        <a:xfrm>
          <a:off x="1079500" y="13405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125141</xdr:rowOff>
    </xdr:from>
    <xdr:ext cx="469744" cy="259045"/>
    <xdr:sp macro="" textlink="">
      <xdr:nvSpPr>
        <xdr:cNvPr id="201" name="テキスト ボックス 200"/>
        <xdr:cNvSpPr txBox="1"/>
      </xdr:nvSpPr>
      <xdr:spPr>
        <a:xfrm>
          <a:off x="895428" y="13498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6" name="テキスト ボックス 215"/>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8" name="テキスト ボックス 217"/>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0" name="テキスト ボックス 219"/>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2" name="テキスト ボックス 221"/>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154040</xdr:rowOff>
    </xdr:from>
    <xdr:to>
      <xdr:col>24</xdr:col>
      <xdr:colOff>62865</xdr:colOff>
      <xdr:row>99</xdr:row>
      <xdr:rowOff>16393</xdr:rowOff>
    </xdr:to>
    <xdr:cxnSp macro="">
      <xdr:nvCxnSpPr>
        <xdr:cNvPr id="226" name="直線コネクタ 225"/>
        <xdr:cNvCxnSpPr/>
      </xdr:nvCxnSpPr>
      <xdr:spPr>
        <a:xfrm flipV="1">
          <a:off x="4633595" y="15755990"/>
          <a:ext cx="1270" cy="1233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20220</xdr:rowOff>
    </xdr:from>
    <xdr:ext cx="534377" cy="259045"/>
    <xdr:sp macro="" textlink="">
      <xdr:nvSpPr>
        <xdr:cNvPr id="227" name="扶助費最小値テキスト"/>
        <xdr:cNvSpPr txBox="1"/>
      </xdr:nvSpPr>
      <xdr:spPr>
        <a:xfrm>
          <a:off x="4686300" y="1699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16393</xdr:rowOff>
    </xdr:from>
    <xdr:to>
      <xdr:col>24</xdr:col>
      <xdr:colOff>152400</xdr:colOff>
      <xdr:row>99</xdr:row>
      <xdr:rowOff>16393</xdr:rowOff>
    </xdr:to>
    <xdr:cxnSp macro="">
      <xdr:nvCxnSpPr>
        <xdr:cNvPr id="228" name="直線コネクタ 227"/>
        <xdr:cNvCxnSpPr/>
      </xdr:nvCxnSpPr>
      <xdr:spPr>
        <a:xfrm>
          <a:off x="4546600" y="1698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100717</xdr:rowOff>
    </xdr:from>
    <xdr:ext cx="599010" cy="259045"/>
    <xdr:sp macro="" textlink="">
      <xdr:nvSpPr>
        <xdr:cNvPr id="229" name="扶助費最大値テキスト"/>
        <xdr:cNvSpPr txBox="1"/>
      </xdr:nvSpPr>
      <xdr:spPr>
        <a:xfrm>
          <a:off x="4686300" y="155312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154040</xdr:rowOff>
    </xdr:from>
    <xdr:to>
      <xdr:col>24</xdr:col>
      <xdr:colOff>152400</xdr:colOff>
      <xdr:row>91</xdr:row>
      <xdr:rowOff>154040</xdr:rowOff>
    </xdr:to>
    <xdr:cxnSp macro="">
      <xdr:nvCxnSpPr>
        <xdr:cNvPr id="230" name="直線コネクタ 229"/>
        <xdr:cNvCxnSpPr/>
      </xdr:nvCxnSpPr>
      <xdr:spPr>
        <a:xfrm>
          <a:off x="4546600" y="15755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94864</xdr:rowOff>
    </xdr:from>
    <xdr:to>
      <xdr:col>24</xdr:col>
      <xdr:colOff>63500</xdr:colOff>
      <xdr:row>97</xdr:row>
      <xdr:rowOff>109258</xdr:rowOff>
    </xdr:to>
    <xdr:cxnSp macro="">
      <xdr:nvCxnSpPr>
        <xdr:cNvPr id="231" name="直線コネクタ 230"/>
        <xdr:cNvCxnSpPr/>
      </xdr:nvCxnSpPr>
      <xdr:spPr>
        <a:xfrm flipV="1">
          <a:off x="3797300" y="16725514"/>
          <a:ext cx="838200" cy="1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43356</xdr:rowOff>
    </xdr:from>
    <xdr:ext cx="599010" cy="259045"/>
    <xdr:sp macro="" textlink="">
      <xdr:nvSpPr>
        <xdr:cNvPr id="232" name="扶助費平均値テキスト"/>
        <xdr:cNvSpPr txBox="1"/>
      </xdr:nvSpPr>
      <xdr:spPr>
        <a:xfrm>
          <a:off x="4686300" y="1633110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20479</xdr:rowOff>
    </xdr:from>
    <xdr:to>
      <xdr:col>24</xdr:col>
      <xdr:colOff>114300</xdr:colOff>
      <xdr:row>96</xdr:row>
      <xdr:rowOff>122079</xdr:rowOff>
    </xdr:to>
    <xdr:sp macro="" textlink="">
      <xdr:nvSpPr>
        <xdr:cNvPr id="233" name="フローチャート: 判断 232"/>
        <xdr:cNvSpPr/>
      </xdr:nvSpPr>
      <xdr:spPr>
        <a:xfrm>
          <a:off x="4584700" y="16479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109258</xdr:rowOff>
    </xdr:from>
    <xdr:to>
      <xdr:col>19</xdr:col>
      <xdr:colOff>177800</xdr:colOff>
      <xdr:row>97</xdr:row>
      <xdr:rowOff>139410</xdr:rowOff>
    </xdr:to>
    <xdr:cxnSp macro="">
      <xdr:nvCxnSpPr>
        <xdr:cNvPr id="234" name="直線コネクタ 233"/>
        <xdr:cNvCxnSpPr/>
      </xdr:nvCxnSpPr>
      <xdr:spPr>
        <a:xfrm flipV="1">
          <a:off x="2908300" y="16739908"/>
          <a:ext cx="889000" cy="3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24541</xdr:rowOff>
    </xdr:from>
    <xdr:to>
      <xdr:col>20</xdr:col>
      <xdr:colOff>38100</xdr:colOff>
      <xdr:row>96</xdr:row>
      <xdr:rowOff>126141</xdr:rowOff>
    </xdr:to>
    <xdr:sp macro="" textlink="">
      <xdr:nvSpPr>
        <xdr:cNvPr id="235" name="フローチャート: 判断 234"/>
        <xdr:cNvSpPr/>
      </xdr:nvSpPr>
      <xdr:spPr>
        <a:xfrm>
          <a:off x="3746500" y="1648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142668</xdr:rowOff>
    </xdr:from>
    <xdr:ext cx="599010" cy="259045"/>
    <xdr:sp macro="" textlink="">
      <xdr:nvSpPr>
        <xdr:cNvPr id="236" name="テキスト ボックス 235"/>
        <xdr:cNvSpPr txBox="1"/>
      </xdr:nvSpPr>
      <xdr:spPr>
        <a:xfrm>
          <a:off x="3497795" y="1625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139410</xdr:rowOff>
    </xdr:from>
    <xdr:to>
      <xdr:col>15</xdr:col>
      <xdr:colOff>50800</xdr:colOff>
      <xdr:row>97</xdr:row>
      <xdr:rowOff>151481</xdr:rowOff>
    </xdr:to>
    <xdr:cxnSp macro="">
      <xdr:nvCxnSpPr>
        <xdr:cNvPr id="237" name="直線コネクタ 236"/>
        <xdr:cNvCxnSpPr/>
      </xdr:nvCxnSpPr>
      <xdr:spPr>
        <a:xfrm flipV="1">
          <a:off x="2019300" y="16770060"/>
          <a:ext cx="889000" cy="12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87933</xdr:rowOff>
    </xdr:from>
    <xdr:to>
      <xdr:col>15</xdr:col>
      <xdr:colOff>101600</xdr:colOff>
      <xdr:row>97</xdr:row>
      <xdr:rowOff>18083</xdr:rowOff>
    </xdr:to>
    <xdr:sp macro="" textlink="">
      <xdr:nvSpPr>
        <xdr:cNvPr id="238" name="フローチャート: 判断 237"/>
        <xdr:cNvSpPr/>
      </xdr:nvSpPr>
      <xdr:spPr>
        <a:xfrm>
          <a:off x="2857500" y="16547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34610</xdr:rowOff>
    </xdr:from>
    <xdr:ext cx="599010" cy="259045"/>
    <xdr:sp macro="" textlink="">
      <xdr:nvSpPr>
        <xdr:cNvPr id="239" name="テキスト ボックス 238"/>
        <xdr:cNvSpPr txBox="1"/>
      </xdr:nvSpPr>
      <xdr:spPr>
        <a:xfrm>
          <a:off x="2608795" y="163223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151481</xdr:rowOff>
    </xdr:from>
    <xdr:to>
      <xdr:col>10</xdr:col>
      <xdr:colOff>114300</xdr:colOff>
      <xdr:row>98</xdr:row>
      <xdr:rowOff>21202</xdr:rowOff>
    </xdr:to>
    <xdr:cxnSp macro="">
      <xdr:nvCxnSpPr>
        <xdr:cNvPr id="240" name="直線コネクタ 239"/>
        <xdr:cNvCxnSpPr/>
      </xdr:nvCxnSpPr>
      <xdr:spPr>
        <a:xfrm flipV="1">
          <a:off x="1130300" y="16782131"/>
          <a:ext cx="889000" cy="4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63412</xdr:rowOff>
    </xdr:from>
    <xdr:to>
      <xdr:col>10</xdr:col>
      <xdr:colOff>165100</xdr:colOff>
      <xdr:row>97</xdr:row>
      <xdr:rowOff>165012</xdr:rowOff>
    </xdr:to>
    <xdr:sp macro="" textlink="">
      <xdr:nvSpPr>
        <xdr:cNvPr id="241" name="フローチャート: 判断 240"/>
        <xdr:cNvSpPr/>
      </xdr:nvSpPr>
      <xdr:spPr>
        <a:xfrm>
          <a:off x="1968500" y="16694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10089</xdr:rowOff>
    </xdr:from>
    <xdr:ext cx="534377" cy="259045"/>
    <xdr:sp macro="" textlink="">
      <xdr:nvSpPr>
        <xdr:cNvPr id="242" name="テキスト ボックス 241"/>
        <xdr:cNvSpPr txBox="1"/>
      </xdr:nvSpPr>
      <xdr:spPr>
        <a:xfrm>
          <a:off x="1752111" y="16469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109542</xdr:rowOff>
    </xdr:from>
    <xdr:to>
      <xdr:col>6</xdr:col>
      <xdr:colOff>38100</xdr:colOff>
      <xdr:row>98</xdr:row>
      <xdr:rowOff>39692</xdr:rowOff>
    </xdr:to>
    <xdr:sp macro="" textlink="">
      <xdr:nvSpPr>
        <xdr:cNvPr id="243" name="フローチャート: 判断 242"/>
        <xdr:cNvSpPr/>
      </xdr:nvSpPr>
      <xdr:spPr>
        <a:xfrm>
          <a:off x="1079500" y="1674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56219</xdr:rowOff>
    </xdr:from>
    <xdr:ext cx="534377" cy="259045"/>
    <xdr:sp macro="" textlink="">
      <xdr:nvSpPr>
        <xdr:cNvPr id="244" name="テキスト ボックス 243"/>
        <xdr:cNvSpPr txBox="1"/>
      </xdr:nvSpPr>
      <xdr:spPr>
        <a:xfrm>
          <a:off x="863111" y="1651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44064</xdr:rowOff>
    </xdr:from>
    <xdr:to>
      <xdr:col>24</xdr:col>
      <xdr:colOff>114300</xdr:colOff>
      <xdr:row>97</xdr:row>
      <xdr:rowOff>145664</xdr:rowOff>
    </xdr:to>
    <xdr:sp macro="" textlink="">
      <xdr:nvSpPr>
        <xdr:cNvPr id="250" name="楕円 249"/>
        <xdr:cNvSpPr/>
      </xdr:nvSpPr>
      <xdr:spPr>
        <a:xfrm>
          <a:off x="4584700" y="16674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22491</xdr:rowOff>
    </xdr:from>
    <xdr:ext cx="534377" cy="259045"/>
    <xdr:sp macro="" textlink="">
      <xdr:nvSpPr>
        <xdr:cNvPr id="251" name="扶助費該当値テキスト"/>
        <xdr:cNvSpPr txBox="1"/>
      </xdr:nvSpPr>
      <xdr:spPr>
        <a:xfrm>
          <a:off x="4686300" y="1665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58458</xdr:rowOff>
    </xdr:from>
    <xdr:to>
      <xdr:col>20</xdr:col>
      <xdr:colOff>38100</xdr:colOff>
      <xdr:row>97</xdr:row>
      <xdr:rowOff>160058</xdr:rowOff>
    </xdr:to>
    <xdr:sp macro="" textlink="">
      <xdr:nvSpPr>
        <xdr:cNvPr id="252" name="楕円 251"/>
        <xdr:cNvSpPr/>
      </xdr:nvSpPr>
      <xdr:spPr>
        <a:xfrm>
          <a:off x="3746500" y="16689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151185</xdr:rowOff>
    </xdr:from>
    <xdr:ext cx="534377" cy="259045"/>
    <xdr:sp macro="" textlink="">
      <xdr:nvSpPr>
        <xdr:cNvPr id="253" name="テキスト ボックス 252"/>
        <xdr:cNvSpPr txBox="1"/>
      </xdr:nvSpPr>
      <xdr:spPr>
        <a:xfrm>
          <a:off x="3530111" y="16781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88610</xdr:rowOff>
    </xdr:from>
    <xdr:to>
      <xdr:col>15</xdr:col>
      <xdr:colOff>101600</xdr:colOff>
      <xdr:row>98</xdr:row>
      <xdr:rowOff>18760</xdr:rowOff>
    </xdr:to>
    <xdr:sp macro="" textlink="">
      <xdr:nvSpPr>
        <xdr:cNvPr id="254" name="楕円 253"/>
        <xdr:cNvSpPr/>
      </xdr:nvSpPr>
      <xdr:spPr>
        <a:xfrm>
          <a:off x="2857500" y="16719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9887</xdr:rowOff>
    </xdr:from>
    <xdr:ext cx="534377" cy="259045"/>
    <xdr:sp macro="" textlink="">
      <xdr:nvSpPr>
        <xdr:cNvPr id="255" name="テキスト ボックス 254"/>
        <xdr:cNvSpPr txBox="1"/>
      </xdr:nvSpPr>
      <xdr:spPr>
        <a:xfrm>
          <a:off x="2641111" y="16811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100681</xdr:rowOff>
    </xdr:from>
    <xdr:to>
      <xdr:col>10</xdr:col>
      <xdr:colOff>165100</xdr:colOff>
      <xdr:row>98</xdr:row>
      <xdr:rowOff>30831</xdr:rowOff>
    </xdr:to>
    <xdr:sp macro="" textlink="">
      <xdr:nvSpPr>
        <xdr:cNvPr id="256" name="楕円 255"/>
        <xdr:cNvSpPr/>
      </xdr:nvSpPr>
      <xdr:spPr>
        <a:xfrm>
          <a:off x="1968500" y="1673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21958</xdr:rowOff>
    </xdr:from>
    <xdr:ext cx="534377" cy="259045"/>
    <xdr:sp macro="" textlink="">
      <xdr:nvSpPr>
        <xdr:cNvPr id="257" name="テキスト ボックス 256"/>
        <xdr:cNvSpPr txBox="1"/>
      </xdr:nvSpPr>
      <xdr:spPr>
        <a:xfrm>
          <a:off x="1752111" y="1682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141852</xdr:rowOff>
    </xdr:from>
    <xdr:to>
      <xdr:col>6</xdr:col>
      <xdr:colOff>38100</xdr:colOff>
      <xdr:row>98</xdr:row>
      <xdr:rowOff>72002</xdr:rowOff>
    </xdr:to>
    <xdr:sp macro="" textlink="">
      <xdr:nvSpPr>
        <xdr:cNvPr id="258" name="楕円 257"/>
        <xdr:cNvSpPr/>
      </xdr:nvSpPr>
      <xdr:spPr>
        <a:xfrm>
          <a:off x="1079500" y="16772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63129</xdr:rowOff>
    </xdr:from>
    <xdr:ext cx="534377" cy="259045"/>
    <xdr:sp macro="" textlink="">
      <xdr:nvSpPr>
        <xdr:cNvPr id="259" name="テキスト ボックス 258"/>
        <xdr:cNvSpPr txBox="1"/>
      </xdr:nvSpPr>
      <xdr:spPr>
        <a:xfrm>
          <a:off x="863111" y="16865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0" name="テキスト ボックス 269"/>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72" name="テキスト ボックス 271"/>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8" name="テキスト ボックス 277"/>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107130</xdr:rowOff>
    </xdr:from>
    <xdr:to>
      <xdr:col>54</xdr:col>
      <xdr:colOff>189865</xdr:colOff>
      <xdr:row>39</xdr:row>
      <xdr:rowOff>69552</xdr:rowOff>
    </xdr:to>
    <xdr:cxnSp macro="">
      <xdr:nvCxnSpPr>
        <xdr:cNvPr id="286" name="直線コネクタ 285"/>
        <xdr:cNvCxnSpPr/>
      </xdr:nvCxnSpPr>
      <xdr:spPr>
        <a:xfrm flipV="1">
          <a:off x="10475595" y="5250630"/>
          <a:ext cx="1270" cy="15054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73379</xdr:rowOff>
    </xdr:from>
    <xdr:ext cx="534377" cy="259045"/>
    <xdr:sp macro="" textlink="">
      <xdr:nvSpPr>
        <xdr:cNvPr id="287" name="補助費等最小値テキスト"/>
        <xdr:cNvSpPr txBox="1"/>
      </xdr:nvSpPr>
      <xdr:spPr>
        <a:xfrm>
          <a:off x="10528300" y="6759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69552</xdr:rowOff>
    </xdr:from>
    <xdr:to>
      <xdr:col>55</xdr:col>
      <xdr:colOff>88900</xdr:colOff>
      <xdr:row>39</xdr:row>
      <xdr:rowOff>69552</xdr:rowOff>
    </xdr:to>
    <xdr:cxnSp macro="">
      <xdr:nvCxnSpPr>
        <xdr:cNvPr id="288" name="直線コネクタ 287"/>
        <xdr:cNvCxnSpPr/>
      </xdr:nvCxnSpPr>
      <xdr:spPr>
        <a:xfrm>
          <a:off x="10388600" y="675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53807</xdr:rowOff>
    </xdr:from>
    <xdr:ext cx="599010" cy="259045"/>
    <xdr:sp macro="" textlink="">
      <xdr:nvSpPr>
        <xdr:cNvPr id="289" name="補助費等最大値テキスト"/>
        <xdr:cNvSpPr txBox="1"/>
      </xdr:nvSpPr>
      <xdr:spPr>
        <a:xfrm>
          <a:off x="10528300" y="50258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107130</xdr:rowOff>
    </xdr:from>
    <xdr:to>
      <xdr:col>55</xdr:col>
      <xdr:colOff>88900</xdr:colOff>
      <xdr:row>30</xdr:row>
      <xdr:rowOff>107130</xdr:rowOff>
    </xdr:to>
    <xdr:cxnSp macro="">
      <xdr:nvCxnSpPr>
        <xdr:cNvPr id="290" name="直線コネクタ 289"/>
        <xdr:cNvCxnSpPr/>
      </xdr:nvCxnSpPr>
      <xdr:spPr>
        <a:xfrm>
          <a:off x="10388600" y="5250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149421</xdr:rowOff>
    </xdr:from>
    <xdr:to>
      <xdr:col>55</xdr:col>
      <xdr:colOff>0</xdr:colOff>
      <xdr:row>38</xdr:row>
      <xdr:rowOff>19261</xdr:rowOff>
    </xdr:to>
    <xdr:cxnSp macro="">
      <xdr:nvCxnSpPr>
        <xdr:cNvPr id="291" name="直線コネクタ 290"/>
        <xdr:cNvCxnSpPr/>
      </xdr:nvCxnSpPr>
      <xdr:spPr>
        <a:xfrm flipV="1">
          <a:off x="9639300" y="6493071"/>
          <a:ext cx="838200" cy="41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77941</xdr:rowOff>
    </xdr:from>
    <xdr:ext cx="534377" cy="259045"/>
    <xdr:sp macro="" textlink="">
      <xdr:nvSpPr>
        <xdr:cNvPr id="292" name="補助費等平均値テキスト"/>
        <xdr:cNvSpPr txBox="1"/>
      </xdr:nvSpPr>
      <xdr:spPr>
        <a:xfrm>
          <a:off x="10528300" y="64215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99514</xdr:rowOff>
    </xdr:from>
    <xdr:to>
      <xdr:col>55</xdr:col>
      <xdr:colOff>50800</xdr:colOff>
      <xdr:row>38</xdr:row>
      <xdr:rowOff>29663</xdr:rowOff>
    </xdr:to>
    <xdr:sp macro="" textlink="">
      <xdr:nvSpPr>
        <xdr:cNvPr id="293" name="フローチャート: 判断 292"/>
        <xdr:cNvSpPr/>
      </xdr:nvSpPr>
      <xdr:spPr>
        <a:xfrm>
          <a:off x="10426700" y="644316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19261</xdr:rowOff>
    </xdr:from>
    <xdr:to>
      <xdr:col>50</xdr:col>
      <xdr:colOff>114300</xdr:colOff>
      <xdr:row>38</xdr:row>
      <xdr:rowOff>49229</xdr:rowOff>
    </xdr:to>
    <xdr:cxnSp macro="">
      <xdr:nvCxnSpPr>
        <xdr:cNvPr id="294" name="直線コネクタ 293"/>
        <xdr:cNvCxnSpPr/>
      </xdr:nvCxnSpPr>
      <xdr:spPr>
        <a:xfrm flipV="1">
          <a:off x="8750300" y="6534361"/>
          <a:ext cx="889000" cy="29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114242</xdr:rowOff>
    </xdr:from>
    <xdr:to>
      <xdr:col>50</xdr:col>
      <xdr:colOff>165100</xdr:colOff>
      <xdr:row>38</xdr:row>
      <xdr:rowOff>44392</xdr:rowOff>
    </xdr:to>
    <xdr:sp macro="" textlink="">
      <xdr:nvSpPr>
        <xdr:cNvPr id="295" name="フローチャート: 判断 294"/>
        <xdr:cNvSpPr/>
      </xdr:nvSpPr>
      <xdr:spPr>
        <a:xfrm>
          <a:off x="95885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60919</xdr:rowOff>
    </xdr:from>
    <xdr:ext cx="534377" cy="259045"/>
    <xdr:sp macro="" textlink="">
      <xdr:nvSpPr>
        <xdr:cNvPr id="296" name="テキスト ボックス 295"/>
        <xdr:cNvSpPr txBox="1"/>
      </xdr:nvSpPr>
      <xdr:spPr>
        <a:xfrm>
          <a:off x="9372111" y="623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49229</xdr:rowOff>
    </xdr:from>
    <xdr:to>
      <xdr:col>45</xdr:col>
      <xdr:colOff>177800</xdr:colOff>
      <xdr:row>38</xdr:row>
      <xdr:rowOff>115349</xdr:rowOff>
    </xdr:to>
    <xdr:cxnSp macro="">
      <xdr:nvCxnSpPr>
        <xdr:cNvPr id="297" name="直線コネクタ 296"/>
        <xdr:cNvCxnSpPr/>
      </xdr:nvCxnSpPr>
      <xdr:spPr>
        <a:xfrm flipV="1">
          <a:off x="7861300" y="6564329"/>
          <a:ext cx="889000" cy="66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82009</xdr:rowOff>
    </xdr:from>
    <xdr:to>
      <xdr:col>46</xdr:col>
      <xdr:colOff>38100</xdr:colOff>
      <xdr:row>38</xdr:row>
      <xdr:rowOff>12159</xdr:rowOff>
    </xdr:to>
    <xdr:sp macro="" textlink="">
      <xdr:nvSpPr>
        <xdr:cNvPr id="298" name="フローチャート: 判断 297"/>
        <xdr:cNvSpPr/>
      </xdr:nvSpPr>
      <xdr:spPr>
        <a:xfrm>
          <a:off x="8699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28686</xdr:rowOff>
    </xdr:from>
    <xdr:ext cx="534377" cy="259045"/>
    <xdr:sp macro="" textlink="">
      <xdr:nvSpPr>
        <xdr:cNvPr id="299" name="テキスト ボックス 298"/>
        <xdr:cNvSpPr txBox="1"/>
      </xdr:nvSpPr>
      <xdr:spPr>
        <a:xfrm>
          <a:off x="8483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115349</xdr:rowOff>
    </xdr:from>
    <xdr:to>
      <xdr:col>41</xdr:col>
      <xdr:colOff>50800</xdr:colOff>
      <xdr:row>38</xdr:row>
      <xdr:rowOff>144304</xdr:rowOff>
    </xdr:to>
    <xdr:cxnSp macro="">
      <xdr:nvCxnSpPr>
        <xdr:cNvPr id="300" name="直線コネクタ 299"/>
        <xdr:cNvCxnSpPr/>
      </xdr:nvCxnSpPr>
      <xdr:spPr>
        <a:xfrm flipV="1">
          <a:off x="6972300" y="6630449"/>
          <a:ext cx="889000" cy="28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66747</xdr:rowOff>
    </xdr:from>
    <xdr:to>
      <xdr:col>41</xdr:col>
      <xdr:colOff>101600</xdr:colOff>
      <xdr:row>37</xdr:row>
      <xdr:rowOff>168348</xdr:rowOff>
    </xdr:to>
    <xdr:sp macro="" textlink="">
      <xdr:nvSpPr>
        <xdr:cNvPr id="301" name="フローチャート: 判断 300"/>
        <xdr:cNvSpPr/>
      </xdr:nvSpPr>
      <xdr:spPr>
        <a:xfrm>
          <a:off x="7810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13424</xdr:rowOff>
    </xdr:from>
    <xdr:ext cx="534377" cy="259045"/>
    <xdr:sp macro="" textlink="">
      <xdr:nvSpPr>
        <xdr:cNvPr id="302" name="テキスト ボックス 301"/>
        <xdr:cNvSpPr txBox="1"/>
      </xdr:nvSpPr>
      <xdr:spPr>
        <a:xfrm>
          <a:off x="7594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93984</xdr:rowOff>
    </xdr:from>
    <xdr:to>
      <xdr:col>36</xdr:col>
      <xdr:colOff>165100</xdr:colOff>
      <xdr:row>38</xdr:row>
      <xdr:rowOff>24133</xdr:rowOff>
    </xdr:to>
    <xdr:sp macro="" textlink="">
      <xdr:nvSpPr>
        <xdr:cNvPr id="303" name="フローチャート: 判断 302"/>
        <xdr:cNvSpPr/>
      </xdr:nvSpPr>
      <xdr:spPr>
        <a:xfrm>
          <a:off x="6921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40661</xdr:rowOff>
    </xdr:from>
    <xdr:ext cx="534377" cy="259045"/>
    <xdr:sp macro="" textlink="">
      <xdr:nvSpPr>
        <xdr:cNvPr id="304" name="テキスト ボックス 303"/>
        <xdr:cNvSpPr txBox="1"/>
      </xdr:nvSpPr>
      <xdr:spPr>
        <a:xfrm>
          <a:off x="6705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98621</xdr:rowOff>
    </xdr:from>
    <xdr:to>
      <xdr:col>55</xdr:col>
      <xdr:colOff>50800</xdr:colOff>
      <xdr:row>38</xdr:row>
      <xdr:rowOff>28771</xdr:rowOff>
    </xdr:to>
    <xdr:sp macro="" textlink="">
      <xdr:nvSpPr>
        <xdr:cNvPr id="310" name="楕円 309"/>
        <xdr:cNvSpPr/>
      </xdr:nvSpPr>
      <xdr:spPr>
        <a:xfrm>
          <a:off x="10426700" y="6442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121498</xdr:rowOff>
    </xdr:from>
    <xdr:ext cx="534377" cy="259045"/>
    <xdr:sp macro="" textlink="">
      <xdr:nvSpPr>
        <xdr:cNvPr id="311" name="補助費等該当値テキスト"/>
        <xdr:cNvSpPr txBox="1"/>
      </xdr:nvSpPr>
      <xdr:spPr>
        <a:xfrm>
          <a:off x="10528300" y="6293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139910</xdr:rowOff>
    </xdr:from>
    <xdr:to>
      <xdr:col>50</xdr:col>
      <xdr:colOff>165100</xdr:colOff>
      <xdr:row>38</xdr:row>
      <xdr:rowOff>70061</xdr:rowOff>
    </xdr:to>
    <xdr:sp macro="" textlink="">
      <xdr:nvSpPr>
        <xdr:cNvPr id="312" name="楕円 311"/>
        <xdr:cNvSpPr/>
      </xdr:nvSpPr>
      <xdr:spPr>
        <a:xfrm>
          <a:off x="9588500" y="6483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61188</xdr:rowOff>
    </xdr:from>
    <xdr:ext cx="534377" cy="259045"/>
    <xdr:sp macro="" textlink="">
      <xdr:nvSpPr>
        <xdr:cNvPr id="313" name="テキスト ボックス 312"/>
        <xdr:cNvSpPr txBox="1"/>
      </xdr:nvSpPr>
      <xdr:spPr>
        <a:xfrm>
          <a:off x="9372111" y="6576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169879</xdr:rowOff>
    </xdr:from>
    <xdr:to>
      <xdr:col>46</xdr:col>
      <xdr:colOff>38100</xdr:colOff>
      <xdr:row>38</xdr:row>
      <xdr:rowOff>100029</xdr:rowOff>
    </xdr:to>
    <xdr:sp macro="" textlink="">
      <xdr:nvSpPr>
        <xdr:cNvPr id="314" name="楕円 313"/>
        <xdr:cNvSpPr/>
      </xdr:nvSpPr>
      <xdr:spPr>
        <a:xfrm>
          <a:off x="8699500" y="65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91156</xdr:rowOff>
    </xdr:from>
    <xdr:ext cx="534377" cy="259045"/>
    <xdr:sp macro="" textlink="">
      <xdr:nvSpPr>
        <xdr:cNvPr id="315" name="テキスト ボックス 314"/>
        <xdr:cNvSpPr txBox="1"/>
      </xdr:nvSpPr>
      <xdr:spPr>
        <a:xfrm>
          <a:off x="8483111" y="66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64549</xdr:rowOff>
    </xdr:from>
    <xdr:to>
      <xdr:col>41</xdr:col>
      <xdr:colOff>101600</xdr:colOff>
      <xdr:row>38</xdr:row>
      <xdr:rowOff>166149</xdr:rowOff>
    </xdr:to>
    <xdr:sp macro="" textlink="">
      <xdr:nvSpPr>
        <xdr:cNvPr id="316" name="楕円 315"/>
        <xdr:cNvSpPr/>
      </xdr:nvSpPr>
      <xdr:spPr>
        <a:xfrm>
          <a:off x="7810500" y="6579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157276</xdr:rowOff>
    </xdr:from>
    <xdr:ext cx="534377" cy="259045"/>
    <xdr:sp macro="" textlink="">
      <xdr:nvSpPr>
        <xdr:cNvPr id="317" name="テキスト ボックス 316"/>
        <xdr:cNvSpPr txBox="1"/>
      </xdr:nvSpPr>
      <xdr:spPr>
        <a:xfrm>
          <a:off x="7594111" y="6672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93504</xdr:rowOff>
    </xdr:from>
    <xdr:to>
      <xdr:col>36</xdr:col>
      <xdr:colOff>165100</xdr:colOff>
      <xdr:row>39</xdr:row>
      <xdr:rowOff>23654</xdr:rowOff>
    </xdr:to>
    <xdr:sp macro="" textlink="">
      <xdr:nvSpPr>
        <xdr:cNvPr id="318" name="楕円 317"/>
        <xdr:cNvSpPr/>
      </xdr:nvSpPr>
      <xdr:spPr>
        <a:xfrm>
          <a:off x="6921500" y="6608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14781</xdr:rowOff>
    </xdr:from>
    <xdr:ext cx="534377" cy="259045"/>
    <xdr:sp macro="" textlink="">
      <xdr:nvSpPr>
        <xdr:cNvPr id="319" name="テキスト ボックス 318"/>
        <xdr:cNvSpPr txBox="1"/>
      </xdr:nvSpPr>
      <xdr:spPr>
        <a:xfrm>
          <a:off x="6705111" y="6701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95908</xdr:rowOff>
    </xdr:from>
    <xdr:to>
      <xdr:col>54</xdr:col>
      <xdr:colOff>189865</xdr:colOff>
      <xdr:row>58</xdr:row>
      <xdr:rowOff>138039</xdr:rowOff>
    </xdr:to>
    <xdr:cxnSp macro="">
      <xdr:nvCxnSpPr>
        <xdr:cNvPr id="343" name="直線コネクタ 342"/>
        <xdr:cNvCxnSpPr/>
      </xdr:nvCxnSpPr>
      <xdr:spPr>
        <a:xfrm flipV="1">
          <a:off x="10475595" y="8839858"/>
          <a:ext cx="1270" cy="12422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141866</xdr:rowOff>
    </xdr:from>
    <xdr:ext cx="534377" cy="259045"/>
    <xdr:sp macro="" textlink="">
      <xdr:nvSpPr>
        <xdr:cNvPr id="344" name="普通建設事業費最小値テキスト"/>
        <xdr:cNvSpPr txBox="1"/>
      </xdr:nvSpPr>
      <xdr:spPr>
        <a:xfrm>
          <a:off x="10528300" y="10085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138039</xdr:rowOff>
    </xdr:from>
    <xdr:to>
      <xdr:col>55</xdr:col>
      <xdr:colOff>88900</xdr:colOff>
      <xdr:row>58</xdr:row>
      <xdr:rowOff>138039</xdr:rowOff>
    </xdr:to>
    <xdr:cxnSp macro="">
      <xdr:nvCxnSpPr>
        <xdr:cNvPr id="345" name="直線コネクタ 344"/>
        <xdr:cNvCxnSpPr/>
      </xdr:nvCxnSpPr>
      <xdr:spPr>
        <a:xfrm>
          <a:off x="10388600" y="10082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42585</xdr:rowOff>
    </xdr:from>
    <xdr:ext cx="599010" cy="259045"/>
    <xdr:sp macro="" textlink="">
      <xdr:nvSpPr>
        <xdr:cNvPr id="346" name="普通建設事業費最大値テキスト"/>
        <xdr:cNvSpPr txBox="1"/>
      </xdr:nvSpPr>
      <xdr:spPr>
        <a:xfrm>
          <a:off x="10528300" y="8615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95908</xdr:rowOff>
    </xdr:from>
    <xdr:to>
      <xdr:col>55</xdr:col>
      <xdr:colOff>88900</xdr:colOff>
      <xdr:row>51</xdr:row>
      <xdr:rowOff>95908</xdr:rowOff>
    </xdr:to>
    <xdr:cxnSp macro="">
      <xdr:nvCxnSpPr>
        <xdr:cNvPr id="347" name="直線コネクタ 346"/>
        <xdr:cNvCxnSpPr/>
      </xdr:nvCxnSpPr>
      <xdr:spPr>
        <a:xfrm>
          <a:off x="10388600" y="88398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103653</xdr:rowOff>
    </xdr:from>
    <xdr:to>
      <xdr:col>55</xdr:col>
      <xdr:colOff>0</xdr:colOff>
      <xdr:row>58</xdr:row>
      <xdr:rowOff>103936</xdr:rowOff>
    </xdr:to>
    <xdr:cxnSp macro="">
      <xdr:nvCxnSpPr>
        <xdr:cNvPr id="348" name="直線コネクタ 347"/>
        <xdr:cNvCxnSpPr/>
      </xdr:nvCxnSpPr>
      <xdr:spPr>
        <a:xfrm flipV="1">
          <a:off x="9639300" y="10047753"/>
          <a:ext cx="838200" cy="2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82607</xdr:rowOff>
    </xdr:from>
    <xdr:ext cx="534377" cy="259045"/>
    <xdr:sp macro="" textlink="">
      <xdr:nvSpPr>
        <xdr:cNvPr id="349" name="普通建設事業費平均値テキスト"/>
        <xdr:cNvSpPr txBox="1"/>
      </xdr:nvSpPr>
      <xdr:spPr>
        <a:xfrm>
          <a:off x="10528300" y="9683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59730</xdr:rowOff>
    </xdr:from>
    <xdr:to>
      <xdr:col>55</xdr:col>
      <xdr:colOff>50800</xdr:colOff>
      <xdr:row>57</xdr:row>
      <xdr:rowOff>161330</xdr:rowOff>
    </xdr:to>
    <xdr:sp macro="" textlink="">
      <xdr:nvSpPr>
        <xdr:cNvPr id="350" name="フローチャート: 判断 349"/>
        <xdr:cNvSpPr/>
      </xdr:nvSpPr>
      <xdr:spPr>
        <a:xfrm>
          <a:off x="10426700" y="983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145895</xdr:rowOff>
    </xdr:from>
    <xdr:to>
      <xdr:col>50</xdr:col>
      <xdr:colOff>114300</xdr:colOff>
      <xdr:row>58</xdr:row>
      <xdr:rowOff>103936</xdr:rowOff>
    </xdr:to>
    <xdr:cxnSp macro="">
      <xdr:nvCxnSpPr>
        <xdr:cNvPr id="351" name="直線コネクタ 350"/>
        <xdr:cNvCxnSpPr/>
      </xdr:nvCxnSpPr>
      <xdr:spPr>
        <a:xfrm>
          <a:off x="8750300" y="9918545"/>
          <a:ext cx="889000" cy="129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81455</xdr:rowOff>
    </xdr:from>
    <xdr:to>
      <xdr:col>50</xdr:col>
      <xdr:colOff>165100</xdr:colOff>
      <xdr:row>58</xdr:row>
      <xdr:rowOff>11605</xdr:rowOff>
    </xdr:to>
    <xdr:sp macro="" textlink="">
      <xdr:nvSpPr>
        <xdr:cNvPr id="352" name="フローチャート: 判断 351"/>
        <xdr:cNvSpPr/>
      </xdr:nvSpPr>
      <xdr:spPr>
        <a:xfrm>
          <a:off x="9588500" y="9854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28132</xdr:rowOff>
    </xdr:from>
    <xdr:ext cx="534377" cy="259045"/>
    <xdr:sp macro="" textlink="">
      <xdr:nvSpPr>
        <xdr:cNvPr id="353" name="テキスト ボックス 352"/>
        <xdr:cNvSpPr txBox="1"/>
      </xdr:nvSpPr>
      <xdr:spPr>
        <a:xfrm>
          <a:off x="9372111" y="9629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145895</xdr:rowOff>
    </xdr:from>
    <xdr:to>
      <xdr:col>45</xdr:col>
      <xdr:colOff>177800</xdr:colOff>
      <xdr:row>58</xdr:row>
      <xdr:rowOff>111910</xdr:rowOff>
    </xdr:to>
    <xdr:cxnSp macro="">
      <xdr:nvCxnSpPr>
        <xdr:cNvPr id="354" name="直線コネクタ 353"/>
        <xdr:cNvCxnSpPr/>
      </xdr:nvCxnSpPr>
      <xdr:spPr>
        <a:xfrm flipV="1">
          <a:off x="7861300" y="9918545"/>
          <a:ext cx="889000" cy="13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93750</xdr:rowOff>
    </xdr:from>
    <xdr:to>
      <xdr:col>46</xdr:col>
      <xdr:colOff>38100</xdr:colOff>
      <xdr:row>58</xdr:row>
      <xdr:rowOff>23900</xdr:rowOff>
    </xdr:to>
    <xdr:sp macro="" textlink="">
      <xdr:nvSpPr>
        <xdr:cNvPr id="355" name="フローチャート: 判断 354"/>
        <xdr:cNvSpPr/>
      </xdr:nvSpPr>
      <xdr:spPr>
        <a:xfrm>
          <a:off x="8699500" y="986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40427</xdr:rowOff>
    </xdr:from>
    <xdr:ext cx="534377" cy="259045"/>
    <xdr:sp macro="" textlink="">
      <xdr:nvSpPr>
        <xdr:cNvPr id="356" name="テキスト ボックス 355"/>
        <xdr:cNvSpPr txBox="1"/>
      </xdr:nvSpPr>
      <xdr:spPr>
        <a:xfrm>
          <a:off x="8483111" y="9641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115460</xdr:rowOff>
    </xdr:from>
    <xdr:to>
      <xdr:col>41</xdr:col>
      <xdr:colOff>50800</xdr:colOff>
      <xdr:row>58</xdr:row>
      <xdr:rowOff>111910</xdr:rowOff>
    </xdr:to>
    <xdr:cxnSp macro="">
      <xdr:nvCxnSpPr>
        <xdr:cNvPr id="357" name="直線コネクタ 356"/>
        <xdr:cNvCxnSpPr/>
      </xdr:nvCxnSpPr>
      <xdr:spPr>
        <a:xfrm>
          <a:off x="6972300" y="9888110"/>
          <a:ext cx="889000" cy="167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101801</xdr:rowOff>
    </xdr:from>
    <xdr:to>
      <xdr:col>41</xdr:col>
      <xdr:colOff>101600</xdr:colOff>
      <xdr:row>57</xdr:row>
      <xdr:rowOff>31951</xdr:rowOff>
    </xdr:to>
    <xdr:sp macro="" textlink="">
      <xdr:nvSpPr>
        <xdr:cNvPr id="358" name="フローチャート: 判断 357"/>
        <xdr:cNvSpPr/>
      </xdr:nvSpPr>
      <xdr:spPr>
        <a:xfrm>
          <a:off x="7810500" y="9703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48478</xdr:rowOff>
    </xdr:from>
    <xdr:ext cx="599010" cy="259045"/>
    <xdr:sp macro="" textlink="">
      <xdr:nvSpPr>
        <xdr:cNvPr id="359" name="テキスト ボックス 358"/>
        <xdr:cNvSpPr txBox="1"/>
      </xdr:nvSpPr>
      <xdr:spPr>
        <a:xfrm>
          <a:off x="7561795" y="9478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161438</xdr:rowOff>
    </xdr:from>
    <xdr:to>
      <xdr:col>36</xdr:col>
      <xdr:colOff>165100</xdr:colOff>
      <xdr:row>57</xdr:row>
      <xdr:rowOff>91588</xdr:rowOff>
    </xdr:to>
    <xdr:sp macro="" textlink="">
      <xdr:nvSpPr>
        <xdr:cNvPr id="360" name="フローチャート: 判断 359"/>
        <xdr:cNvSpPr/>
      </xdr:nvSpPr>
      <xdr:spPr>
        <a:xfrm>
          <a:off x="6921500" y="976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108115</xdr:rowOff>
    </xdr:from>
    <xdr:ext cx="534377" cy="259045"/>
    <xdr:sp macro="" textlink="">
      <xdr:nvSpPr>
        <xdr:cNvPr id="361" name="テキスト ボックス 360"/>
        <xdr:cNvSpPr txBox="1"/>
      </xdr:nvSpPr>
      <xdr:spPr>
        <a:xfrm>
          <a:off x="6705111" y="953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52853</xdr:rowOff>
    </xdr:from>
    <xdr:to>
      <xdr:col>55</xdr:col>
      <xdr:colOff>50800</xdr:colOff>
      <xdr:row>58</xdr:row>
      <xdr:rowOff>154453</xdr:rowOff>
    </xdr:to>
    <xdr:sp macro="" textlink="">
      <xdr:nvSpPr>
        <xdr:cNvPr id="367" name="楕円 366"/>
        <xdr:cNvSpPr/>
      </xdr:nvSpPr>
      <xdr:spPr>
        <a:xfrm>
          <a:off x="10426700" y="9996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139230</xdr:rowOff>
    </xdr:from>
    <xdr:ext cx="534377" cy="259045"/>
    <xdr:sp macro="" textlink="">
      <xdr:nvSpPr>
        <xdr:cNvPr id="368" name="普通建設事業費該当値テキスト"/>
        <xdr:cNvSpPr txBox="1"/>
      </xdr:nvSpPr>
      <xdr:spPr>
        <a:xfrm>
          <a:off x="10528300" y="99118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53136</xdr:rowOff>
    </xdr:from>
    <xdr:to>
      <xdr:col>50</xdr:col>
      <xdr:colOff>165100</xdr:colOff>
      <xdr:row>58</xdr:row>
      <xdr:rowOff>154736</xdr:rowOff>
    </xdr:to>
    <xdr:sp macro="" textlink="">
      <xdr:nvSpPr>
        <xdr:cNvPr id="369" name="楕円 368"/>
        <xdr:cNvSpPr/>
      </xdr:nvSpPr>
      <xdr:spPr>
        <a:xfrm>
          <a:off x="9588500" y="9997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145863</xdr:rowOff>
    </xdr:from>
    <xdr:ext cx="534377" cy="259045"/>
    <xdr:sp macro="" textlink="">
      <xdr:nvSpPr>
        <xdr:cNvPr id="370" name="テキスト ボックス 369"/>
        <xdr:cNvSpPr txBox="1"/>
      </xdr:nvSpPr>
      <xdr:spPr>
        <a:xfrm>
          <a:off x="9372111" y="10089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95095</xdr:rowOff>
    </xdr:from>
    <xdr:to>
      <xdr:col>46</xdr:col>
      <xdr:colOff>38100</xdr:colOff>
      <xdr:row>58</xdr:row>
      <xdr:rowOff>25245</xdr:rowOff>
    </xdr:to>
    <xdr:sp macro="" textlink="">
      <xdr:nvSpPr>
        <xdr:cNvPr id="371" name="楕円 370"/>
        <xdr:cNvSpPr/>
      </xdr:nvSpPr>
      <xdr:spPr>
        <a:xfrm>
          <a:off x="8699500" y="986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16372</xdr:rowOff>
    </xdr:from>
    <xdr:ext cx="534377" cy="259045"/>
    <xdr:sp macro="" textlink="">
      <xdr:nvSpPr>
        <xdr:cNvPr id="372" name="テキスト ボックス 371"/>
        <xdr:cNvSpPr txBox="1"/>
      </xdr:nvSpPr>
      <xdr:spPr>
        <a:xfrm>
          <a:off x="8483111" y="996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61110</xdr:rowOff>
    </xdr:from>
    <xdr:to>
      <xdr:col>41</xdr:col>
      <xdr:colOff>101600</xdr:colOff>
      <xdr:row>58</xdr:row>
      <xdr:rowOff>162710</xdr:rowOff>
    </xdr:to>
    <xdr:sp macro="" textlink="">
      <xdr:nvSpPr>
        <xdr:cNvPr id="373" name="楕円 372"/>
        <xdr:cNvSpPr/>
      </xdr:nvSpPr>
      <xdr:spPr>
        <a:xfrm>
          <a:off x="7810500" y="10005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153837</xdr:rowOff>
    </xdr:from>
    <xdr:ext cx="534377" cy="259045"/>
    <xdr:sp macro="" textlink="">
      <xdr:nvSpPr>
        <xdr:cNvPr id="374" name="テキスト ボックス 373"/>
        <xdr:cNvSpPr txBox="1"/>
      </xdr:nvSpPr>
      <xdr:spPr>
        <a:xfrm>
          <a:off x="7594111" y="1009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64660</xdr:rowOff>
    </xdr:from>
    <xdr:to>
      <xdr:col>36</xdr:col>
      <xdr:colOff>165100</xdr:colOff>
      <xdr:row>57</xdr:row>
      <xdr:rowOff>166260</xdr:rowOff>
    </xdr:to>
    <xdr:sp macro="" textlink="">
      <xdr:nvSpPr>
        <xdr:cNvPr id="375" name="楕円 374"/>
        <xdr:cNvSpPr/>
      </xdr:nvSpPr>
      <xdr:spPr>
        <a:xfrm>
          <a:off x="6921500" y="9837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157387</xdr:rowOff>
    </xdr:from>
    <xdr:ext cx="534377" cy="259045"/>
    <xdr:sp macro="" textlink="">
      <xdr:nvSpPr>
        <xdr:cNvPr id="376" name="テキスト ボックス 375"/>
        <xdr:cNvSpPr txBox="1"/>
      </xdr:nvSpPr>
      <xdr:spPr>
        <a:xfrm>
          <a:off x="6705111" y="993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107414</xdr:rowOff>
    </xdr:from>
    <xdr:to>
      <xdr:col>54</xdr:col>
      <xdr:colOff>189865</xdr:colOff>
      <xdr:row>79</xdr:row>
      <xdr:rowOff>44450</xdr:rowOff>
    </xdr:to>
    <xdr:cxnSp macro="">
      <xdr:nvCxnSpPr>
        <xdr:cNvPr id="400" name="直線コネクタ 399"/>
        <xdr:cNvCxnSpPr/>
      </xdr:nvCxnSpPr>
      <xdr:spPr>
        <a:xfrm flipV="1">
          <a:off x="10475595" y="12108914"/>
          <a:ext cx="1270" cy="1480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54091</xdr:rowOff>
    </xdr:from>
    <xdr:ext cx="599010" cy="259045"/>
    <xdr:sp macro="" textlink="">
      <xdr:nvSpPr>
        <xdr:cNvPr id="403" name="普通建設事業費 （ うち新規整備　）最大値テキスト"/>
        <xdr:cNvSpPr txBox="1"/>
      </xdr:nvSpPr>
      <xdr:spPr>
        <a:xfrm>
          <a:off x="10528300" y="11884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107414</xdr:rowOff>
    </xdr:from>
    <xdr:to>
      <xdr:col>55</xdr:col>
      <xdr:colOff>88900</xdr:colOff>
      <xdr:row>70</xdr:row>
      <xdr:rowOff>107414</xdr:rowOff>
    </xdr:to>
    <xdr:cxnSp macro="">
      <xdr:nvCxnSpPr>
        <xdr:cNvPr id="404" name="直線コネクタ 403"/>
        <xdr:cNvCxnSpPr/>
      </xdr:nvCxnSpPr>
      <xdr:spPr>
        <a:xfrm>
          <a:off x="10388600" y="12108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6167</xdr:rowOff>
    </xdr:from>
    <xdr:to>
      <xdr:col>55</xdr:col>
      <xdr:colOff>0</xdr:colOff>
      <xdr:row>79</xdr:row>
      <xdr:rowOff>32296</xdr:rowOff>
    </xdr:to>
    <xdr:cxnSp macro="">
      <xdr:nvCxnSpPr>
        <xdr:cNvPr id="405" name="直線コネクタ 404"/>
        <xdr:cNvCxnSpPr/>
      </xdr:nvCxnSpPr>
      <xdr:spPr>
        <a:xfrm>
          <a:off x="9639300" y="13550717"/>
          <a:ext cx="838200" cy="26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59931</xdr:rowOff>
    </xdr:from>
    <xdr:ext cx="534377" cy="259045"/>
    <xdr:sp macro="" textlink="">
      <xdr:nvSpPr>
        <xdr:cNvPr id="406" name="普通建設事業費 （ うち新規整備　）平均値テキスト"/>
        <xdr:cNvSpPr txBox="1"/>
      </xdr:nvSpPr>
      <xdr:spPr>
        <a:xfrm>
          <a:off x="10528300" y="132615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37054</xdr:rowOff>
    </xdr:from>
    <xdr:to>
      <xdr:col>55</xdr:col>
      <xdr:colOff>50800</xdr:colOff>
      <xdr:row>78</xdr:row>
      <xdr:rowOff>138654</xdr:rowOff>
    </xdr:to>
    <xdr:sp macro="" textlink="">
      <xdr:nvSpPr>
        <xdr:cNvPr id="407" name="フローチャート: 判断 406"/>
        <xdr:cNvSpPr/>
      </xdr:nvSpPr>
      <xdr:spPr>
        <a:xfrm>
          <a:off x="10426700" y="1341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6167</xdr:rowOff>
    </xdr:from>
    <xdr:to>
      <xdr:col>50</xdr:col>
      <xdr:colOff>114300</xdr:colOff>
      <xdr:row>79</xdr:row>
      <xdr:rowOff>9542</xdr:rowOff>
    </xdr:to>
    <xdr:cxnSp macro="">
      <xdr:nvCxnSpPr>
        <xdr:cNvPr id="408" name="直線コネクタ 407"/>
        <xdr:cNvCxnSpPr/>
      </xdr:nvCxnSpPr>
      <xdr:spPr>
        <a:xfrm flipV="1">
          <a:off x="8750300" y="13550717"/>
          <a:ext cx="889000" cy="3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59692</xdr:rowOff>
    </xdr:from>
    <xdr:to>
      <xdr:col>50</xdr:col>
      <xdr:colOff>165100</xdr:colOff>
      <xdr:row>78</xdr:row>
      <xdr:rowOff>161292</xdr:rowOff>
    </xdr:to>
    <xdr:sp macro="" textlink="">
      <xdr:nvSpPr>
        <xdr:cNvPr id="409" name="フローチャート: 判断 408"/>
        <xdr:cNvSpPr/>
      </xdr:nvSpPr>
      <xdr:spPr>
        <a:xfrm>
          <a:off x="9588500" y="1343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6369</xdr:rowOff>
    </xdr:from>
    <xdr:ext cx="534377" cy="259045"/>
    <xdr:sp macro="" textlink="">
      <xdr:nvSpPr>
        <xdr:cNvPr id="410" name="テキスト ボックス 409"/>
        <xdr:cNvSpPr txBox="1"/>
      </xdr:nvSpPr>
      <xdr:spPr>
        <a:xfrm>
          <a:off x="9372111" y="13208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9542</xdr:rowOff>
    </xdr:from>
    <xdr:to>
      <xdr:col>45</xdr:col>
      <xdr:colOff>177800</xdr:colOff>
      <xdr:row>79</xdr:row>
      <xdr:rowOff>14184</xdr:rowOff>
    </xdr:to>
    <xdr:cxnSp macro="">
      <xdr:nvCxnSpPr>
        <xdr:cNvPr id="411" name="直線コネクタ 410"/>
        <xdr:cNvCxnSpPr/>
      </xdr:nvCxnSpPr>
      <xdr:spPr>
        <a:xfrm flipV="1">
          <a:off x="7861300" y="13554092"/>
          <a:ext cx="889000" cy="4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120142</xdr:rowOff>
    </xdr:from>
    <xdr:to>
      <xdr:col>46</xdr:col>
      <xdr:colOff>38100</xdr:colOff>
      <xdr:row>78</xdr:row>
      <xdr:rowOff>50292</xdr:rowOff>
    </xdr:to>
    <xdr:sp macro="" textlink="">
      <xdr:nvSpPr>
        <xdr:cNvPr id="412" name="フローチャート: 判断 411"/>
        <xdr:cNvSpPr/>
      </xdr:nvSpPr>
      <xdr:spPr>
        <a:xfrm>
          <a:off x="8699500" y="13321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66819</xdr:rowOff>
    </xdr:from>
    <xdr:ext cx="534377" cy="259045"/>
    <xdr:sp macro="" textlink="">
      <xdr:nvSpPr>
        <xdr:cNvPr id="413" name="テキスト ボックス 412"/>
        <xdr:cNvSpPr txBox="1"/>
      </xdr:nvSpPr>
      <xdr:spPr>
        <a:xfrm>
          <a:off x="8483111" y="13097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110617</xdr:rowOff>
    </xdr:from>
    <xdr:to>
      <xdr:col>41</xdr:col>
      <xdr:colOff>101600</xdr:colOff>
      <xdr:row>77</xdr:row>
      <xdr:rowOff>40767</xdr:rowOff>
    </xdr:to>
    <xdr:sp macro="" textlink="">
      <xdr:nvSpPr>
        <xdr:cNvPr id="414" name="フローチャート: 判断 413"/>
        <xdr:cNvSpPr/>
      </xdr:nvSpPr>
      <xdr:spPr>
        <a:xfrm>
          <a:off x="7810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57294</xdr:rowOff>
    </xdr:from>
    <xdr:ext cx="534377" cy="259045"/>
    <xdr:sp macro="" textlink="">
      <xdr:nvSpPr>
        <xdr:cNvPr id="415" name="テキスト ボックス 414"/>
        <xdr:cNvSpPr txBox="1"/>
      </xdr:nvSpPr>
      <xdr:spPr>
        <a:xfrm>
          <a:off x="7594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152946</xdr:rowOff>
    </xdr:from>
    <xdr:to>
      <xdr:col>55</xdr:col>
      <xdr:colOff>50800</xdr:colOff>
      <xdr:row>79</xdr:row>
      <xdr:rowOff>83096</xdr:rowOff>
    </xdr:to>
    <xdr:sp macro="" textlink="">
      <xdr:nvSpPr>
        <xdr:cNvPr id="421" name="楕円 420"/>
        <xdr:cNvSpPr/>
      </xdr:nvSpPr>
      <xdr:spPr>
        <a:xfrm>
          <a:off x="10426700" y="13526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67873</xdr:rowOff>
    </xdr:from>
    <xdr:ext cx="469744" cy="259045"/>
    <xdr:sp macro="" textlink="">
      <xdr:nvSpPr>
        <xdr:cNvPr id="422" name="普通建設事業費 （ うち新規整備　）該当値テキスト"/>
        <xdr:cNvSpPr txBox="1"/>
      </xdr:nvSpPr>
      <xdr:spPr>
        <a:xfrm>
          <a:off x="10528300" y="1344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126817</xdr:rowOff>
    </xdr:from>
    <xdr:to>
      <xdr:col>50</xdr:col>
      <xdr:colOff>165100</xdr:colOff>
      <xdr:row>79</xdr:row>
      <xdr:rowOff>56967</xdr:rowOff>
    </xdr:to>
    <xdr:sp macro="" textlink="">
      <xdr:nvSpPr>
        <xdr:cNvPr id="423" name="楕円 422"/>
        <xdr:cNvSpPr/>
      </xdr:nvSpPr>
      <xdr:spPr>
        <a:xfrm>
          <a:off x="9588500" y="13499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48094</xdr:rowOff>
    </xdr:from>
    <xdr:ext cx="469744" cy="259045"/>
    <xdr:sp macro="" textlink="">
      <xdr:nvSpPr>
        <xdr:cNvPr id="424" name="テキスト ボックス 423"/>
        <xdr:cNvSpPr txBox="1"/>
      </xdr:nvSpPr>
      <xdr:spPr>
        <a:xfrm>
          <a:off x="9404428" y="13592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130192</xdr:rowOff>
    </xdr:from>
    <xdr:to>
      <xdr:col>46</xdr:col>
      <xdr:colOff>38100</xdr:colOff>
      <xdr:row>79</xdr:row>
      <xdr:rowOff>60342</xdr:rowOff>
    </xdr:to>
    <xdr:sp macro="" textlink="">
      <xdr:nvSpPr>
        <xdr:cNvPr id="425" name="楕円 424"/>
        <xdr:cNvSpPr/>
      </xdr:nvSpPr>
      <xdr:spPr>
        <a:xfrm>
          <a:off x="8699500" y="13503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51469</xdr:rowOff>
    </xdr:from>
    <xdr:ext cx="469744" cy="259045"/>
    <xdr:sp macro="" textlink="">
      <xdr:nvSpPr>
        <xdr:cNvPr id="426" name="テキスト ボックス 425"/>
        <xdr:cNvSpPr txBox="1"/>
      </xdr:nvSpPr>
      <xdr:spPr>
        <a:xfrm>
          <a:off x="8515428" y="13596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134834</xdr:rowOff>
    </xdr:from>
    <xdr:to>
      <xdr:col>41</xdr:col>
      <xdr:colOff>101600</xdr:colOff>
      <xdr:row>79</xdr:row>
      <xdr:rowOff>64984</xdr:rowOff>
    </xdr:to>
    <xdr:sp macro="" textlink="">
      <xdr:nvSpPr>
        <xdr:cNvPr id="427" name="楕円 426"/>
        <xdr:cNvSpPr/>
      </xdr:nvSpPr>
      <xdr:spPr>
        <a:xfrm>
          <a:off x="7810500" y="13507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56111</xdr:rowOff>
    </xdr:from>
    <xdr:ext cx="469744" cy="259045"/>
    <xdr:sp macro="" textlink="">
      <xdr:nvSpPr>
        <xdr:cNvPr id="428" name="テキスト ボックス 427"/>
        <xdr:cNvSpPr txBox="1"/>
      </xdr:nvSpPr>
      <xdr:spPr>
        <a:xfrm>
          <a:off x="7626428" y="13600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4" name="テキスト ボックス 443"/>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6" name="テキスト ボックス 445"/>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8" name="テキスト ボックス 447"/>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166393</xdr:rowOff>
    </xdr:from>
    <xdr:to>
      <xdr:col>54</xdr:col>
      <xdr:colOff>189865</xdr:colOff>
      <xdr:row>98</xdr:row>
      <xdr:rowOff>111117</xdr:rowOff>
    </xdr:to>
    <xdr:cxnSp macro="">
      <xdr:nvCxnSpPr>
        <xdr:cNvPr id="452" name="直線コネクタ 451"/>
        <xdr:cNvCxnSpPr/>
      </xdr:nvCxnSpPr>
      <xdr:spPr>
        <a:xfrm flipV="1">
          <a:off x="10475595" y="15425443"/>
          <a:ext cx="1270" cy="1487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114944</xdr:rowOff>
    </xdr:from>
    <xdr:ext cx="534377" cy="259045"/>
    <xdr:sp macro="" textlink="">
      <xdr:nvSpPr>
        <xdr:cNvPr id="453" name="普通建設事業費 （ うち更新整備　）最小値テキスト"/>
        <xdr:cNvSpPr txBox="1"/>
      </xdr:nvSpPr>
      <xdr:spPr>
        <a:xfrm>
          <a:off x="10528300" y="16917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111117</xdr:rowOff>
    </xdr:from>
    <xdr:to>
      <xdr:col>55</xdr:col>
      <xdr:colOff>88900</xdr:colOff>
      <xdr:row>98</xdr:row>
      <xdr:rowOff>111117</xdr:rowOff>
    </xdr:to>
    <xdr:cxnSp macro="">
      <xdr:nvCxnSpPr>
        <xdr:cNvPr id="454" name="直線コネクタ 453"/>
        <xdr:cNvCxnSpPr/>
      </xdr:nvCxnSpPr>
      <xdr:spPr>
        <a:xfrm>
          <a:off x="10388600" y="1691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113070</xdr:rowOff>
    </xdr:from>
    <xdr:ext cx="599010" cy="259045"/>
    <xdr:sp macro="" textlink="">
      <xdr:nvSpPr>
        <xdr:cNvPr id="455" name="普通建設事業費 （ うち更新整備　）最大値テキスト"/>
        <xdr:cNvSpPr txBox="1"/>
      </xdr:nvSpPr>
      <xdr:spPr>
        <a:xfrm>
          <a:off x="10528300" y="152006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166393</xdr:rowOff>
    </xdr:from>
    <xdr:to>
      <xdr:col>55</xdr:col>
      <xdr:colOff>88900</xdr:colOff>
      <xdr:row>89</xdr:row>
      <xdr:rowOff>166393</xdr:rowOff>
    </xdr:to>
    <xdr:cxnSp macro="">
      <xdr:nvCxnSpPr>
        <xdr:cNvPr id="456" name="直線コネクタ 455"/>
        <xdr:cNvCxnSpPr/>
      </xdr:nvCxnSpPr>
      <xdr:spPr>
        <a:xfrm>
          <a:off x="10388600" y="15425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21095</xdr:rowOff>
    </xdr:from>
    <xdr:to>
      <xdr:col>55</xdr:col>
      <xdr:colOff>0</xdr:colOff>
      <xdr:row>98</xdr:row>
      <xdr:rowOff>47986</xdr:rowOff>
    </xdr:to>
    <xdr:cxnSp macro="">
      <xdr:nvCxnSpPr>
        <xdr:cNvPr id="457" name="直線コネクタ 456"/>
        <xdr:cNvCxnSpPr/>
      </xdr:nvCxnSpPr>
      <xdr:spPr>
        <a:xfrm flipV="1">
          <a:off x="9639300" y="16823195"/>
          <a:ext cx="838200" cy="26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11437</xdr:rowOff>
    </xdr:from>
    <xdr:ext cx="534377" cy="259045"/>
    <xdr:sp macro="" textlink="">
      <xdr:nvSpPr>
        <xdr:cNvPr id="458" name="普通建設事業費 （ うち更新整備　）平均値テキスト"/>
        <xdr:cNvSpPr txBox="1"/>
      </xdr:nvSpPr>
      <xdr:spPr>
        <a:xfrm>
          <a:off x="10528300" y="164706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160010</xdr:rowOff>
    </xdr:from>
    <xdr:to>
      <xdr:col>55</xdr:col>
      <xdr:colOff>50800</xdr:colOff>
      <xdr:row>97</xdr:row>
      <xdr:rowOff>90160</xdr:rowOff>
    </xdr:to>
    <xdr:sp macro="" textlink="">
      <xdr:nvSpPr>
        <xdr:cNvPr id="459" name="フローチャート: 判断 458"/>
        <xdr:cNvSpPr/>
      </xdr:nvSpPr>
      <xdr:spPr>
        <a:xfrm>
          <a:off x="10426700" y="1661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125457</xdr:rowOff>
    </xdr:from>
    <xdr:to>
      <xdr:col>50</xdr:col>
      <xdr:colOff>114300</xdr:colOff>
      <xdr:row>98</xdr:row>
      <xdr:rowOff>47986</xdr:rowOff>
    </xdr:to>
    <xdr:cxnSp macro="">
      <xdr:nvCxnSpPr>
        <xdr:cNvPr id="460" name="直線コネクタ 459"/>
        <xdr:cNvCxnSpPr/>
      </xdr:nvCxnSpPr>
      <xdr:spPr>
        <a:xfrm>
          <a:off x="8750300" y="16584657"/>
          <a:ext cx="889000" cy="26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165108</xdr:rowOff>
    </xdr:from>
    <xdr:to>
      <xdr:col>50</xdr:col>
      <xdr:colOff>165100</xdr:colOff>
      <xdr:row>97</xdr:row>
      <xdr:rowOff>95258</xdr:rowOff>
    </xdr:to>
    <xdr:sp macro="" textlink="">
      <xdr:nvSpPr>
        <xdr:cNvPr id="461" name="フローチャート: 判断 460"/>
        <xdr:cNvSpPr/>
      </xdr:nvSpPr>
      <xdr:spPr>
        <a:xfrm>
          <a:off x="9588500" y="1662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111785</xdr:rowOff>
    </xdr:from>
    <xdr:ext cx="534377" cy="259045"/>
    <xdr:sp macro="" textlink="">
      <xdr:nvSpPr>
        <xdr:cNvPr id="462" name="テキスト ボックス 461"/>
        <xdr:cNvSpPr txBox="1"/>
      </xdr:nvSpPr>
      <xdr:spPr>
        <a:xfrm>
          <a:off x="9372111" y="1639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125457</xdr:rowOff>
    </xdr:from>
    <xdr:to>
      <xdr:col>45</xdr:col>
      <xdr:colOff>177800</xdr:colOff>
      <xdr:row>98</xdr:row>
      <xdr:rowOff>53640</xdr:rowOff>
    </xdr:to>
    <xdr:cxnSp macro="">
      <xdr:nvCxnSpPr>
        <xdr:cNvPr id="463" name="直線コネクタ 462"/>
        <xdr:cNvCxnSpPr/>
      </xdr:nvCxnSpPr>
      <xdr:spPr>
        <a:xfrm flipV="1">
          <a:off x="7861300" y="16584657"/>
          <a:ext cx="889000" cy="27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123189</xdr:rowOff>
    </xdr:from>
    <xdr:to>
      <xdr:col>46</xdr:col>
      <xdr:colOff>38100</xdr:colOff>
      <xdr:row>98</xdr:row>
      <xdr:rowOff>53339</xdr:rowOff>
    </xdr:to>
    <xdr:sp macro="" textlink="">
      <xdr:nvSpPr>
        <xdr:cNvPr id="464" name="フローチャート: 判断 463"/>
        <xdr:cNvSpPr/>
      </xdr:nvSpPr>
      <xdr:spPr>
        <a:xfrm>
          <a:off x="8699500" y="1675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44466</xdr:rowOff>
    </xdr:from>
    <xdr:ext cx="534377" cy="259045"/>
    <xdr:sp macro="" textlink="">
      <xdr:nvSpPr>
        <xdr:cNvPr id="465" name="テキスト ボックス 464"/>
        <xdr:cNvSpPr txBox="1"/>
      </xdr:nvSpPr>
      <xdr:spPr>
        <a:xfrm>
          <a:off x="8483111" y="16846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60775</xdr:rowOff>
    </xdr:from>
    <xdr:to>
      <xdr:col>41</xdr:col>
      <xdr:colOff>101600</xdr:colOff>
      <xdr:row>97</xdr:row>
      <xdr:rowOff>162375</xdr:rowOff>
    </xdr:to>
    <xdr:sp macro="" textlink="">
      <xdr:nvSpPr>
        <xdr:cNvPr id="466" name="フローチャート: 判断 465"/>
        <xdr:cNvSpPr/>
      </xdr:nvSpPr>
      <xdr:spPr>
        <a:xfrm>
          <a:off x="7810500" y="1669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7452</xdr:rowOff>
    </xdr:from>
    <xdr:ext cx="534377" cy="259045"/>
    <xdr:sp macro="" textlink="">
      <xdr:nvSpPr>
        <xdr:cNvPr id="467" name="テキスト ボックス 466"/>
        <xdr:cNvSpPr txBox="1"/>
      </xdr:nvSpPr>
      <xdr:spPr>
        <a:xfrm>
          <a:off x="7594111" y="16466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141745</xdr:rowOff>
    </xdr:from>
    <xdr:to>
      <xdr:col>55</xdr:col>
      <xdr:colOff>50800</xdr:colOff>
      <xdr:row>98</xdr:row>
      <xdr:rowOff>71895</xdr:rowOff>
    </xdr:to>
    <xdr:sp macro="" textlink="">
      <xdr:nvSpPr>
        <xdr:cNvPr id="473" name="楕円 472"/>
        <xdr:cNvSpPr/>
      </xdr:nvSpPr>
      <xdr:spPr>
        <a:xfrm>
          <a:off x="10426700" y="16772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56672</xdr:rowOff>
    </xdr:from>
    <xdr:ext cx="534377" cy="259045"/>
    <xdr:sp macro="" textlink="">
      <xdr:nvSpPr>
        <xdr:cNvPr id="474" name="普通建設事業費 （ うち更新整備　）該当値テキスト"/>
        <xdr:cNvSpPr txBox="1"/>
      </xdr:nvSpPr>
      <xdr:spPr>
        <a:xfrm>
          <a:off x="10528300" y="1668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168636</xdr:rowOff>
    </xdr:from>
    <xdr:to>
      <xdr:col>50</xdr:col>
      <xdr:colOff>165100</xdr:colOff>
      <xdr:row>98</xdr:row>
      <xdr:rowOff>98786</xdr:rowOff>
    </xdr:to>
    <xdr:sp macro="" textlink="">
      <xdr:nvSpPr>
        <xdr:cNvPr id="475" name="楕円 474"/>
        <xdr:cNvSpPr/>
      </xdr:nvSpPr>
      <xdr:spPr>
        <a:xfrm>
          <a:off x="9588500" y="1679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89913</xdr:rowOff>
    </xdr:from>
    <xdr:ext cx="534377" cy="259045"/>
    <xdr:sp macro="" textlink="">
      <xdr:nvSpPr>
        <xdr:cNvPr id="476" name="テキスト ボックス 475"/>
        <xdr:cNvSpPr txBox="1"/>
      </xdr:nvSpPr>
      <xdr:spPr>
        <a:xfrm>
          <a:off x="9372111" y="16892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74657</xdr:rowOff>
    </xdr:from>
    <xdr:to>
      <xdr:col>46</xdr:col>
      <xdr:colOff>38100</xdr:colOff>
      <xdr:row>97</xdr:row>
      <xdr:rowOff>4807</xdr:rowOff>
    </xdr:to>
    <xdr:sp macro="" textlink="">
      <xdr:nvSpPr>
        <xdr:cNvPr id="477" name="楕円 476"/>
        <xdr:cNvSpPr/>
      </xdr:nvSpPr>
      <xdr:spPr>
        <a:xfrm>
          <a:off x="8699500" y="16533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21334</xdr:rowOff>
    </xdr:from>
    <xdr:ext cx="534377" cy="259045"/>
    <xdr:sp macro="" textlink="">
      <xdr:nvSpPr>
        <xdr:cNvPr id="478" name="テキスト ボックス 477"/>
        <xdr:cNvSpPr txBox="1"/>
      </xdr:nvSpPr>
      <xdr:spPr>
        <a:xfrm>
          <a:off x="8483111" y="16309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2840</xdr:rowOff>
    </xdr:from>
    <xdr:to>
      <xdr:col>41</xdr:col>
      <xdr:colOff>101600</xdr:colOff>
      <xdr:row>98</xdr:row>
      <xdr:rowOff>104440</xdr:rowOff>
    </xdr:to>
    <xdr:sp macro="" textlink="">
      <xdr:nvSpPr>
        <xdr:cNvPr id="479" name="楕円 478"/>
        <xdr:cNvSpPr/>
      </xdr:nvSpPr>
      <xdr:spPr>
        <a:xfrm>
          <a:off x="7810500" y="1680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95567</xdr:rowOff>
    </xdr:from>
    <xdr:ext cx="534377" cy="259045"/>
    <xdr:sp macro="" textlink="">
      <xdr:nvSpPr>
        <xdr:cNvPr id="480" name="テキスト ボックス 479"/>
        <xdr:cNvSpPr txBox="1"/>
      </xdr:nvSpPr>
      <xdr:spPr>
        <a:xfrm>
          <a:off x="7594111" y="16897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1" name="直線コネクタ 49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2" name="テキスト ボックス 49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3" name="直線コネクタ 49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4" name="テキスト ボックス 49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5" name="直線コネクタ 49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6" name="テキスト ボックス 49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7" name="直線コネクタ 49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8" name="テキスト ボックス 49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9" name="直線コネクタ 49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0" name="テキスト ボックス 49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2" name="テキスト ボックス 50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49136</xdr:rowOff>
    </xdr:from>
    <xdr:to>
      <xdr:col>85</xdr:col>
      <xdr:colOff>126364</xdr:colOff>
      <xdr:row>39</xdr:row>
      <xdr:rowOff>44450</xdr:rowOff>
    </xdr:to>
    <xdr:cxnSp macro="">
      <xdr:nvCxnSpPr>
        <xdr:cNvPr id="504" name="直線コネクタ 503"/>
        <xdr:cNvCxnSpPr/>
      </xdr:nvCxnSpPr>
      <xdr:spPr>
        <a:xfrm flipV="1">
          <a:off x="16317595" y="5192636"/>
          <a:ext cx="1269" cy="1538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48328</xdr:rowOff>
    </xdr:from>
    <xdr:ext cx="249299" cy="259045"/>
    <xdr:sp macro="" textlink="">
      <xdr:nvSpPr>
        <xdr:cNvPr id="505" name="災害復旧事業費最小値テキスト"/>
        <xdr:cNvSpPr txBox="1"/>
      </xdr:nvSpPr>
      <xdr:spPr>
        <a:xfrm>
          <a:off x="16370300" y="6734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6" name="直線コネクタ 50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167263</xdr:rowOff>
    </xdr:from>
    <xdr:ext cx="534377" cy="259045"/>
    <xdr:sp macro="" textlink="">
      <xdr:nvSpPr>
        <xdr:cNvPr id="507" name="災害復旧事業費最大値テキスト"/>
        <xdr:cNvSpPr txBox="1"/>
      </xdr:nvSpPr>
      <xdr:spPr>
        <a:xfrm>
          <a:off x="16370300" y="4967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49136</xdr:rowOff>
    </xdr:from>
    <xdr:to>
      <xdr:col>86</xdr:col>
      <xdr:colOff>25400</xdr:colOff>
      <xdr:row>30</xdr:row>
      <xdr:rowOff>49136</xdr:rowOff>
    </xdr:to>
    <xdr:cxnSp macro="">
      <xdr:nvCxnSpPr>
        <xdr:cNvPr id="508" name="直線コネクタ 507"/>
        <xdr:cNvCxnSpPr/>
      </xdr:nvCxnSpPr>
      <xdr:spPr>
        <a:xfrm>
          <a:off x="16230600" y="5192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147148</xdr:rowOff>
    </xdr:from>
    <xdr:to>
      <xdr:col>85</xdr:col>
      <xdr:colOff>127000</xdr:colOff>
      <xdr:row>39</xdr:row>
      <xdr:rowOff>40049</xdr:rowOff>
    </xdr:to>
    <xdr:cxnSp macro="">
      <xdr:nvCxnSpPr>
        <xdr:cNvPr id="509" name="直線コネクタ 508"/>
        <xdr:cNvCxnSpPr/>
      </xdr:nvCxnSpPr>
      <xdr:spPr>
        <a:xfrm flipV="1">
          <a:off x="15481300" y="6662248"/>
          <a:ext cx="838200" cy="64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92778</xdr:rowOff>
    </xdr:from>
    <xdr:ext cx="469744" cy="259045"/>
    <xdr:sp macro="" textlink="">
      <xdr:nvSpPr>
        <xdr:cNvPr id="510" name="災害復旧事業費平均値テキスト"/>
        <xdr:cNvSpPr txBox="1"/>
      </xdr:nvSpPr>
      <xdr:spPr>
        <a:xfrm>
          <a:off x="16370300" y="6607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114351</xdr:rowOff>
    </xdr:from>
    <xdr:to>
      <xdr:col>85</xdr:col>
      <xdr:colOff>177800</xdr:colOff>
      <xdr:row>39</xdr:row>
      <xdr:rowOff>44501</xdr:rowOff>
    </xdr:to>
    <xdr:sp macro="" textlink="">
      <xdr:nvSpPr>
        <xdr:cNvPr id="511" name="フローチャート: 判断 510"/>
        <xdr:cNvSpPr/>
      </xdr:nvSpPr>
      <xdr:spPr>
        <a:xfrm>
          <a:off x="16268700" y="6629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37402</xdr:rowOff>
    </xdr:from>
    <xdr:to>
      <xdr:col>81</xdr:col>
      <xdr:colOff>50800</xdr:colOff>
      <xdr:row>39</xdr:row>
      <xdr:rowOff>40049</xdr:rowOff>
    </xdr:to>
    <xdr:cxnSp macro="">
      <xdr:nvCxnSpPr>
        <xdr:cNvPr id="512" name="直線コネクタ 511"/>
        <xdr:cNvCxnSpPr/>
      </xdr:nvCxnSpPr>
      <xdr:spPr>
        <a:xfrm>
          <a:off x="14592300" y="6723952"/>
          <a:ext cx="889000" cy="2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81394</xdr:rowOff>
    </xdr:from>
    <xdr:to>
      <xdr:col>81</xdr:col>
      <xdr:colOff>101600</xdr:colOff>
      <xdr:row>39</xdr:row>
      <xdr:rowOff>11544</xdr:rowOff>
    </xdr:to>
    <xdr:sp macro="" textlink="">
      <xdr:nvSpPr>
        <xdr:cNvPr id="513" name="フローチャート: 判断 512"/>
        <xdr:cNvSpPr/>
      </xdr:nvSpPr>
      <xdr:spPr>
        <a:xfrm>
          <a:off x="15430500" y="6596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28071</xdr:rowOff>
    </xdr:from>
    <xdr:ext cx="469744" cy="259045"/>
    <xdr:sp macro="" textlink="">
      <xdr:nvSpPr>
        <xdr:cNvPr id="514" name="テキスト ボックス 513"/>
        <xdr:cNvSpPr txBox="1"/>
      </xdr:nvSpPr>
      <xdr:spPr>
        <a:xfrm>
          <a:off x="15246428" y="6371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31324</xdr:rowOff>
    </xdr:from>
    <xdr:to>
      <xdr:col>76</xdr:col>
      <xdr:colOff>114300</xdr:colOff>
      <xdr:row>39</xdr:row>
      <xdr:rowOff>37402</xdr:rowOff>
    </xdr:to>
    <xdr:cxnSp macro="">
      <xdr:nvCxnSpPr>
        <xdr:cNvPr id="515" name="直線コネクタ 514"/>
        <xdr:cNvCxnSpPr/>
      </xdr:nvCxnSpPr>
      <xdr:spPr>
        <a:xfrm>
          <a:off x="13703300" y="6717874"/>
          <a:ext cx="889000" cy="6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99930</xdr:rowOff>
    </xdr:from>
    <xdr:to>
      <xdr:col>76</xdr:col>
      <xdr:colOff>165100</xdr:colOff>
      <xdr:row>39</xdr:row>
      <xdr:rowOff>30080</xdr:rowOff>
    </xdr:to>
    <xdr:sp macro="" textlink="">
      <xdr:nvSpPr>
        <xdr:cNvPr id="516" name="フローチャート: 判断 515"/>
        <xdr:cNvSpPr/>
      </xdr:nvSpPr>
      <xdr:spPr>
        <a:xfrm>
          <a:off x="14541500" y="661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46607</xdr:rowOff>
    </xdr:from>
    <xdr:ext cx="469744" cy="259045"/>
    <xdr:sp macro="" textlink="">
      <xdr:nvSpPr>
        <xdr:cNvPr id="517" name="テキスト ボックス 516"/>
        <xdr:cNvSpPr txBox="1"/>
      </xdr:nvSpPr>
      <xdr:spPr>
        <a:xfrm>
          <a:off x="14357428" y="6390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19818</xdr:rowOff>
    </xdr:from>
    <xdr:to>
      <xdr:col>71</xdr:col>
      <xdr:colOff>177800</xdr:colOff>
      <xdr:row>39</xdr:row>
      <xdr:rowOff>31324</xdr:rowOff>
    </xdr:to>
    <xdr:cxnSp macro="">
      <xdr:nvCxnSpPr>
        <xdr:cNvPr id="518" name="直線コネクタ 517"/>
        <xdr:cNvCxnSpPr/>
      </xdr:nvCxnSpPr>
      <xdr:spPr>
        <a:xfrm>
          <a:off x="12814300" y="6706368"/>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10585</xdr:rowOff>
    </xdr:from>
    <xdr:to>
      <xdr:col>72</xdr:col>
      <xdr:colOff>38100</xdr:colOff>
      <xdr:row>38</xdr:row>
      <xdr:rowOff>112185</xdr:rowOff>
    </xdr:to>
    <xdr:sp macro="" textlink="">
      <xdr:nvSpPr>
        <xdr:cNvPr id="519" name="フローチャート: 判断 518"/>
        <xdr:cNvSpPr/>
      </xdr:nvSpPr>
      <xdr:spPr>
        <a:xfrm>
          <a:off x="13652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128712</xdr:rowOff>
    </xdr:from>
    <xdr:ext cx="469744" cy="259045"/>
    <xdr:sp macro="" textlink="">
      <xdr:nvSpPr>
        <xdr:cNvPr id="520" name="テキスト ボックス 519"/>
        <xdr:cNvSpPr txBox="1"/>
      </xdr:nvSpPr>
      <xdr:spPr>
        <a:xfrm>
          <a:off x="13468428" y="6300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14433</xdr:rowOff>
    </xdr:from>
    <xdr:to>
      <xdr:col>67</xdr:col>
      <xdr:colOff>101600</xdr:colOff>
      <xdr:row>38</xdr:row>
      <xdr:rowOff>116033</xdr:rowOff>
    </xdr:to>
    <xdr:sp macro="" textlink="">
      <xdr:nvSpPr>
        <xdr:cNvPr id="521" name="フローチャート: 判断 520"/>
        <xdr:cNvSpPr/>
      </xdr:nvSpPr>
      <xdr:spPr>
        <a:xfrm>
          <a:off x="12763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132561</xdr:rowOff>
    </xdr:from>
    <xdr:ext cx="469744" cy="259045"/>
    <xdr:sp macro="" textlink="">
      <xdr:nvSpPr>
        <xdr:cNvPr id="522" name="テキスト ボックス 521"/>
        <xdr:cNvSpPr txBox="1"/>
      </xdr:nvSpPr>
      <xdr:spPr>
        <a:xfrm>
          <a:off x="12579428" y="6304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96348</xdr:rowOff>
    </xdr:from>
    <xdr:to>
      <xdr:col>85</xdr:col>
      <xdr:colOff>177800</xdr:colOff>
      <xdr:row>39</xdr:row>
      <xdr:rowOff>26498</xdr:rowOff>
    </xdr:to>
    <xdr:sp macro="" textlink="">
      <xdr:nvSpPr>
        <xdr:cNvPr id="528" name="楕円 527"/>
        <xdr:cNvSpPr/>
      </xdr:nvSpPr>
      <xdr:spPr>
        <a:xfrm>
          <a:off x="16268700" y="6611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55725</xdr:rowOff>
    </xdr:from>
    <xdr:ext cx="469744" cy="259045"/>
    <xdr:sp macro="" textlink="">
      <xdr:nvSpPr>
        <xdr:cNvPr id="529" name="災害復旧事業費該当値テキスト"/>
        <xdr:cNvSpPr txBox="1"/>
      </xdr:nvSpPr>
      <xdr:spPr>
        <a:xfrm>
          <a:off x="16370300" y="639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160699</xdr:rowOff>
    </xdr:from>
    <xdr:to>
      <xdr:col>81</xdr:col>
      <xdr:colOff>101600</xdr:colOff>
      <xdr:row>39</xdr:row>
      <xdr:rowOff>90849</xdr:rowOff>
    </xdr:to>
    <xdr:sp macro="" textlink="">
      <xdr:nvSpPr>
        <xdr:cNvPr id="530" name="楕円 529"/>
        <xdr:cNvSpPr/>
      </xdr:nvSpPr>
      <xdr:spPr>
        <a:xfrm>
          <a:off x="15430500" y="6675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81976</xdr:rowOff>
    </xdr:from>
    <xdr:ext cx="378565" cy="259045"/>
    <xdr:sp macro="" textlink="">
      <xdr:nvSpPr>
        <xdr:cNvPr id="531" name="テキスト ボックス 530"/>
        <xdr:cNvSpPr txBox="1"/>
      </xdr:nvSpPr>
      <xdr:spPr>
        <a:xfrm>
          <a:off x="15292017" y="6768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158052</xdr:rowOff>
    </xdr:from>
    <xdr:to>
      <xdr:col>76</xdr:col>
      <xdr:colOff>165100</xdr:colOff>
      <xdr:row>39</xdr:row>
      <xdr:rowOff>88202</xdr:rowOff>
    </xdr:to>
    <xdr:sp macro="" textlink="">
      <xdr:nvSpPr>
        <xdr:cNvPr id="532" name="楕円 531"/>
        <xdr:cNvSpPr/>
      </xdr:nvSpPr>
      <xdr:spPr>
        <a:xfrm>
          <a:off x="14541500" y="667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79329</xdr:rowOff>
    </xdr:from>
    <xdr:ext cx="378565" cy="259045"/>
    <xdr:sp macro="" textlink="">
      <xdr:nvSpPr>
        <xdr:cNvPr id="533" name="テキスト ボックス 532"/>
        <xdr:cNvSpPr txBox="1"/>
      </xdr:nvSpPr>
      <xdr:spPr>
        <a:xfrm>
          <a:off x="14403017" y="67658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151974</xdr:rowOff>
    </xdr:from>
    <xdr:to>
      <xdr:col>72</xdr:col>
      <xdr:colOff>38100</xdr:colOff>
      <xdr:row>39</xdr:row>
      <xdr:rowOff>82124</xdr:rowOff>
    </xdr:to>
    <xdr:sp macro="" textlink="">
      <xdr:nvSpPr>
        <xdr:cNvPr id="534" name="楕円 533"/>
        <xdr:cNvSpPr/>
      </xdr:nvSpPr>
      <xdr:spPr>
        <a:xfrm>
          <a:off x="13652500" y="6667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73251</xdr:rowOff>
    </xdr:from>
    <xdr:ext cx="378565" cy="259045"/>
    <xdr:sp macro="" textlink="">
      <xdr:nvSpPr>
        <xdr:cNvPr id="535" name="テキスト ボックス 534"/>
        <xdr:cNvSpPr txBox="1"/>
      </xdr:nvSpPr>
      <xdr:spPr>
        <a:xfrm>
          <a:off x="13514017" y="6759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140468</xdr:rowOff>
    </xdr:from>
    <xdr:to>
      <xdr:col>67</xdr:col>
      <xdr:colOff>101600</xdr:colOff>
      <xdr:row>39</xdr:row>
      <xdr:rowOff>70618</xdr:rowOff>
    </xdr:to>
    <xdr:sp macro="" textlink="">
      <xdr:nvSpPr>
        <xdr:cNvPr id="536" name="楕円 535"/>
        <xdr:cNvSpPr/>
      </xdr:nvSpPr>
      <xdr:spPr>
        <a:xfrm>
          <a:off x="12763500" y="66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61745</xdr:rowOff>
    </xdr:from>
    <xdr:ext cx="469744" cy="259045"/>
    <xdr:sp macro="" textlink="">
      <xdr:nvSpPr>
        <xdr:cNvPr id="537" name="テキスト ボックス 536"/>
        <xdr:cNvSpPr txBox="1"/>
      </xdr:nvSpPr>
      <xdr:spPr>
        <a:xfrm>
          <a:off x="12579428" y="6748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98878</xdr:rowOff>
    </xdr:from>
    <xdr:to>
      <xdr:col>89</xdr:col>
      <xdr:colOff>177800</xdr:colOff>
      <xdr:row>59</xdr:row>
      <xdr:rowOff>98878</xdr:rowOff>
    </xdr:to>
    <xdr:cxnSp macro="">
      <xdr:nvCxnSpPr>
        <xdr:cNvPr id="548" name="直線コネクタ 547"/>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128105</xdr:rowOff>
    </xdr:from>
    <xdr:ext cx="248786" cy="259045"/>
    <xdr:sp macro="" textlink="">
      <xdr:nvSpPr>
        <xdr:cNvPr id="549" name="テキスト ボックス 548"/>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0" name="直線コネクタ 549"/>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56</xdr:row>
      <xdr:rowOff>144434</xdr:rowOff>
    </xdr:from>
    <xdr:ext cx="248786" cy="259045"/>
    <xdr:sp macro="" textlink="">
      <xdr:nvSpPr>
        <xdr:cNvPr id="551" name="テキスト ボックス 550"/>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52" name="直線コネクタ 551"/>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54</xdr:row>
      <xdr:rowOff>160762</xdr:rowOff>
    </xdr:from>
    <xdr:ext cx="248786" cy="259045"/>
    <xdr:sp macro="" textlink="">
      <xdr:nvSpPr>
        <xdr:cNvPr id="553" name="テキスト ボックス 552"/>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54" name="直線コネクタ 553"/>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5642</xdr:rowOff>
    </xdr:from>
    <xdr:ext cx="248786" cy="259045"/>
    <xdr:sp macro="" textlink="">
      <xdr:nvSpPr>
        <xdr:cNvPr id="555" name="テキスト ボックス 554"/>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56" name="直線コネクタ 555"/>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51</xdr:row>
      <xdr:rowOff>21970</xdr:rowOff>
    </xdr:from>
    <xdr:ext cx="248786" cy="259045"/>
    <xdr:sp macro="" textlink="">
      <xdr:nvSpPr>
        <xdr:cNvPr id="557" name="テキスト ボックス 556"/>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58" name="直線コネクタ 557"/>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38299</xdr:rowOff>
    </xdr:from>
    <xdr:ext cx="312906" cy="259045"/>
    <xdr:sp macro="" textlink="">
      <xdr:nvSpPr>
        <xdr:cNvPr id="559" name="テキスト ボックス 558"/>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47</xdr:row>
      <xdr:rowOff>54627</xdr:rowOff>
    </xdr:from>
    <xdr:ext cx="312906" cy="259045"/>
    <xdr:sp macro="" textlink="">
      <xdr:nvSpPr>
        <xdr:cNvPr id="561" name="テキスト ボックス 560"/>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59</xdr:row>
      <xdr:rowOff>98878</xdr:rowOff>
    </xdr:from>
    <xdr:to>
      <xdr:col>85</xdr:col>
      <xdr:colOff>126364</xdr:colOff>
      <xdr:row>59</xdr:row>
      <xdr:rowOff>98878</xdr:rowOff>
    </xdr:to>
    <xdr:cxnSp macro="">
      <xdr:nvCxnSpPr>
        <xdr:cNvPr id="563" name="直線コネクタ 562"/>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140805</xdr:rowOff>
    </xdr:from>
    <xdr:ext cx="249299" cy="259045"/>
    <xdr:sp macro="" textlink="">
      <xdr:nvSpPr>
        <xdr:cNvPr id="564"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5" name="直線コネクタ 564"/>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140805</xdr:rowOff>
    </xdr:from>
    <xdr:ext cx="249299" cy="259045"/>
    <xdr:sp macro="" textlink="">
      <xdr:nvSpPr>
        <xdr:cNvPr id="566"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98878</xdr:rowOff>
    </xdr:from>
    <xdr:to>
      <xdr:col>86</xdr:col>
      <xdr:colOff>25400</xdr:colOff>
      <xdr:row>59</xdr:row>
      <xdr:rowOff>98878</xdr:rowOff>
    </xdr:to>
    <xdr:cxnSp macro="">
      <xdr:nvCxnSpPr>
        <xdr:cNvPr id="567" name="直線コネクタ 566"/>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98878</xdr:rowOff>
    </xdr:from>
    <xdr:to>
      <xdr:col>85</xdr:col>
      <xdr:colOff>127000</xdr:colOff>
      <xdr:row>59</xdr:row>
      <xdr:rowOff>98878</xdr:rowOff>
    </xdr:to>
    <xdr:cxnSp macro="">
      <xdr:nvCxnSpPr>
        <xdr:cNvPr id="568" name="直線コネクタ 567"/>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26505</xdr:rowOff>
    </xdr:from>
    <xdr:ext cx="249299" cy="259045"/>
    <xdr:sp macro="" textlink="">
      <xdr:nvSpPr>
        <xdr:cNvPr id="569"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70" name="フローチャート: 判断 569"/>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98878</xdr:rowOff>
    </xdr:from>
    <xdr:to>
      <xdr:col>81</xdr:col>
      <xdr:colOff>50800</xdr:colOff>
      <xdr:row>59</xdr:row>
      <xdr:rowOff>98878</xdr:rowOff>
    </xdr:to>
    <xdr:cxnSp macro="">
      <xdr:nvCxnSpPr>
        <xdr:cNvPr id="571" name="直線コネクタ 570"/>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59</xdr:row>
      <xdr:rowOff>48078</xdr:rowOff>
    </xdr:from>
    <xdr:to>
      <xdr:col>81</xdr:col>
      <xdr:colOff>101600</xdr:colOff>
      <xdr:row>59</xdr:row>
      <xdr:rowOff>149678</xdr:rowOff>
    </xdr:to>
    <xdr:sp macro="" textlink="">
      <xdr:nvSpPr>
        <xdr:cNvPr id="572" name="フローチャート: 判断 571"/>
        <xdr:cNvSpPr/>
      </xdr:nvSpPr>
      <xdr:spPr>
        <a:xfrm>
          <a:off x="154305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140805</xdr:rowOff>
    </xdr:from>
    <xdr:ext cx="249299" cy="259045"/>
    <xdr:sp macro="" textlink="">
      <xdr:nvSpPr>
        <xdr:cNvPr id="573" name="テキスト ボックス 572"/>
        <xdr:cNvSpPr txBox="1"/>
      </xdr:nvSpPr>
      <xdr:spPr>
        <a:xfrm>
          <a:off x="15356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98878</xdr:rowOff>
    </xdr:from>
    <xdr:to>
      <xdr:col>76</xdr:col>
      <xdr:colOff>114300</xdr:colOff>
      <xdr:row>59</xdr:row>
      <xdr:rowOff>98878</xdr:rowOff>
    </xdr:to>
    <xdr:cxnSp macro="">
      <xdr:nvCxnSpPr>
        <xdr:cNvPr id="574" name="直線コネクタ 573"/>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50</xdr:row>
      <xdr:rowOff>121557</xdr:rowOff>
    </xdr:from>
    <xdr:to>
      <xdr:col>76</xdr:col>
      <xdr:colOff>165100</xdr:colOff>
      <xdr:row>51</xdr:row>
      <xdr:rowOff>51707</xdr:rowOff>
    </xdr:to>
    <xdr:sp macro="" textlink="">
      <xdr:nvSpPr>
        <xdr:cNvPr id="575" name="フローチャート: 判断 574"/>
        <xdr:cNvSpPr/>
      </xdr:nvSpPr>
      <xdr:spPr>
        <a:xfrm>
          <a:off x="14541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49</xdr:row>
      <xdr:rowOff>68234</xdr:rowOff>
    </xdr:from>
    <xdr:ext cx="249299" cy="259045"/>
    <xdr:sp macro="" textlink="">
      <xdr:nvSpPr>
        <xdr:cNvPr id="576" name="テキスト ボックス 575"/>
        <xdr:cNvSpPr txBox="1"/>
      </xdr:nvSpPr>
      <xdr:spPr>
        <a:xfrm>
          <a:off x="14467650"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98878</xdr:rowOff>
    </xdr:from>
    <xdr:to>
      <xdr:col>71</xdr:col>
      <xdr:colOff>177800</xdr:colOff>
      <xdr:row>59</xdr:row>
      <xdr:rowOff>98878</xdr:rowOff>
    </xdr:to>
    <xdr:cxnSp macro="">
      <xdr:nvCxnSpPr>
        <xdr:cNvPr id="577" name="直線コネクタ 576"/>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72572</xdr:rowOff>
    </xdr:from>
    <xdr:to>
      <xdr:col>72</xdr:col>
      <xdr:colOff>38100</xdr:colOff>
      <xdr:row>57</xdr:row>
      <xdr:rowOff>2722</xdr:rowOff>
    </xdr:to>
    <xdr:sp macro="" textlink="">
      <xdr:nvSpPr>
        <xdr:cNvPr id="578" name="フローチャート: 判断 577"/>
        <xdr:cNvSpPr/>
      </xdr:nvSpPr>
      <xdr:spPr>
        <a:xfrm>
          <a:off x="13652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19249</xdr:rowOff>
    </xdr:from>
    <xdr:ext cx="249299" cy="259045"/>
    <xdr:sp macro="" textlink="">
      <xdr:nvSpPr>
        <xdr:cNvPr id="579" name="テキスト ボックス 578"/>
        <xdr:cNvSpPr txBox="1"/>
      </xdr:nvSpPr>
      <xdr:spPr>
        <a:xfrm>
          <a:off x="13578650"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97065</xdr:rowOff>
    </xdr:from>
    <xdr:to>
      <xdr:col>67</xdr:col>
      <xdr:colOff>101600</xdr:colOff>
      <xdr:row>54</xdr:row>
      <xdr:rowOff>27215</xdr:rowOff>
    </xdr:to>
    <xdr:sp macro="" textlink="">
      <xdr:nvSpPr>
        <xdr:cNvPr id="580" name="フローチャート: 判断 579"/>
        <xdr:cNvSpPr/>
      </xdr:nvSpPr>
      <xdr:spPr>
        <a:xfrm>
          <a:off x="12763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52</xdr:row>
      <xdr:rowOff>43742</xdr:rowOff>
    </xdr:from>
    <xdr:ext cx="249299" cy="259045"/>
    <xdr:sp macro="" textlink="">
      <xdr:nvSpPr>
        <xdr:cNvPr id="581" name="テキスト ボックス 580"/>
        <xdr:cNvSpPr txBox="1"/>
      </xdr:nvSpPr>
      <xdr:spPr>
        <a:xfrm>
          <a:off x="12689650"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48078</xdr:rowOff>
    </xdr:from>
    <xdr:to>
      <xdr:col>85</xdr:col>
      <xdr:colOff>177800</xdr:colOff>
      <xdr:row>59</xdr:row>
      <xdr:rowOff>149678</xdr:rowOff>
    </xdr:to>
    <xdr:sp macro="" textlink="">
      <xdr:nvSpPr>
        <xdr:cNvPr id="587" name="楕円 586"/>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83655</xdr:rowOff>
    </xdr:from>
    <xdr:ext cx="249299" cy="259045"/>
    <xdr:sp macro="" textlink="">
      <xdr:nvSpPr>
        <xdr:cNvPr id="588"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48078</xdr:rowOff>
    </xdr:from>
    <xdr:to>
      <xdr:col>81</xdr:col>
      <xdr:colOff>101600</xdr:colOff>
      <xdr:row>59</xdr:row>
      <xdr:rowOff>149678</xdr:rowOff>
    </xdr:to>
    <xdr:sp macro="" textlink="">
      <xdr:nvSpPr>
        <xdr:cNvPr id="589" name="楕円 588"/>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166205</xdr:rowOff>
    </xdr:from>
    <xdr:ext cx="249299" cy="259045"/>
    <xdr:sp macro="" textlink="">
      <xdr:nvSpPr>
        <xdr:cNvPr id="590" name="テキスト ボックス 589"/>
        <xdr:cNvSpPr txBox="1"/>
      </xdr:nvSpPr>
      <xdr:spPr>
        <a:xfrm>
          <a:off x="15356650" y="9938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48078</xdr:rowOff>
    </xdr:from>
    <xdr:to>
      <xdr:col>76</xdr:col>
      <xdr:colOff>165100</xdr:colOff>
      <xdr:row>59</xdr:row>
      <xdr:rowOff>149678</xdr:rowOff>
    </xdr:to>
    <xdr:sp macro="" textlink="">
      <xdr:nvSpPr>
        <xdr:cNvPr id="591" name="楕円 590"/>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140805</xdr:rowOff>
    </xdr:from>
    <xdr:ext cx="249299" cy="259045"/>
    <xdr:sp macro="" textlink="">
      <xdr:nvSpPr>
        <xdr:cNvPr id="592" name="テキスト ボックス 591"/>
        <xdr:cNvSpPr txBox="1"/>
      </xdr:nvSpPr>
      <xdr:spPr>
        <a:xfrm>
          <a:off x="14467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48078</xdr:rowOff>
    </xdr:from>
    <xdr:to>
      <xdr:col>72</xdr:col>
      <xdr:colOff>38100</xdr:colOff>
      <xdr:row>59</xdr:row>
      <xdr:rowOff>149678</xdr:rowOff>
    </xdr:to>
    <xdr:sp macro="" textlink="">
      <xdr:nvSpPr>
        <xdr:cNvPr id="593" name="楕円 592"/>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140805</xdr:rowOff>
    </xdr:from>
    <xdr:ext cx="249299" cy="259045"/>
    <xdr:sp macro="" textlink="">
      <xdr:nvSpPr>
        <xdr:cNvPr id="594" name="テキスト ボックス 593"/>
        <xdr:cNvSpPr txBox="1"/>
      </xdr:nvSpPr>
      <xdr:spPr>
        <a:xfrm>
          <a:off x="1357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59</xdr:row>
      <xdr:rowOff>48078</xdr:rowOff>
    </xdr:from>
    <xdr:to>
      <xdr:col>67</xdr:col>
      <xdr:colOff>101600</xdr:colOff>
      <xdr:row>59</xdr:row>
      <xdr:rowOff>149678</xdr:rowOff>
    </xdr:to>
    <xdr:sp macro="" textlink="">
      <xdr:nvSpPr>
        <xdr:cNvPr id="595" name="楕円 594"/>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140805</xdr:rowOff>
    </xdr:from>
    <xdr:ext cx="249299" cy="259045"/>
    <xdr:sp macro="" textlink="">
      <xdr:nvSpPr>
        <xdr:cNvPr id="596" name="テキスト ボックス 595"/>
        <xdr:cNvSpPr txBox="1"/>
      </xdr:nvSpPr>
      <xdr:spPr>
        <a:xfrm>
          <a:off x="1268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7" name="テキスト ボックス 606"/>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9" name="テキスト ボックス 608"/>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1" name="テキスト ボックス 61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3" name="テキスト ボックス 61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5" name="テキスト ボックス 614"/>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7" name="テキスト ボックス 616"/>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9" name="テキスト ボックス 61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149857</xdr:rowOff>
    </xdr:from>
    <xdr:to>
      <xdr:col>85</xdr:col>
      <xdr:colOff>126364</xdr:colOff>
      <xdr:row>79</xdr:row>
      <xdr:rowOff>136195</xdr:rowOff>
    </xdr:to>
    <xdr:cxnSp macro="">
      <xdr:nvCxnSpPr>
        <xdr:cNvPr id="623" name="直線コネクタ 622"/>
        <xdr:cNvCxnSpPr/>
      </xdr:nvCxnSpPr>
      <xdr:spPr>
        <a:xfrm flipV="1">
          <a:off x="16317595" y="12151357"/>
          <a:ext cx="1269" cy="1529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140022</xdr:rowOff>
    </xdr:from>
    <xdr:ext cx="534377" cy="259045"/>
    <xdr:sp macro="" textlink="">
      <xdr:nvSpPr>
        <xdr:cNvPr id="624" name="公債費最小値テキスト"/>
        <xdr:cNvSpPr txBox="1"/>
      </xdr:nvSpPr>
      <xdr:spPr>
        <a:xfrm>
          <a:off x="16370300" y="13684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136195</xdr:rowOff>
    </xdr:from>
    <xdr:to>
      <xdr:col>86</xdr:col>
      <xdr:colOff>25400</xdr:colOff>
      <xdr:row>79</xdr:row>
      <xdr:rowOff>136195</xdr:rowOff>
    </xdr:to>
    <xdr:cxnSp macro="">
      <xdr:nvCxnSpPr>
        <xdr:cNvPr id="625" name="直線コネクタ 624"/>
        <xdr:cNvCxnSpPr/>
      </xdr:nvCxnSpPr>
      <xdr:spPr>
        <a:xfrm>
          <a:off x="16230600" y="1368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96534</xdr:rowOff>
    </xdr:from>
    <xdr:ext cx="599010" cy="259045"/>
    <xdr:sp macro="" textlink="">
      <xdr:nvSpPr>
        <xdr:cNvPr id="626" name="公債費最大値テキスト"/>
        <xdr:cNvSpPr txBox="1"/>
      </xdr:nvSpPr>
      <xdr:spPr>
        <a:xfrm>
          <a:off x="16370300" y="119265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149857</xdr:rowOff>
    </xdr:from>
    <xdr:to>
      <xdr:col>86</xdr:col>
      <xdr:colOff>25400</xdr:colOff>
      <xdr:row>70</xdr:row>
      <xdr:rowOff>149857</xdr:rowOff>
    </xdr:to>
    <xdr:cxnSp macro="">
      <xdr:nvCxnSpPr>
        <xdr:cNvPr id="627" name="直線コネクタ 626"/>
        <xdr:cNvCxnSpPr/>
      </xdr:nvCxnSpPr>
      <xdr:spPr>
        <a:xfrm>
          <a:off x="16230600" y="12151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46791</xdr:rowOff>
    </xdr:from>
    <xdr:to>
      <xdr:col>85</xdr:col>
      <xdr:colOff>127000</xdr:colOff>
      <xdr:row>79</xdr:row>
      <xdr:rowOff>78882</xdr:rowOff>
    </xdr:to>
    <xdr:cxnSp macro="">
      <xdr:nvCxnSpPr>
        <xdr:cNvPr id="628" name="直線コネクタ 627"/>
        <xdr:cNvCxnSpPr/>
      </xdr:nvCxnSpPr>
      <xdr:spPr>
        <a:xfrm flipV="1">
          <a:off x="15481300" y="13591341"/>
          <a:ext cx="838200" cy="32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79305</xdr:rowOff>
    </xdr:from>
    <xdr:ext cx="534377" cy="259045"/>
    <xdr:sp macro="" textlink="">
      <xdr:nvSpPr>
        <xdr:cNvPr id="629" name="公債費平均値テキスト"/>
        <xdr:cNvSpPr txBox="1"/>
      </xdr:nvSpPr>
      <xdr:spPr>
        <a:xfrm>
          <a:off x="16370300" y="131095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56428</xdr:rowOff>
    </xdr:from>
    <xdr:to>
      <xdr:col>85</xdr:col>
      <xdr:colOff>177800</xdr:colOff>
      <xdr:row>77</xdr:row>
      <xdr:rowOff>158028</xdr:rowOff>
    </xdr:to>
    <xdr:sp macro="" textlink="">
      <xdr:nvSpPr>
        <xdr:cNvPr id="630" name="フローチャート: 判断 629"/>
        <xdr:cNvSpPr/>
      </xdr:nvSpPr>
      <xdr:spPr>
        <a:xfrm>
          <a:off x="16268700" y="1325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65460</xdr:rowOff>
    </xdr:from>
    <xdr:to>
      <xdr:col>81</xdr:col>
      <xdr:colOff>50800</xdr:colOff>
      <xdr:row>79</xdr:row>
      <xdr:rowOff>78882</xdr:rowOff>
    </xdr:to>
    <xdr:cxnSp macro="">
      <xdr:nvCxnSpPr>
        <xdr:cNvPr id="631" name="直線コネクタ 630"/>
        <xdr:cNvCxnSpPr/>
      </xdr:nvCxnSpPr>
      <xdr:spPr>
        <a:xfrm>
          <a:off x="14592300" y="13610010"/>
          <a:ext cx="889000" cy="13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62785</xdr:rowOff>
    </xdr:from>
    <xdr:to>
      <xdr:col>81</xdr:col>
      <xdr:colOff>101600</xdr:colOff>
      <xdr:row>77</xdr:row>
      <xdr:rowOff>164385</xdr:rowOff>
    </xdr:to>
    <xdr:sp macro="" textlink="">
      <xdr:nvSpPr>
        <xdr:cNvPr id="632" name="フローチャート: 判断 631"/>
        <xdr:cNvSpPr/>
      </xdr:nvSpPr>
      <xdr:spPr>
        <a:xfrm>
          <a:off x="15430500" y="13264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9462</xdr:rowOff>
    </xdr:from>
    <xdr:ext cx="534377" cy="259045"/>
    <xdr:sp macro="" textlink="">
      <xdr:nvSpPr>
        <xdr:cNvPr id="633" name="テキスト ボックス 632"/>
        <xdr:cNvSpPr txBox="1"/>
      </xdr:nvSpPr>
      <xdr:spPr>
        <a:xfrm>
          <a:off x="15214111" y="13039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113</xdr:rowOff>
    </xdr:from>
    <xdr:to>
      <xdr:col>76</xdr:col>
      <xdr:colOff>114300</xdr:colOff>
      <xdr:row>79</xdr:row>
      <xdr:rowOff>65460</xdr:rowOff>
    </xdr:to>
    <xdr:cxnSp macro="">
      <xdr:nvCxnSpPr>
        <xdr:cNvPr id="634" name="直線コネクタ 633"/>
        <xdr:cNvCxnSpPr/>
      </xdr:nvCxnSpPr>
      <xdr:spPr>
        <a:xfrm>
          <a:off x="13703300" y="13544663"/>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123658</xdr:rowOff>
    </xdr:from>
    <xdr:to>
      <xdr:col>76</xdr:col>
      <xdr:colOff>165100</xdr:colOff>
      <xdr:row>78</xdr:row>
      <xdr:rowOff>53808</xdr:rowOff>
    </xdr:to>
    <xdr:sp macro="" textlink="">
      <xdr:nvSpPr>
        <xdr:cNvPr id="635" name="フローチャート: 判断 634"/>
        <xdr:cNvSpPr/>
      </xdr:nvSpPr>
      <xdr:spPr>
        <a:xfrm>
          <a:off x="14541500" y="1332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70335</xdr:rowOff>
    </xdr:from>
    <xdr:ext cx="534377" cy="259045"/>
    <xdr:sp macro="" textlink="">
      <xdr:nvSpPr>
        <xdr:cNvPr id="636" name="テキスト ボックス 635"/>
        <xdr:cNvSpPr txBox="1"/>
      </xdr:nvSpPr>
      <xdr:spPr>
        <a:xfrm>
          <a:off x="14325111" y="13100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155115</xdr:rowOff>
    </xdr:from>
    <xdr:to>
      <xdr:col>71</xdr:col>
      <xdr:colOff>177800</xdr:colOff>
      <xdr:row>79</xdr:row>
      <xdr:rowOff>113</xdr:rowOff>
    </xdr:to>
    <xdr:cxnSp macro="">
      <xdr:nvCxnSpPr>
        <xdr:cNvPr id="637" name="直線コネクタ 636"/>
        <xdr:cNvCxnSpPr/>
      </xdr:nvCxnSpPr>
      <xdr:spPr>
        <a:xfrm>
          <a:off x="12814300" y="13528215"/>
          <a:ext cx="889000" cy="16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151144</xdr:rowOff>
    </xdr:from>
    <xdr:to>
      <xdr:col>72</xdr:col>
      <xdr:colOff>38100</xdr:colOff>
      <xdr:row>77</xdr:row>
      <xdr:rowOff>81294</xdr:rowOff>
    </xdr:to>
    <xdr:sp macro="" textlink="">
      <xdr:nvSpPr>
        <xdr:cNvPr id="638" name="フローチャート: 判断 637"/>
        <xdr:cNvSpPr/>
      </xdr:nvSpPr>
      <xdr:spPr>
        <a:xfrm>
          <a:off x="13652500" y="13181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97821</xdr:rowOff>
    </xdr:from>
    <xdr:ext cx="534377" cy="259045"/>
    <xdr:sp macro="" textlink="">
      <xdr:nvSpPr>
        <xdr:cNvPr id="639" name="テキスト ボックス 638"/>
        <xdr:cNvSpPr txBox="1"/>
      </xdr:nvSpPr>
      <xdr:spPr>
        <a:xfrm>
          <a:off x="13436111" y="1295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145287</xdr:rowOff>
    </xdr:from>
    <xdr:to>
      <xdr:col>67</xdr:col>
      <xdr:colOff>101600</xdr:colOff>
      <xdr:row>77</xdr:row>
      <xdr:rowOff>75437</xdr:rowOff>
    </xdr:to>
    <xdr:sp macro="" textlink="">
      <xdr:nvSpPr>
        <xdr:cNvPr id="640" name="フローチャート: 判断 639"/>
        <xdr:cNvSpPr/>
      </xdr:nvSpPr>
      <xdr:spPr>
        <a:xfrm>
          <a:off x="12763500" y="13175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91965</xdr:rowOff>
    </xdr:from>
    <xdr:ext cx="534377" cy="259045"/>
    <xdr:sp macro="" textlink="">
      <xdr:nvSpPr>
        <xdr:cNvPr id="641" name="テキスト ボックス 640"/>
        <xdr:cNvSpPr txBox="1"/>
      </xdr:nvSpPr>
      <xdr:spPr>
        <a:xfrm>
          <a:off x="12547111" y="1295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167441</xdr:rowOff>
    </xdr:from>
    <xdr:to>
      <xdr:col>85</xdr:col>
      <xdr:colOff>177800</xdr:colOff>
      <xdr:row>79</xdr:row>
      <xdr:rowOff>97591</xdr:rowOff>
    </xdr:to>
    <xdr:sp macro="" textlink="">
      <xdr:nvSpPr>
        <xdr:cNvPr id="647" name="楕円 646"/>
        <xdr:cNvSpPr/>
      </xdr:nvSpPr>
      <xdr:spPr>
        <a:xfrm>
          <a:off x="16268700" y="13540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82368</xdr:rowOff>
    </xdr:from>
    <xdr:ext cx="534377" cy="259045"/>
    <xdr:sp macro="" textlink="">
      <xdr:nvSpPr>
        <xdr:cNvPr id="648" name="公債費該当値テキスト"/>
        <xdr:cNvSpPr txBox="1"/>
      </xdr:nvSpPr>
      <xdr:spPr>
        <a:xfrm>
          <a:off x="16370300" y="13455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28082</xdr:rowOff>
    </xdr:from>
    <xdr:to>
      <xdr:col>81</xdr:col>
      <xdr:colOff>101600</xdr:colOff>
      <xdr:row>79</xdr:row>
      <xdr:rowOff>129682</xdr:rowOff>
    </xdr:to>
    <xdr:sp macro="" textlink="">
      <xdr:nvSpPr>
        <xdr:cNvPr id="649" name="楕円 648"/>
        <xdr:cNvSpPr/>
      </xdr:nvSpPr>
      <xdr:spPr>
        <a:xfrm>
          <a:off x="15430500" y="135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120809</xdr:rowOff>
    </xdr:from>
    <xdr:ext cx="534377" cy="259045"/>
    <xdr:sp macro="" textlink="">
      <xdr:nvSpPr>
        <xdr:cNvPr id="650" name="テキスト ボックス 649"/>
        <xdr:cNvSpPr txBox="1"/>
      </xdr:nvSpPr>
      <xdr:spPr>
        <a:xfrm>
          <a:off x="15214111" y="13665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14660</xdr:rowOff>
    </xdr:from>
    <xdr:to>
      <xdr:col>76</xdr:col>
      <xdr:colOff>165100</xdr:colOff>
      <xdr:row>79</xdr:row>
      <xdr:rowOff>116260</xdr:rowOff>
    </xdr:to>
    <xdr:sp macro="" textlink="">
      <xdr:nvSpPr>
        <xdr:cNvPr id="651" name="楕円 650"/>
        <xdr:cNvSpPr/>
      </xdr:nvSpPr>
      <xdr:spPr>
        <a:xfrm>
          <a:off x="14541500" y="13559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107387</xdr:rowOff>
    </xdr:from>
    <xdr:ext cx="534377" cy="259045"/>
    <xdr:sp macro="" textlink="">
      <xdr:nvSpPr>
        <xdr:cNvPr id="652" name="テキスト ボックス 651"/>
        <xdr:cNvSpPr txBox="1"/>
      </xdr:nvSpPr>
      <xdr:spPr>
        <a:xfrm>
          <a:off x="14325111" y="13651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120763</xdr:rowOff>
    </xdr:from>
    <xdr:to>
      <xdr:col>72</xdr:col>
      <xdr:colOff>38100</xdr:colOff>
      <xdr:row>79</xdr:row>
      <xdr:rowOff>50913</xdr:rowOff>
    </xdr:to>
    <xdr:sp macro="" textlink="">
      <xdr:nvSpPr>
        <xdr:cNvPr id="653" name="楕円 652"/>
        <xdr:cNvSpPr/>
      </xdr:nvSpPr>
      <xdr:spPr>
        <a:xfrm>
          <a:off x="13652500" y="13493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42040</xdr:rowOff>
    </xdr:from>
    <xdr:ext cx="534377" cy="259045"/>
    <xdr:sp macro="" textlink="">
      <xdr:nvSpPr>
        <xdr:cNvPr id="654" name="テキスト ボックス 653"/>
        <xdr:cNvSpPr txBox="1"/>
      </xdr:nvSpPr>
      <xdr:spPr>
        <a:xfrm>
          <a:off x="13436111" y="13586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104315</xdr:rowOff>
    </xdr:from>
    <xdr:to>
      <xdr:col>67</xdr:col>
      <xdr:colOff>101600</xdr:colOff>
      <xdr:row>79</xdr:row>
      <xdr:rowOff>34465</xdr:rowOff>
    </xdr:to>
    <xdr:sp macro="" textlink="">
      <xdr:nvSpPr>
        <xdr:cNvPr id="655" name="楕円 654"/>
        <xdr:cNvSpPr/>
      </xdr:nvSpPr>
      <xdr:spPr>
        <a:xfrm>
          <a:off x="12763500" y="1347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25592</xdr:rowOff>
    </xdr:from>
    <xdr:ext cx="534377" cy="259045"/>
    <xdr:sp macro="" textlink="">
      <xdr:nvSpPr>
        <xdr:cNvPr id="656" name="テキスト ボックス 655"/>
        <xdr:cNvSpPr txBox="1"/>
      </xdr:nvSpPr>
      <xdr:spPr>
        <a:xfrm>
          <a:off x="12547111" y="13570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67" name="直線コネクタ 66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68" name="テキスト ボックス 66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69" name="直線コネクタ 66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70" name="テキスト ボックス 66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1" name="直線コネクタ 67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2" name="テキスト ボックス 67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3" name="直線コネクタ 67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74" name="テキスト ボックス 67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5" name="直線コネクタ 67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6" name="テキスト ボックス 67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156383</xdr:rowOff>
    </xdr:from>
    <xdr:to>
      <xdr:col>85</xdr:col>
      <xdr:colOff>126364</xdr:colOff>
      <xdr:row>98</xdr:row>
      <xdr:rowOff>138047</xdr:rowOff>
    </xdr:to>
    <xdr:cxnSp macro="">
      <xdr:nvCxnSpPr>
        <xdr:cNvPr id="678" name="直線コネクタ 677"/>
        <xdr:cNvCxnSpPr/>
      </xdr:nvCxnSpPr>
      <xdr:spPr>
        <a:xfrm flipV="1">
          <a:off x="16317595" y="15758333"/>
          <a:ext cx="1269" cy="11818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159852</xdr:rowOff>
    </xdr:from>
    <xdr:ext cx="378565" cy="259045"/>
    <xdr:sp macro="" textlink="">
      <xdr:nvSpPr>
        <xdr:cNvPr id="679" name="積立金最小値テキスト"/>
        <xdr:cNvSpPr txBox="1"/>
      </xdr:nvSpPr>
      <xdr:spPr>
        <a:xfrm>
          <a:off x="16370300" y="169619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138047</xdr:rowOff>
    </xdr:from>
    <xdr:to>
      <xdr:col>86</xdr:col>
      <xdr:colOff>25400</xdr:colOff>
      <xdr:row>98</xdr:row>
      <xdr:rowOff>138047</xdr:rowOff>
    </xdr:to>
    <xdr:cxnSp macro="">
      <xdr:nvCxnSpPr>
        <xdr:cNvPr id="680" name="直線コネクタ 679"/>
        <xdr:cNvCxnSpPr/>
      </xdr:nvCxnSpPr>
      <xdr:spPr>
        <a:xfrm>
          <a:off x="16230600" y="16940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103060</xdr:rowOff>
    </xdr:from>
    <xdr:ext cx="599010" cy="259045"/>
    <xdr:sp macro="" textlink="">
      <xdr:nvSpPr>
        <xdr:cNvPr id="681" name="積立金最大値テキスト"/>
        <xdr:cNvSpPr txBox="1"/>
      </xdr:nvSpPr>
      <xdr:spPr>
        <a:xfrm>
          <a:off x="16370300" y="15533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517,702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156383</xdr:rowOff>
    </xdr:from>
    <xdr:to>
      <xdr:col>86</xdr:col>
      <xdr:colOff>25400</xdr:colOff>
      <xdr:row>91</xdr:row>
      <xdr:rowOff>156383</xdr:rowOff>
    </xdr:to>
    <xdr:cxnSp macro="">
      <xdr:nvCxnSpPr>
        <xdr:cNvPr id="682" name="直線コネクタ 681"/>
        <xdr:cNvCxnSpPr/>
      </xdr:nvCxnSpPr>
      <xdr:spPr>
        <a:xfrm>
          <a:off x="16230600" y="15758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46498</xdr:rowOff>
    </xdr:from>
    <xdr:to>
      <xdr:col>85</xdr:col>
      <xdr:colOff>127000</xdr:colOff>
      <xdr:row>98</xdr:row>
      <xdr:rowOff>82472</xdr:rowOff>
    </xdr:to>
    <xdr:cxnSp macro="">
      <xdr:nvCxnSpPr>
        <xdr:cNvPr id="683" name="直線コネクタ 682"/>
        <xdr:cNvCxnSpPr/>
      </xdr:nvCxnSpPr>
      <xdr:spPr>
        <a:xfrm>
          <a:off x="15481300" y="16848598"/>
          <a:ext cx="838200" cy="35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32852</xdr:rowOff>
    </xdr:from>
    <xdr:ext cx="534377" cy="259045"/>
    <xdr:sp macro="" textlink="">
      <xdr:nvSpPr>
        <xdr:cNvPr id="684" name="積立金平均値テキスト"/>
        <xdr:cNvSpPr txBox="1"/>
      </xdr:nvSpPr>
      <xdr:spPr>
        <a:xfrm>
          <a:off x="16370300" y="1683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54425</xdr:rowOff>
    </xdr:from>
    <xdr:to>
      <xdr:col>85</xdr:col>
      <xdr:colOff>177800</xdr:colOff>
      <xdr:row>98</xdr:row>
      <xdr:rowOff>156025</xdr:rowOff>
    </xdr:to>
    <xdr:sp macro="" textlink="">
      <xdr:nvSpPr>
        <xdr:cNvPr id="685" name="フローチャート: 判断 684"/>
        <xdr:cNvSpPr/>
      </xdr:nvSpPr>
      <xdr:spPr>
        <a:xfrm>
          <a:off x="16268700" y="1685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46498</xdr:rowOff>
    </xdr:from>
    <xdr:to>
      <xdr:col>81</xdr:col>
      <xdr:colOff>50800</xdr:colOff>
      <xdr:row>98</xdr:row>
      <xdr:rowOff>80161</xdr:rowOff>
    </xdr:to>
    <xdr:cxnSp macro="">
      <xdr:nvCxnSpPr>
        <xdr:cNvPr id="686" name="直線コネクタ 685"/>
        <xdr:cNvCxnSpPr/>
      </xdr:nvCxnSpPr>
      <xdr:spPr>
        <a:xfrm flipV="1">
          <a:off x="14592300" y="16848598"/>
          <a:ext cx="889000" cy="336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49868</xdr:rowOff>
    </xdr:from>
    <xdr:to>
      <xdr:col>81</xdr:col>
      <xdr:colOff>101600</xdr:colOff>
      <xdr:row>98</xdr:row>
      <xdr:rowOff>151468</xdr:rowOff>
    </xdr:to>
    <xdr:sp macro="" textlink="">
      <xdr:nvSpPr>
        <xdr:cNvPr id="687" name="フローチャート: 判断 686"/>
        <xdr:cNvSpPr/>
      </xdr:nvSpPr>
      <xdr:spPr>
        <a:xfrm>
          <a:off x="15430500" y="16851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142595</xdr:rowOff>
    </xdr:from>
    <xdr:ext cx="534377" cy="259045"/>
    <xdr:sp macro="" textlink="">
      <xdr:nvSpPr>
        <xdr:cNvPr id="688" name="テキスト ボックス 687"/>
        <xdr:cNvSpPr txBox="1"/>
      </xdr:nvSpPr>
      <xdr:spPr>
        <a:xfrm>
          <a:off x="15214111" y="16944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80161</xdr:rowOff>
    </xdr:from>
    <xdr:to>
      <xdr:col>76</xdr:col>
      <xdr:colOff>114300</xdr:colOff>
      <xdr:row>98</xdr:row>
      <xdr:rowOff>91418</xdr:rowOff>
    </xdr:to>
    <xdr:cxnSp macro="">
      <xdr:nvCxnSpPr>
        <xdr:cNvPr id="689" name="直線コネクタ 688"/>
        <xdr:cNvCxnSpPr/>
      </xdr:nvCxnSpPr>
      <xdr:spPr>
        <a:xfrm flipV="1">
          <a:off x="13703300" y="16882261"/>
          <a:ext cx="889000" cy="1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57821</xdr:rowOff>
    </xdr:from>
    <xdr:to>
      <xdr:col>76</xdr:col>
      <xdr:colOff>165100</xdr:colOff>
      <xdr:row>98</xdr:row>
      <xdr:rowOff>159421</xdr:rowOff>
    </xdr:to>
    <xdr:sp macro="" textlink="">
      <xdr:nvSpPr>
        <xdr:cNvPr id="690" name="フローチャート: 判断 689"/>
        <xdr:cNvSpPr/>
      </xdr:nvSpPr>
      <xdr:spPr>
        <a:xfrm>
          <a:off x="14541500" y="16859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150548</xdr:rowOff>
    </xdr:from>
    <xdr:ext cx="534377" cy="259045"/>
    <xdr:sp macro="" textlink="">
      <xdr:nvSpPr>
        <xdr:cNvPr id="691" name="テキスト ボックス 690"/>
        <xdr:cNvSpPr txBox="1"/>
      </xdr:nvSpPr>
      <xdr:spPr>
        <a:xfrm>
          <a:off x="14325111" y="16952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71558</xdr:rowOff>
    </xdr:from>
    <xdr:to>
      <xdr:col>71</xdr:col>
      <xdr:colOff>177800</xdr:colOff>
      <xdr:row>98</xdr:row>
      <xdr:rowOff>91418</xdr:rowOff>
    </xdr:to>
    <xdr:cxnSp macro="">
      <xdr:nvCxnSpPr>
        <xdr:cNvPr id="692" name="直線コネクタ 691"/>
        <xdr:cNvCxnSpPr/>
      </xdr:nvCxnSpPr>
      <xdr:spPr>
        <a:xfrm>
          <a:off x="12814300" y="16873658"/>
          <a:ext cx="889000" cy="19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18552</xdr:rowOff>
    </xdr:from>
    <xdr:to>
      <xdr:col>72</xdr:col>
      <xdr:colOff>38100</xdr:colOff>
      <xdr:row>98</xdr:row>
      <xdr:rowOff>120152</xdr:rowOff>
    </xdr:to>
    <xdr:sp macro="" textlink="">
      <xdr:nvSpPr>
        <xdr:cNvPr id="693" name="フローチャート: 判断 692"/>
        <xdr:cNvSpPr/>
      </xdr:nvSpPr>
      <xdr:spPr>
        <a:xfrm>
          <a:off x="13652500" y="16820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136679</xdr:rowOff>
    </xdr:from>
    <xdr:ext cx="534377" cy="259045"/>
    <xdr:sp macro="" textlink="">
      <xdr:nvSpPr>
        <xdr:cNvPr id="694" name="テキスト ボックス 693"/>
        <xdr:cNvSpPr txBox="1"/>
      </xdr:nvSpPr>
      <xdr:spPr>
        <a:xfrm>
          <a:off x="13436111" y="1659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23907</xdr:rowOff>
    </xdr:from>
    <xdr:to>
      <xdr:col>67</xdr:col>
      <xdr:colOff>101600</xdr:colOff>
      <xdr:row>98</xdr:row>
      <xdr:rowOff>125507</xdr:rowOff>
    </xdr:to>
    <xdr:sp macro="" textlink="">
      <xdr:nvSpPr>
        <xdr:cNvPr id="695" name="フローチャート: 判断 694"/>
        <xdr:cNvSpPr/>
      </xdr:nvSpPr>
      <xdr:spPr>
        <a:xfrm>
          <a:off x="12763500" y="16826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116634</xdr:rowOff>
    </xdr:from>
    <xdr:ext cx="534377" cy="259045"/>
    <xdr:sp macro="" textlink="">
      <xdr:nvSpPr>
        <xdr:cNvPr id="696" name="テキスト ボックス 695"/>
        <xdr:cNvSpPr txBox="1"/>
      </xdr:nvSpPr>
      <xdr:spPr>
        <a:xfrm>
          <a:off x="12547111" y="1691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7" name="テキスト ボックス 69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8" name="テキスト ボックス 69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9" name="テキスト ボックス 69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0" name="テキスト ボックス 69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1" name="テキスト ボックス 70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31672</xdr:rowOff>
    </xdr:from>
    <xdr:to>
      <xdr:col>85</xdr:col>
      <xdr:colOff>177800</xdr:colOff>
      <xdr:row>98</xdr:row>
      <xdr:rowOff>133272</xdr:rowOff>
    </xdr:to>
    <xdr:sp macro="" textlink="">
      <xdr:nvSpPr>
        <xdr:cNvPr id="702" name="楕円 701"/>
        <xdr:cNvSpPr/>
      </xdr:nvSpPr>
      <xdr:spPr>
        <a:xfrm>
          <a:off x="16268700" y="1683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162499</xdr:rowOff>
    </xdr:from>
    <xdr:ext cx="534377" cy="259045"/>
    <xdr:sp macro="" textlink="">
      <xdr:nvSpPr>
        <xdr:cNvPr id="703" name="積立金該当値テキスト"/>
        <xdr:cNvSpPr txBox="1"/>
      </xdr:nvSpPr>
      <xdr:spPr>
        <a:xfrm>
          <a:off x="16370300" y="16621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167148</xdr:rowOff>
    </xdr:from>
    <xdr:to>
      <xdr:col>81</xdr:col>
      <xdr:colOff>101600</xdr:colOff>
      <xdr:row>98</xdr:row>
      <xdr:rowOff>97298</xdr:rowOff>
    </xdr:to>
    <xdr:sp macro="" textlink="">
      <xdr:nvSpPr>
        <xdr:cNvPr id="704" name="楕円 703"/>
        <xdr:cNvSpPr/>
      </xdr:nvSpPr>
      <xdr:spPr>
        <a:xfrm>
          <a:off x="15430500" y="1679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113825</xdr:rowOff>
    </xdr:from>
    <xdr:ext cx="534377" cy="259045"/>
    <xdr:sp macro="" textlink="">
      <xdr:nvSpPr>
        <xdr:cNvPr id="705" name="テキスト ボックス 704"/>
        <xdr:cNvSpPr txBox="1"/>
      </xdr:nvSpPr>
      <xdr:spPr>
        <a:xfrm>
          <a:off x="15214111" y="16573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29361</xdr:rowOff>
    </xdr:from>
    <xdr:to>
      <xdr:col>76</xdr:col>
      <xdr:colOff>165100</xdr:colOff>
      <xdr:row>98</xdr:row>
      <xdr:rowOff>130961</xdr:rowOff>
    </xdr:to>
    <xdr:sp macro="" textlink="">
      <xdr:nvSpPr>
        <xdr:cNvPr id="706" name="楕円 705"/>
        <xdr:cNvSpPr/>
      </xdr:nvSpPr>
      <xdr:spPr>
        <a:xfrm>
          <a:off x="14541500" y="16831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147488</xdr:rowOff>
    </xdr:from>
    <xdr:ext cx="534377" cy="259045"/>
    <xdr:sp macro="" textlink="">
      <xdr:nvSpPr>
        <xdr:cNvPr id="707" name="テキスト ボックス 706"/>
        <xdr:cNvSpPr txBox="1"/>
      </xdr:nvSpPr>
      <xdr:spPr>
        <a:xfrm>
          <a:off x="14325111" y="1660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40618</xdr:rowOff>
    </xdr:from>
    <xdr:to>
      <xdr:col>72</xdr:col>
      <xdr:colOff>38100</xdr:colOff>
      <xdr:row>98</xdr:row>
      <xdr:rowOff>142218</xdr:rowOff>
    </xdr:to>
    <xdr:sp macro="" textlink="">
      <xdr:nvSpPr>
        <xdr:cNvPr id="708" name="楕円 707"/>
        <xdr:cNvSpPr/>
      </xdr:nvSpPr>
      <xdr:spPr>
        <a:xfrm>
          <a:off x="13652500" y="168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133345</xdr:rowOff>
    </xdr:from>
    <xdr:ext cx="534377" cy="259045"/>
    <xdr:sp macro="" textlink="">
      <xdr:nvSpPr>
        <xdr:cNvPr id="709" name="テキスト ボックス 708"/>
        <xdr:cNvSpPr txBox="1"/>
      </xdr:nvSpPr>
      <xdr:spPr>
        <a:xfrm>
          <a:off x="13436111" y="16935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20758</xdr:rowOff>
    </xdr:from>
    <xdr:to>
      <xdr:col>67</xdr:col>
      <xdr:colOff>101600</xdr:colOff>
      <xdr:row>98</xdr:row>
      <xdr:rowOff>122358</xdr:rowOff>
    </xdr:to>
    <xdr:sp macro="" textlink="">
      <xdr:nvSpPr>
        <xdr:cNvPr id="710" name="楕円 709"/>
        <xdr:cNvSpPr/>
      </xdr:nvSpPr>
      <xdr:spPr>
        <a:xfrm>
          <a:off x="12763500" y="16822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138885</xdr:rowOff>
    </xdr:from>
    <xdr:ext cx="534377" cy="259045"/>
    <xdr:sp macro="" textlink="">
      <xdr:nvSpPr>
        <xdr:cNvPr id="711" name="テキスト ボックス 710"/>
        <xdr:cNvSpPr txBox="1"/>
      </xdr:nvSpPr>
      <xdr:spPr>
        <a:xfrm>
          <a:off x="12547111" y="165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2" name="正方形/長方形 71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3" name="正方形/長方形 71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4" name="正方形/長方形 71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5" name="正方形/長方形 71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6" name="正方形/長方形 71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7" name="正方形/長方形 71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8" name="正方形/長方形 71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9" name="正方形/長方形 71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0" name="テキスト ボックス 71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1" name="直線コネクタ 72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2" name="直線コネクタ 72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3" name="テキスト ボックス 72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4" name="直線コネクタ 72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5" name="テキスト ボックス 724"/>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6" name="直線コネクタ 72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7" name="テキスト ボックス 726"/>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8" name="直線コネクタ 72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9" name="テキスト ボックス 728"/>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0" name="直線コネクタ 72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1" name="テキスト ボックス 73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3" name="テキスト ボックス 73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33972</xdr:rowOff>
    </xdr:from>
    <xdr:to>
      <xdr:col>116</xdr:col>
      <xdr:colOff>62864</xdr:colOff>
      <xdr:row>39</xdr:row>
      <xdr:rowOff>44450</xdr:rowOff>
    </xdr:to>
    <xdr:cxnSp macro="">
      <xdr:nvCxnSpPr>
        <xdr:cNvPr id="735" name="直線コネクタ 734"/>
        <xdr:cNvCxnSpPr/>
      </xdr:nvCxnSpPr>
      <xdr:spPr>
        <a:xfrm flipV="1">
          <a:off x="22159595" y="5348922"/>
          <a:ext cx="1269" cy="13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7" name="直線コネクタ 73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152099</xdr:rowOff>
    </xdr:from>
    <xdr:ext cx="534377" cy="259045"/>
    <xdr:sp macro="" textlink="">
      <xdr:nvSpPr>
        <xdr:cNvPr id="738" name="投資及び出資金最大値テキスト"/>
        <xdr:cNvSpPr txBox="1"/>
      </xdr:nvSpPr>
      <xdr:spPr>
        <a:xfrm>
          <a:off x="22212300" y="5124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33972</xdr:rowOff>
    </xdr:from>
    <xdr:to>
      <xdr:col>116</xdr:col>
      <xdr:colOff>152400</xdr:colOff>
      <xdr:row>31</xdr:row>
      <xdr:rowOff>33972</xdr:rowOff>
    </xdr:to>
    <xdr:cxnSp macro="">
      <xdr:nvCxnSpPr>
        <xdr:cNvPr id="739" name="直線コネクタ 738"/>
        <xdr:cNvCxnSpPr/>
      </xdr:nvCxnSpPr>
      <xdr:spPr>
        <a:xfrm>
          <a:off x="22072600" y="53489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165570</xdr:rowOff>
    </xdr:from>
    <xdr:to>
      <xdr:col>116</xdr:col>
      <xdr:colOff>63500</xdr:colOff>
      <xdr:row>39</xdr:row>
      <xdr:rowOff>18694</xdr:rowOff>
    </xdr:to>
    <xdr:cxnSp macro="">
      <xdr:nvCxnSpPr>
        <xdr:cNvPr id="740" name="直線コネクタ 739"/>
        <xdr:cNvCxnSpPr/>
      </xdr:nvCxnSpPr>
      <xdr:spPr>
        <a:xfrm>
          <a:off x="21323300" y="6680670"/>
          <a:ext cx="838200" cy="2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51045</xdr:rowOff>
    </xdr:from>
    <xdr:ext cx="469744" cy="259045"/>
    <xdr:sp macro="" textlink="">
      <xdr:nvSpPr>
        <xdr:cNvPr id="741" name="投資及び出資金平均値テキスト"/>
        <xdr:cNvSpPr txBox="1"/>
      </xdr:nvSpPr>
      <xdr:spPr>
        <a:xfrm>
          <a:off x="22212300" y="63946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28169</xdr:rowOff>
    </xdr:from>
    <xdr:to>
      <xdr:col>116</xdr:col>
      <xdr:colOff>114300</xdr:colOff>
      <xdr:row>38</xdr:row>
      <xdr:rowOff>129769</xdr:rowOff>
    </xdr:to>
    <xdr:sp macro="" textlink="">
      <xdr:nvSpPr>
        <xdr:cNvPr id="742" name="フローチャート: 判断 741"/>
        <xdr:cNvSpPr/>
      </xdr:nvSpPr>
      <xdr:spPr>
        <a:xfrm>
          <a:off x="22110700" y="654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165570</xdr:rowOff>
    </xdr:from>
    <xdr:to>
      <xdr:col>111</xdr:col>
      <xdr:colOff>177800</xdr:colOff>
      <xdr:row>39</xdr:row>
      <xdr:rowOff>3645</xdr:rowOff>
    </xdr:to>
    <xdr:cxnSp macro="">
      <xdr:nvCxnSpPr>
        <xdr:cNvPr id="743" name="直線コネクタ 742"/>
        <xdr:cNvCxnSpPr/>
      </xdr:nvCxnSpPr>
      <xdr:spPr>
        <a:xfrm flipV="1">
          <a:off x="20434300" y="668067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45466</xdr:rowOff>
    </xdr:from>
    <xdr:to>
      <xdr:col>112</xdr:col>
      <xdr:colOff>38100</xdr:colOff>
      <xdr:row>38</xdr:row>
      <xdr:rowOff>147066</xdr:rowOff>
    </xdr:to>
    <xdr:sp macro="" textlink="">
      <xdr:nvSpPr>
        <xdr:cNvPr id="744" name="フローチャート: 判断 743"/>
        <xdr:cNvSpPr/>
      </xdr:nvSpPr>
      <xdr:spPr>
        <a:xfrm>
          <a:off x="212725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163593</xdr:rowOff>
    </xdr:from>
    <xdr:ext cx="469744" cy="259045"/>
    <xdr:sp macro="" textlink="">
      <xdr:nvSpPr>
        <xdr:cNvPr id="745" name="テキスト ボックス 744"/>
        <xdr:cNvSpPr txBox="1"/>
      </xdr:nvSpPr>
      <xdr:spPr>
        <a:xfrm>
          <a:off x="21088428" y="6335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3645</xdr:rowOff>
    </xdr:from>
    <xdr:to>
      <xdr:col>107</xdr:col>
      <xdr:colOff>50800</xdr:colOff>
      <xdr:row>39</xdr:row>
      <xdr:rowOff>7341</xdr:rowOff>
    </xdr:to>
    <xdr:cxnSp macro="">
      <xdr:nvCxnSpPr>
        <xdr:cNvPr id="746" name="直線コネクタ 745"/>
        <xdr:cNvCxnSpPr/>
      </xdr:nvCxnSpPr>
      <xdr:spPr>
        <a:xfrm flipV="1">
          <a:off x="19545300" y="6690195"/>
          <a:ext cx="889000" cy="3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59410</xdr:rowOff>
    </xdr:from>
    <xdr:to>
      <xdr:col>107</xdr:col>
      <xdr:colOff>101600</xdr:colOff>
      <xdr:row>38</xdr:row>
      <xdr:rowOff>161010</xdr:rowOff>
    </xdr:to>
    <xdr:sp macro="" textlink="">
      <xdr:nvSpPr>
        <xdr:cNvPr id="747" name="フローチャート: 判断 746"/>
        <xdr:cNvSpPr/>
      </xdr:nvSpPr>
      <xdr:spPr>
        <a:xfrm>
          <a:off x="20383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6088</xdr:rowOff>
    </xdr:from>
    <xdr:ext cx="469744" cy="259045"/>
    <xdr:sp macro="" textlink="">
      <xdr:nvSpPr>
        <xdr:cNvPr id="748" name="テキスト ボックス 747"/>
        <xdr:cNvSpPr txBox="1"/>
      </xdr:nvSpPr>
      <xdr:spPr>
        <a:xfrm>
          <a:off x="20199428"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7341</xdr:rowOff>
    </xdr:from>
    <xdr:to>
      <xdr:col>102</xdr:col>
      <xdr:colOff>114300</xdr:colOff>
      <xdr:row>39</xdr:row>
      <xdr:rowOff>8789</xdr:rowOff>
    </xdr:to>
    <xdr:cxnSp macro="">
      <xdr:nvCxnSpPr>
        <xdr:cNvPr id="749" name="直線コネクタ 748"/>
        <xdr:cNvCxnSpPr/>
      </xdr:nvCxnSpPr>
      <xdr:spPr>
        <a:xfrm flipV="1">
          <a:off x="18656300" y="6693891"/>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98196</xdr:rowOff>
    </xdr:from>
    <xdr:to>
      <xdr:col>102</xdr:col>
      <xdr:colOff>165100</xdr:colOff>
      <xdr:row>39</xdr:row>
      <xdr:rowOff>28346</xdr:rowOff>
    </xdr:to>
    <xdr:sp macro="" textlink="">
      <xdr:nvSpPr>
        <xdr:cNvPr id="750" name="フローチャート: 判断 749"/>
        <xdr:cNvSpPr/>
      </xdr:nvSpPr>
      <xdr:spPr>
        <a:xfrm>
          <a:off x="19494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44873</xdr:rowOff>
    </xdr:from>
    <xdr:ext cx="469744" cy="259045"/>
    <xdr:sp macro="" textlink="">
      <xdr:nvSpPr>
        <xdr:cNvPr id="751" name="テキスト ボックス 750"/>
        <xdr:cNvSpPr txBox="1"/>
      </xdr:nvSpPr>
      <xdr:spPr>
        <a:xfrm>
          <a:off x="19310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105473</xdr:rowOff>
    </xdr:from>
    <xdr:to>
      <xdr:col>98</xdr:col>
      <xdr:colOff>38100</xdr:colOff>
      <xdr:row>39</xdr:row>
      <xdr:rowOff>35623</xdr:rowOff>
    </xdr:to>
    <xdr:sp macro="" textlink="">
      <xdr:nvSpPr>
        <xdr:cNvPr id="752" name="フローチャート: 判断 751"/>
        <xdr:cNvSpPr/>
      </xdr:nvSpPr>
      <xdr:spPr>
        <a:xfrm>
          <a:off x="18605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52150</xdr:rowOff>
    </xdr:from>
    <xdr:ext cx="469744" cy="259045"/>
    <xdr:sp macro="" textlink="">
      <xdr:nvSpPr>
        <xdr:cNvPr id="753" name="テキスト ボックス 752"/>
        <xdr:cNvSpPr txBox="1"/>
      </xdr:nvSpPr>
      <xdr:spPr>
        <a:xfrm>
          <a:off x="18421428"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139344</xdr:rowOff>
    </xdr:from>
    <xdr:to>
      <xdr:col>116</xdr:col>
      <xdr:colOff>114300</xdr:colOff>
      <xdr:row>39</xdr:row>
      <xdr:rowOff>69494</xdr:rowOff>
    </xdr:to>
    <xdr:sp macro="" textlink="">
      <xdr:nvSpPr>
        <xdr:cNvPr id="759" name="楕円 758"/>
        <xdr:cNvSpPr/>
      </xdr:nvSpPr>
      <xdr:spPr>
        <a:xfrm>
          <a:off x="22110700" y="6654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54271</xdr:rowOff>
    </xdr:from>
    <xdr:ext cx="378565" cy="259045"/>
    <xdr:sp macro="" textlink="">
      <xdr:nvSpPr>
        <xdr:cNvPr id="760" name="投資及び出資金該当値テキスト"/>
        <xdr:cNvSpPr txBox="1"/>
      </xdr:nvSpPr>
      <xdr:spPr>
        <a:xfrm>
          <a:off x="22212300" y="65693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114770</xdr:rowOff>
    </xdr:from>
    <xdr:to>
      <xdr:col>112</xdr:col>
      <xdr:colOff>38100</xdr:colOff>
      <xdr:row>39</xdr:row>
      <xdr:rowOff>44920</xdr:rowOff>
    </xdr:to>
    <xdr:sp macro="" textlink="">
      <xdr:nvSpPr>
        <xdr:cNvPr id="761" name="楕円 760"/>
        <xdr:cNvSpPr/>
      </xdr:nvSpPr>
      <xdr:spPr>
        <a:xfrm>
          <a:off x="21272500" y="6629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39</xdr:row>
      <xdr:rowOff>36047</xdr:rowOff>
    </xdr:from>
    <xdr:ext cx="469744" cy="259045"/>
    <xdr:sp macro="" textlink="">
      <xdr:nvSpPr>
        <xdr:cNvPr id="762" name="テキスト ボックス 761"/>
        <xdr:cNvSpPr txBox="1"/>
      </xdr:nvSpPr>
      <xdr:spPr>
        <a:xfrm>
          <a:off x="21088428" y="6722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124295</xdr:rowOff>
    </xdr:from>
    <xdr:to>
      <xdr:col>107</xdr:col>
      <xdr:colOff>101600</xdr:colOff>
      <xdr:row>39</xdr:row>
      <xdr:rowOff>54445</xdr:rowOff>
    </xdr:to>
    <xdr:sp macro="" textlink="">
      <xdr:nvSpPr>
        <xdr:cNvPr id="763" name="楕円 762"/>
        <xdr:cNvSpPr/>
      </xdr:nvSpPr>
      <xdr:spPr>
        <a:xfrm>
          <a:off x="20383500" y="663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39</xdr:row>
      <xdr:rowOff>45572</xdr:rowOff>
    </xdr:from>
    <xdr:ext cx="469744" cy="259045"/>
    <xdr:sp macro="" textlink="">
      <xdr:nvSpPr>
        <xdr:cNvPr id="764" name="テキスト ボックス 763"/>
        <xdr:cNvSpPr txBox="1"/>
      </xdr:nvSpPr>
      <xdr:spPr>
        <a:xfrm>
          <a:off x="20199428" y="67321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127991</xdr:rowOff>
    </xdr:from>
    <xdr:to>
      <xdr:col>102</xdr:col>
      <xdr:colOff>165100</xdr:colOff>
      <xdr:row>39</xdr:row>
      <xdr:rowOff>58141</xdr:rowOff>
    </xdr:to>
    <xdr:sp macro="" textlink="">
      <xdr:nvSpPr>
        <xdr:cNvPr id="765" name="楕円 764"/>
        <xdr:cNvSpPr/>
      </xdr:nvSpPr>
      <xdr:spPr>
        <a:xfrm>
          <a:off x="194945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49268</xdr:rowOff>
    </xdr:from>
    <xdr:ext cx="378565" cy="259045"/>
    <xdr:sp macro="" textlink="">
      <xdr:nvSpPr>
        <xdr:cNvPr id="766" name="テキスト ボックス 765"/>
        <xdr:cNvSpPr txBox="1"/>
      </xdr:nvSpPr>
      <xdr:spPr>
        <a:xfrm>
          <a:off x="19356017" y="6735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129439</xdr:rowOff>
    </xdr:from>
    <xdr:to>
      <xdr:col>98</xdr:col>
      <xdr:colOff>38100</xdr:colOff>
      <xdr:row>39</xdr:row>
      <xdr:rowOff>59589</xdr:rowOff>
    </xdr:to>
    <xdr:sp macro="" textlink="">
      <xdr:nvSpPr>
        <xdr:cNvPr id="767" name="楕円 766"/>
        <xdr:cNvSpPr/>
      </xdr:nvSpPr>
      <xdr:spPr>
        <a:xfrm>
          <a:off x="18605500" y="6644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50716</xdr:rowOff>
    </xdr:from>
    <xdr:ext cx="378565" cy="259045"/>
    <xdr:sp macro="" textlink="">
      <xdr:nvSpPr>
        <xdr:cNvPr id="768" name="テキスト ボックス 767"/>
        <xdr:cNvSpPr txBox="1"/>
      </xdr:nvSpPr>
      <xdr:spPr>
        <a:xfrm>
          <a:off x="18467017" y="67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79" name="直線コネクタ 77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0" name="テキスト ボックス 77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1" name="直線コネクタ 78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2" name="テキスト ボックス 781"/>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3" name="直線コネクタ 78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4" name="テキスト ボックス 783"/>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85" name="直線コネクタ 78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86" name="テキスト ボックス 785"/>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87" name="直線コネクタ 78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88" name="テキスト ボックス 787"/>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89" name="直線コネクタ 78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0" name="テキスト ボックス 789"/>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10378</xdr:rowOff>
    </xdr:from>
    <xdr:to>
      <xdr:col>116</xdr:col>
      <xdr:colOff>62864</xdr:colOff>
      <xdr:row>59</xdr:row>
      <xdr:rowOff>98878</xdr:rowOff>
    </xdr:to>
    <xdr:cxnSp macro="">
      <xdr:nvCxnSpPr>
        <xdr:cNvPr id="794" name="直線コネクタ 793"/>
        <xdr:cNvCxnSpPr/>
      </xdr:nvCxnSpPr>
      <xdr:spPr>
        <a:xfrm flipV="1">
          <a:off x="22159595" y="8754328"/>
          <a:ext cx="1269" cy="1460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795"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96" name="直線コネクタ 79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128505</xdr:rowOff>
    </xdr:from>
    <xdr:ext cx="534377" cy="259045"/>
    <xdr:sp macro="" textlink="">
      <xdr:nvSpPr>
        <xdr:cNvPr id="797" name="貸付金最大値テキスト"/>
        <xdr:cNvSpPr txBox="1"/>
      </xdr:nvSpPr>
      <xdr:spPr>
        <a:xfrm>
          <a:off x="22212300" y="8529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10378</xdr:rowOff>
    </xdr:from>
    <xdr:to>
      <xdr:col>116</xdr:col>
      <xdr:colOff>152400</xdr:colOff>
      <xdr:row>51</xdr:row>
      <xdr:rowOff>10378</xdr:rowOff>
    </xdr:to>
    <xdr:cxnSp macro="">
      <xdr:nvCxnSpPr>
        <xdr:cNvPr id="798" name="直線コネクタ 797"/>
        <xdr:cNvCxnSpPr/>
      </xdr:nvCxnSpPr>
      <xdr:spPr>
        <a:xfrm>
          <a:off x="22072600" y="8754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799" name="直線コネクタ 798"/>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59265</xdr:rowOff>
    </xdr:from>
    <xdr:ext cx="469744" cy="259045"/>
    <xdr:sp macro="" textlink="">
      <xdr:nvSpPr>
        <xdr:cNvPr id="800" name="貸付金平均値テキスト"/>
        <xdr:cNvSpPr txBox="1"/>
      </xdr:nvSpPr>
      <xdr:spPr>
        <a:xfrm>
          <a:off x="22212300" y="9831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36388</xdr:rowOff>
    </xdr:from>
    <xdr:to>
      <xdr:col>116</xdr:col>
      <xdr:colOff>114300</xdr:colOff>
      <xdr:row>58</xdr:row>
      <xdr:rowOff>137988</xdr:rowOff>
    </xdr:to>
    <xdr:sp macro="" textlink="">
      <xdr:nvSpPr>
        <xdr:cNvPr id="801" name="フローチャート: 判断 800"/>
        <xdr:cNvSpPr/>
      </xdr:nvSpPr>
      <xdr:spPr>
        <a:xfrm>
          <a:off x="22110700" y="998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98878</xdr:rowOff>
    </xdr:from>
    <xdr:to>
      <xdr:col>111</xdr:col>
      <xdr:colOff>177800</xdr:colOff>
      <xdr:row>59</xdr:row>
      <xdr:rowOff>98878</xdr:rowOff>
    </xdr:to>
    <xdr:cxnSp macro="">
      <xdr:nvCxnSpPr>
        <xdr:cNvPr id="802" name="直線コネクタ 801"/>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36583</xdr:rowOff>
    </xdr:from>
    <xdr:to>
      <xdr:col>112</xdr:col>
      <xdr:colOff>38100</xdr:colOff>
      <xdr:row>58</xdr:row>
      <xdr:rowOff>138183</xdr:rowOff>
    </xdr:to>
    <xdr:sp macro="" textlink="">
      <xdr:nvSpPr>
        <xdr:cNvPr id="803" name="フローチャート: 判断 802"/>
        <xdr:cNvSpPr/>
      </xdr:nvSpPr>
      <xdr:spPr>
        <a:xfrm>
          <a:off x="212725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154710</xdr:rowOff>
    </xdr:from>
    <xdr:ext cx="469744" cy="259045"/>
    <xdr:sp macro="" textlink="">
      <xdr:nvSpPr>
        <xdr:cNvPr id="804" name="テキスト ボックス 803"/>
        <xdr:cNvSpPr txBox="1"/>
      </xdr:nvSpPr>
      <xdr:spPr>
        <a:xfrm>
          <a:off x="21088428" y="97559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805" name="直線コネクタ 804"/>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10261</xdr:rowOff>
    </xdr:from>
    <xdr:to>
      <xdr:col>107</xdr:col>
      <xdr:colOff>101600</xdr:colOff>
      <xdr:row>58</xdr:row>
      <xdr:rowOff>111861</xdr:rowOff>
    </xdr:to>
    <xdr:sp macro="" textlink="">
      <xdr:nvSpPr>
        <xdr:cNvPr id="806" name="フローチャート: 判断 805"/>
        <xdr:cNvSpPr/>
      </xdr:nvSpPr>
      <xdr:spPr>
        <a:xfrm>
          <a:off x="20383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128388</xdr:rowOff>
    </xdr:from>
    <xdr:ext cx="469744" cy="259045"/>
    <xdr:sp macro="" textlink="">
      <xdr:nvSpPr>
        <xdr:cNvPr id="807" name="テキスト ボックス 806"/>
        <xdr:cNvSpPr txBox="1"/>
      </xdr:nvSpPr>
      <xdr:spPr>
        <a:xfrm>
          <a:off x="20199428"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98878</xdr:rowOff>
    </xdr:from>
    <xdr:to>
      <xdr:col>102</xdr:col>
      <xdr:colOff>114300</xdr:colOff>
      <xdr:row>59</xdr:row>
      <xdr:rowOff>98878</xdr:rowOff>
    </xdr:to>
    <xdr:cxnSp macro="">
      <xdr:nvCxnSpPr>
        <xdr:cNvPr id="808" name="直線コネクタ 807"/>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165840</xdr:rowOff>
    </xdr:from>
    <xdr:to>
      <xdr:col>102</xdr:col>
      <xdr:colOff>165100</xdr:colOff>
      <xdr:row>58</xdr:row>
      <xdr:rowOff>95990</xdr:rowOff>
    </xdr:to>
    <xdr:sp macro="" textlink="">
      <xdr:nvSpPr>
        <xdr:cNvPr id="809" name="フローチャート: 判断 808"/>
        <xdr:cNvSpPr/>
      </xdr:nvSpPr>
      <xdr:spPr>
        <a:xfrm>
          <a:off x="19494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112517</xdr:rowOff>
    </xdr:from>
    <xdr:ext cx="469744" cy="259045"/>
    <xdr:sp macro="" textlink="">
      <xdr:nvSpPr>
        <xdr:cNvPr id="810" name="テキスト ボックス 809"/>
        <xdr:cNvSpPr txBox="1"/>
      </xdr:nvSpPr>
      <xdr:spPr>
        <a:xfrm>
          <a:off x="19310428"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155292</xdr:rowOff>
    </xdr:from>
    <xdr:to>
      <xdr:col>98</xdr:col>
      <xdr:colOff>38100</xdr:colOff>
      <xdr:row>58</xdr:row>
      <xdr:rowOff>85442</xdr:rowOff>
    </xdr:to>
    <xdr:sp macro="" textlink="">
      <xdr:nvSpPr>
        <xdr:cNvPr id="811" name="フローチャート: 判断 810"/>
        <xdr:cNvSpPr/>
      </xdr:nvSpPr>
      <xdr:spPr>
        <a:xfrm>
          <a:off x="18605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101969</xdr:rowOff>
    </xdr:from>
    <xdr:ext cx="469744" cy="259045"/>
    <xdr:sp macro="" textlink="">
      <xdr:nvSpPr>
        <xdr:cNvPr id="812" name="テキスト ボックス 811"/>
        <xdr:cNvSpPr txBox="1"/>
      </xdr:nvSpPr>
      <xdr:spPr>
        <a:xfrm>
          <a:off x="18421428"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18" name="楕円 817"/>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19"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0" name="楕円 819"/>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1" name="テキスト ボックス 820"/>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22" name="楕円 821"/>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23" name="テキスト ボックス 822"/>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24" name="楕円 823"/>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25" name="テキスト ボックス 824"/>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48078</xdr:rowOff>
    </xdr:from>
    <xdr:to>
      <xdr:col>98</xdr:col>
      <xdr:colOff>38100</xdr:colOff>
      <xdr:row>59</xdr:row>
      <xdr:rowOff>149678</xdr:rowOff>
    </xdr:to>
    <xdr:sp macro="" textlink="">
      <xdr:nvSpPr>
        <xdr:cNvPr id="826" name="楕円 825"/>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140805</xdr:rowOff>
    </xdr:from>
    <xdr:ext cx="249299" cy="259045"/>
    <xdr:sp macro="" textlink="">
      <xdr:nvSpPr>
        <xdr:cNvPr id="827" name="テキスト ボックス 826"/>
        <xdr:cNvSpPr txBox="1"/>
      </xdr:nvSpPr>
      <xdr:spPr>
        <a:xfrm>
          <a:off x="18531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8" name="直線コネクタ 837"/>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9" name="テキスト ボックス 838"/>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0" name="直線コネクタ 839"/>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41" name="テキスト ボックス 840"/>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2" name="直線コネクタ 841"/>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43" name="テキスト ボックス 842"/>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4" name="直線コネクタ 843"/>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45" name="テキスト ボックス 844"/>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72</xdr:row>
      <xdr:rowOff>4031</xdr:rowOff>
    </xdr:from>
    <xdr:to>
      <xdr:col>116</xdr:col>
      <xdr:colOff>62864</xdr:colOff>
      <xdr:row>77</xdr:row>
      <xdr:rowOff>116818</xdr:rowOff>
    </xdr:to>
    <xdr:cxnSp macro="">
      <xdr:nvCxnSpPr>
        <xdr:cNvPr id="849" name="直線コネクタ 848"/>
        <xdr:cNvCxnSpPr/>
      </xdr:nvCxnSpPr>
      <xdr:spPr>
        <a:xfrm flipV="1">
          <a:off x="22159595" y="12348431"/>
          <a:ext cx="1269" cy="9700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120645</xdr:rowOff>
    </xdr:from>
    <xdr:ext cx="534377" cy="259045"/>
    <xdr:sp macro="" textlink="">
      <xdr:nvSpPr>
        <xdr:cNvPr id="850" name="繰出金最小値テキスト"/>
        <xdr:cNvSpPr txBox="1"/>
      </xdr:nvSpPr>
      <xdr:spPr>
        <a:xfrm>
          <a:off x="22212300" y="13322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116818</xdr:rowOff>
    </xdr:from>
    <xdr:to>
      <xdr:col>116</xdr:col>
      <xdr:colOff>152400</xdr:colOff>
      <xdr:row>77</xdr:row>
      <xdr:rowOff>116818</xdr:rowOff>
    </xdr:to>
    <xdr:cxnSp macro="">
      <xdr:nvCxnSpPr>
        <xdr:cNvPr id="851" name="直線コネクタ 850"/>
        <xdr:cNvCxnSpPr/>
      </xdr:nvCxnSpPr>
      <xdr:spPr>
        <a:xfrm>
          <a:off x="22072600" y="13318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122158</xdr:rowOff>
    </xdr:from>
    <xdr:ext cx="599010" cy="259045"/>
    <xdr:sp macro="" textlink="">
      <xdr:nvSpPr>
        <xdr:cNvPr id="852" name="繰出金最大値テキスト"/>
        <xdr:cNvSpPr txBox="1"/>
      </xdr:nvSpPr>
      <xdr:spPr>
        <a:xfrm>
          <a:off x="22212300" y="121236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72</xdr:row>
      <xdr:rowOff>4031</xdr:rowOff>
    </xdr:from>
    <xdr:to>
      <xdr:col>116</xdr:col>
      <xdr:colOff>152400</xdr:colOff>
      <xdr:row>72</xdr:row>
      <xdr:rowOff>4031</xdr:rowOff>
    </xdr:to>
    <xdr:cxnSp macro="">
      <xdr:nvCxnSpPr>
        <xdr:cNvPr id="853" name="直線コネクタ 852"/>
        <xdr:cNvCxnSpPr/>
      </xdr:nvCxnSpPr>
      <xdr:spPr>
        <a:xfrm>
          <a:off x="22072600" y="12348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157307</xdr:rowOff>
    </xdr:from>
    <xdr:to>
      <xdr:col>116</xdr:col>
      <xdr:colOff>63500</xdr:colOff>
      <xdr:row>76</xdr:row>
      <xdr:rowOff>162235</xdr:rowOff>
    </xdr:to>
    <xdr:cxnSp macro="">
      <xdr:nvCxnSpPr>
        <xdr:cNvPr id="854" name="直線コネクタ 853"/>
        <xdr:cNvCxnSpPr/>
      </xdr:nvCxnSpPr>
      <xdr:spPr>
        <a:xfrm flipV="1">
          <a:off x="21323300" y="13187507"/>
          <a:ext cx="838200" cy="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135340</xdr:rowOff>
    </xdr:from>
    <xdr:ext cx="534377" cy="259045"/>
    <xdr:sp macro="" textlink="">
      <xdr:nvSpPr>
        <xdr:cNvPr id="855" name="繰出金平均値テキスト"/>
        <xdr:cNvSpPr txBox="1"/>
      </xdr:nvSpPr>
      <xdr:spPr>
        <a:xfrm>
          <a:off x="22212300" y="13165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156913</xdr:rowOff>
    </xdr:from>
    <xdr:to>
      <xdr:col>116</xdr:col>
      <xdr:colOff>114300</xdr:colOff>
      <xdr:row>77</xdr:row>
      <xdr:rowOff>87063</xdr:rowOff>
    </xdr:to>
    <xdr:sp macro="" textlink="">
      <xdr:nvSpPr>
        <xdr:cNvPr id="856" name="フローチャート: 判断 855"/>
        <xdr:cNvSpPr/>
      </xdr:nvSpPr>
      <xdr:spPr>
        <a:xfrm>
          <a:off x="22110700" y="1318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162235</xdr:rowOff>
    </xdr:from>
    <xdr:to>
      <xdr:col>111</xdr:col>
      <xdr:colOff>177800</xdr:colOff>
      <xdr:row>76</xdr:row>
      <xdr:rowOff>165472</xdr:rowOff>
    </xdr:to>
    <xdr:cxnSp macro="">
      <xdr:nvCxnSpPr>
        <xdr:cNvPr id="857" name="直線コネクタ 856"/>
        <xdr:cNvCxnSpPr/>
      </xdr:nvCxnSpPr>
      <xdr:spPr>
        <a:xfrm flipV="1">
          <a:off x="20434300" y="13192435"/>
          <a:ext cx="889000" cy="3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158147</xdr:rowOff>
    </xdr:from>
    <xdr:to>
      <xdr:col>112</xdr:col>
      <xdr:colOff>38100</xdr:colOff>
      <xdr:row>77</xdr:row>
      <xdr:rowOff>88297</xdr:rowOff>
    </xdr:to>
    <xdr:sp macro="" textlink="">
      <xdr:nvSpPr>
        <xdr:cNvPr id="858" name="フローチャート: 判断 857"/>
        <xdr:cNvSpPr/>
      </xdr:nvSpPr>
      <xdr:spPr>
        <a:xfrm>
          <a:off x="21272500" y="13188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79424</xdr:rowOff>
    </xdr:from>
    <xdr:ext cx="534377" cy="259045"/>
    <xdr:sp macro="" textlink="">
      <xdr:nvSpPr>
        <xdr:cNvPr id="859" name="テキスト ボックス 858"/>
        <xdr:cNvSpPr txBox="1"/>
      </xdr:nvSpPr>
      <xdr:spPr>
        <a:xfrm>
          <a:off x="21056111" y="13281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165472</xdr:rowOff>
    </xdr:from>
    <xdr:to>
      <xdr:col>107</xdr:col>
      <xdr:colOff>50800</xdr:colOff>
      <xdr:row>77</xdr:row>
      <xdr:rowOff>13564</xdr:rowOff>
    </xdr:to>
    <xdr:cxnSp macro="">
      <xdr:nvCxnSpPr>
        <xdr:cNvPr id="860" name="直線コネクタ 859"/>
        <xdr:cNvCxnSpPr/>
      </xdr:nvCxnSpPr>
      <xdr:spPr>
        <a:xfrm flipV="1">
          <a:off x="19545300" y="13195672"/>
          <a:ext cx="889000" cy="19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168801</xdr:rowOff>
    </xdr:from>
    <xdr:to>
      <xdr:col>107</xdr:col>
      <xdr:colOff>101600</xdr:colOff>
      <xdr:row>77</xdr:row>
      <xdr:rowOff>98951</xdr:rowOff>
    </xdr:to>
    <xdr:sp macro="" textlink="">
      <xdr:nvSpPr>
        <xdr:cNvPr id="861" name="フローチャート: 判断 860"/>
        <xdr:cNvSpPr/>
      </xdr:nvSpPr>
      <xdr:spPr>
        <a:xfrm>
          <a:off x="20383500" y="13199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90078</xdr:rowOff>
    </xdr:from>
    <xdr:ext cx="534377" cy="259045"/>
    <xdr:sp macro="" textlink="">
      <xdr:nvSpPr>
        <xdr:cNvPr id="862" name="テキスト ボックス 861"/>
        <xdr:cNvSpPr txBox="1"/>
      </xdr:nvSpPr>
      <xdr:spPr>
        <a:xfrm>
          <a:off x="20167111" y="13291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13564</xdr:rowOff>
    </xdr:from>
    <xdr:to>
      <xdr:col>102</xdr:col>
      <xdr:colOff>114300</xdr:colOff>
      <xdr:row>77</xdr:row>
      <xdr:rowOff>27073</xdr:rowOff>
    </xdr:to>
    <xdr:cxnSp macro="">
      <xdr:nvCxnSpPr>
        <xdr:cNvPr id="863" name="直線コネクタ 862"/>
        <xdr:cNvCxnSpPr/>
      </xdr:nvCxnSpPr>
      <xdr:spPr>
        <a:xfrm flipV="1">
          <a:off x="18656300" y="13215214"/>
          <a:ext cx="889000" cy="1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163171</xdr:rowOff>
    </xdr:from>
    <xdr:to>
      <xdr:col>102</xdr:col>
      <xdr:colOff>165100</xdr:colOff>
      <xdr:row>77</xdr:row>
      <xdr:rowOff>93321</xdr:rowOff>
    </xdr:to>
    <xdr:sp macro="" textlink="">
      <xdr:nvSpPr>
        <xdr:cNvPr id="864" name="フローチャート: 判断 863"/>
        <xdr:cNvSpPr/>
      </xdr:nvSpPr>
      <xdr:spPr>
        <a:xfrm>
          <a:off x="19494500" y="13193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84448</xdr:rowOff>
    </xdr:from>
    <xdr:ext cx="534377" cy="259045"/>
    <xdr:sp macro="" textlink="">
      <xdr:nvSpPr>
        <xdr:cNvPr id="865" name="テキスト ボックス 864"/>
        <xdr:cNvSpPr txBox="1"/>
      </xdr:nvSpPr>
      <xdr:spPr>
        <a:xfrm>
          <a:off x="19278111" y="13286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166647</xdr:rowOff>
    </xdr:from>
    <xdr:to>
      <xdr:col>98</xdr:col>
      <xdr:colOff>38100</xdr:colOff>
      <xdr:row>77</xdr:row>
      <xdr:rowOff>96797</xdr:rowOff>
    </xdr:to>
    <xdr:sp macro="" textlink="">
      <xdr:nvSpPr>
        <xdr:cNvPr id="866" name="フローチャート: 判断 865"/>
        <xdr:cNvSpPr/>
      </xdr:nvSpPr>
      <xdr:spPr>
        <a:xfrm>
          <a:off x="18605500" y="131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87924</xdr:rowOff>
    </xdr:from>
    <xdr:ext cx="534377" cy="259045"/>
    <xdr:sp macro="" textlink="">
      <xdr:nvSpPr>
        <xdr:cNvPr id="867" name="テキスト ボックス 866"/>
        <xdr:cNvSpPr txBox="1"/>
      </xdr:nvSpPr>
      <xdr:spPr>
        <a:xfrm>
          <a:off x="18389111" y="13289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106507</xdr:rowOff>
    </xdr:from>
    <xdr:to>
      <xdr:col>116</xdr:col>
      <xdr:colOff>114300</xdr:colOff>
      <xdr:row>77</xdr:row>
      <xdr:rowOff>36657</xdr:rowOff>
    </xdr:to>
    <xdr:sp macro="" textlink="">
      <xdr:nvSpPr>
        <xdr:cNvPr id="873" name="楕円 872"/>
        <xdr:cNvSpPr/>
      </xdr:nvSpPr>
      <xdr:spPr>
        <a:xfrm>
          <a:off x="22110700" y="13136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129384</xdr:rowOff>
    </xdr:from>
    <xdr:ext cx="534377" cy="259045"/>
    <xdr:sp macro="" textlink="">
      <xdr:nvSpPr>
        <xdr:cNvPr id="874" name="繰出金該当値テキスト"/>
        <xdr:cNvSpPr txBox="1"/>
      </xdr:nvSpPr>
      <xdr:spPr>
        <a:xfrm>
          <a:off x="22212300" y="12988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111435</xdr:rowOff>
    </xdr:from>
    <xdr:to>
      <xdr:col>112</xdr:col>
      <xdr:colOff>38100</xdr:colOff>
      <xdr:row>77</xdr:row>
      <xdr:rowOff>41585</xdr:rowOff>
    </xdr:to>
    <xdr:sp macro="" textlink="">
      <xdr:nvSpPr>
        <xdr:cNvPr id="875" name="楕円 874"/>
        <xdr:cNvSpPr/>
      </xdr:nvSpPr>
      <xdr:spPr>
        <a:xfrm>
          <a:off x="21272500" y="13141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58112</xdr:rowOff>
    </xdr:from>
    <xdr:ext cx="534377" cy="259045"/>
    <xdr:sp macro="" textlink="">
      <xdr:nvSpPr>
        <xdr:cNvPr id="876" name="テキスト ボックス 875"/>
        <xdr:cNvSpPr txBox="1"/>
      </xdr:nvSpPr>
      <xdr:spPr>
        <a:xfrm>
          <a:off x="21056111" y="12916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114672</xdr:rowOff>
    </xdr:from>
    <xdr:to>
      <xdr:col>107</xdr:col>
      <xdr:colOff>101600</xdr:colOff>
      <xdr:row>77</xdr:row>
      <xdr:rowOff>44822</xdr:rowOff>
    </xdr:to>
    <xdr:sp macro="" textlink="">
      <xdr:nvSpPr>
        <xdr:cNvPr id="877" name="楕円 876"/>
        <xdr:cNvSpPr/>
      </xdr:nvSpPr>
      <xdr:spPr>
        <a:xfrm>
          <a:off x="20383500" y="1314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61349</xdr:rowOff>
    </xdr:from>
    <xdr:ext cx="534377" cy="259045"/>
    <xdr:sp macro="" textlink="">
      <xdr:nvSpPr>
        <xdr:cNvPr id="878" name="テキスト ボックス 877"/>
        <xdr:cNvSpPr txBox="1"/>
      </xdr:nvSpPr>
      <xdr:spPr>
        <a:xfrm>
          <a:off x="20167111" y="12920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134214</xdr:rowOff>
    </xdr:from>
    <xdr:to>
      <xdr:col>102</xdr:col>
      <xdr:colOff>165100</xdr:colOff>
      <xdr:row>77</xdr:row>
      <xdr:rowOff>64364</xdr:rowOff>
    </xdr:to>
    <xdr:sp macro="" textlink="">
      <xdr:nvSpPr>
        <xdr:cNvPr id="879" name="楕円 878"/>
        <xdr:cNvSpPr/>
      </xdr:nvSpPr>
      <xdr:spPr>
        <a:xfrm>
          <a:off x="19494500" y="13164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80890</xdr:rowOff>
    </xdr:from>
    <xdr:ext cx="534377" cy="259045"/>
    <xdr:sp macro="" textlink="">
      <xdr:nvSpPr>
        <xdr:cNvPr id="880" name="テキスト ボックス 879"/>
        <xdr:cNvSpPr txBox="1"/>
      </xdr:nvSpPr>
      <xdr:spPr>
        <a:xfrm>
          <a:off x="19278111" y="12939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147723</xdr:rowOff>
    </xdr:from>
    <xdr:to>
      <xdr:col>98</xdr:col>
      <xdr:colOff>38100</xdr:colOff>
      <xdr:row>77</xdr:row>
      <xdr:rowOff>77873</xdr:rowOff>
    </xdr:to>
    <xdr:sp macro="" textlink="">
      <xdr:nvSpPr>
        <xdr:cNvPr id="881" name="楕円 880"/>
        <xdr:cNvSpPr/>
      </xdr:nvSpPr>
      <xdr:spPr>
        <a:xfrm>
          <a:off x="18605500" y="13177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94401</xdr:rowOff>
    </xdr:from>
    <xdr:ext cx="534377" cy="259045"/>
    <xdr:sp macro="" textlink="">
      <xdr:nvSpPr>
        <xdr:cNvPr id="882" name="テキスト ボックス 881"/>
        <xdr:cNvSpPr txBox="1"/>
      </xdr:nvSpPr>
      <xdr:spPr>
        <a:xfrm>
          <a:off x="18389111" y="12953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98</xdr:row>
      <xdr:rowOff>139700</xdr:rowOff>
    </xdr:from>
    <xdr:to>
      <xdr:col>120</xdr:col>
      <xdr:colOff>114300</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96</xdr:row>
      <xdr:rowOff>25400</xdr:rowOff>
    </xdr:from>
    <xdr:to>
      <xdr:col>120</xdr:col>
      <xdr:colOff>114300</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93</xdr:row>
      <xdr:rowOff>82550</xdr:rowOff>
    </xdr:from>
    <xdr:to>
      <xdr:col>120</xdr:col>
      <xdr:colOff>114300</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139700</xdr:rowOff>
    </xdr:from>
    <xdr:to>
      <xdr:col>120</xdr:col>
      <xdr:colOff>114300</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98</xdr:row>
      <xdr:rowOff>139700</xdr:rowOff>
    </xdr:from>
    <xdr:to>
      <xdr:col>116</xdr:col>
      <xdr:colOff>62864</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98</xdr:row>
      <xdr:rowOff>139700</xdr:rowOff>
    </xdr:from>
    <xdr:to>
      <xdr:col>116</xdr:col>
      <xdr:colOff>152400</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98</xdr:row>
      <xdr:rowOff>139700</xdr:rowOff>
    </xdr:from>
    <xdr:to>
      <xdr:col>116</xdr:col>
      <xdr:colOff>63500</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11" name="フローチャート: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98</xdr:row>
      <xdr:rowOff>139700</xdr:rowOff>
    </xdr:from>
    <xdr:to>
      <xdr:col>111</xdr:col>
      <xdr:colOff>177800</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88900</xdr:rowOff>
    </xdr:from>
    <xdr:to>
      <xdr:col>112</xdr:col>
      <xdr:colOff>38100</xdr:colOff>
      <xdr:row>99</xdr:row>
      <xdr:rowOff>19050</xdr:rowOff>
    </xdr:to>
    <xdr:sp macro="" textlink="">
      <xdr:nvSpPr>
        <xdr:cNvPr id="913" name="フローチャート: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10177</xdr:rowOff>
    </xdr:from>
    <xdr:ext cx="249299" cy="259045"/>
    <xdr:sp macro="" textlink="">
      <xdr:nvSpPr>
        <xdr:cNvPr id="914" name="テキスト ボックス 913"/>
        <xdr:cNvSpPr txBox="1"/>
      </xdr:nvSpPr>
      <xdr:spPr>
        <a:xfrm>
          <a:off x="21198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98</xdr:row>
      <xdr:rowOff>139700</xdr:rowOff>
    </xdr:from>
    <xdr:to>
      <xdr:col>107</xdr:col>
      <xdr:colOff>50800</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88900</xdr:rowOff>
    </xdr:from>
    <xdr:to>
      <xdr:col>107</xdr:col>
      <xdr:colOff>101600</xdr:colOff>
      <xdr:row>99</xdr:row>
      <xdr:rowOff>19050</xdr:rowOff>
    </xdr:to>
    <xdr:sp macro="" textlink="">
      <xdr:nvSpPr>
        <xdr:cNvPr id="916" name="フローチャート: 判断 915"/>
        <xdr:cNvSpPr/>
      </xdr:nvSpPr>
      <xdr:spPr>
        <a:xfrm>
          <a:off x="20383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10177</xdr:rowOff>
    </xdr:from>
    <xdr:ext cx="249299" cy="259045"/>
    <xdr:sp macro="" textlink="">
      <xdr:nvSpPr>
        <xdr:cNvPr id="917" name="テキスト ボックス 916"/>
        <xdr:cNvSpPr txBox="1"/>
      </xdr:nvSpPr>
      <xdr:spPr>
        <a:xfrm>
          <a:off x="20309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98</xdr:row>
      <xdr:rowOff>139700</xdr:rowOff>
    </xdr:from>
    <xdr:to>
      <xdr:col>102</xdr:col>
      <xdr:colOff>114300</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89</xdr:row>
      <xdr:rowOff>123189</xdr:rowOff>
    </xdr:from>
    <xdr:to>
      <xdr:col>102</xdr:col>
      <xdr:colOff>165100</xdr:colOff>
      <xdr:row>90</xdr:row>
      <xdr:rowOff>53339</xdr:rowOff>
    </xdr:to>
    <xdr:sp macro="" textlink="">
      <xdr:nvSpPr>
        <xdr:cNvPr id="919" name="フローチャート: 判断 918"/>
        <xdr:cNvSpPr/>
      </xdr:nvSpPr>
      <xdr:spPr>
        <a:xfrm>
          <a:off x="19494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88</xdr:row>
      <xdr:rowOff>69866</xdr:rowOff>
    </xdr:from>
    <xdr:ext cx="313932" cy="259045"/>
    <xdr:sp macro="" textlink="">
      <xdr:nvSpPr>
        <xdr:cNvPr id="920" name="テキスト ボックス 919"/>
        <xdr:cNvSpPr txBox="1"/>
      </xdr:nvSpPr>
      <xdr:spPr>
        <a:xfrm>
          <a:off x="19388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100330</xdr:rowOff>
    </xdr:from>
    <xdr:to>
      <xdr:col>98</xdr:col>
      <xdr:colOff>38100</xdr:colOff>
      <xdr:row>92</xdr:row>
      <xdr:rowOff>30480</xdr:rowOff>
    </xdr:to>
    <xdr:sp macro="" textlink="">
      <xdr:nvSpPr>
        <xdr:cNvPr id="921" name="フローチャート: 判断 920"/>
        <xdr:cNvSpPr/>
      </xdr:nvSpPr>
      <xdr:spPr>
        <a:xfrm>
          <a:off x="18605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90</xdr:row>
      <xdr:rowOff>47007</xdr:rowOff>
    </xdr:from>
    <xdr:ext cx="313932" cy="259045"/>
    <xdr:sp macro="" textlink="">
      <xdr:nvSpPr>
        <xdr:cNvPr id="922" name="テキスト ボックス 921"/>
        <xdr:cNvSpPr txBox="1"/>
      </xdr:nvSpPr>
      <xdr:spPr>
        <a:xfrm>
          <a:off x="18499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88900</xdr:rowOff>
    </xdr:from>
    <xdr:to>
      <xdr:col>116</xdr:col>
      <xdr:colOff>114300</xdr:colOff>
      <xdr:row>99</xdr:row>
      <xdr:rowOff>19050</xdr:rowOff>
    </xdr:to>
    <xdr:sp macro="" textlink="">
      <xdr:nvSpPr>
        <xdr:cNvPr id="928" name="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88900</xdr:rowOff>
    </xdr:from>
    <xdr:to>
      <xdr:col>112</xdr:col>
      <xdr:colOff>38100</xdr:colOff>
      <xdr:row>99</xdr:row>
      <xdr:rowOff>19050</xdr:rowOff>
    </xdr:to>
    <xdr:sp macro="" textlink="">
      <xdr:nvSpPr>
        <xdr:cNvPr id="930" name="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35577</xdr:rowOff>
    </xdr:from>
    <xdr:ext cx="249299" cy="259045"/>
    <xdr:sp macro="" textlink="">
      <xdr:nvSpPr>
        <xdr:cNvPr id="931" name="テキスト ボックス 930"/>
        <xdr:cNvSpPr txBox="1"/>
      </xdr:nvSpPr>
      <xdr:spPr>
        <a:xfrm>
          <a:off x="21198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88900</xdr:rowOff>
    </xdr:from>
    <xdr:to>
      <xdr:col>107</xdr:col>
      <xdr:colOff>101600</xdr:colOff>
      <xdr:row>99</xdr:row>
      <xdr:rowOff>19050</xdr:rowOff>
    </xdr:to>
    <xdr:sp macro="" textlink="">
      <xdr:nvSpPr>
        <xdr:cNvPr id="932" name="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35577</xdr:rowOff>
    </xdr:from>
    <xdr:ext cx="249299" cy="259045"/>
    <xdr:sp macro="" textlink="">
      <xdr:nvSpPr>
        <xdr:cNvPr id="933" name="テキスト ボックス 932"/>
        <xdr:cNvSpPr txBox="1"/>
      </xdr:nvSpPr>
      <xdr:spPr>
        <a:xfrm>
          <a:off x="20309650"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88900</xdr:rowOff>
    </xdr:from>
    <xdr:to>
      <xdr:col>102</xdr:col>
      <xdr:colOff>165100</xdr:colOff>
      <xdr:row>99</xdr:row>
      <xdr:rowOff>19050</xdr:rowOff>
    </xdr:to>
    <xdr:sp macro="" textlink="">
      <xdr:nvSpPr>
        <xdr:cNvPr id="934" name="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10177</xdr:rowOff>
    </xdr:from>
    <xdr:ext cx="249299" cy="259045"/>
    <xdr:sp macro="" textlink="">
      <xdr:nvSpPr>
        <xdr:cNvPr id="935" name="テキスト ボックス 934"/>
        <xdr:cNvSpPr txBox="1"/>
      </xdr:nvSpPr>
      <xdr:spPr>
        <a:xfrm>
          <a:off x="19420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88900</xdr:rowOff>
    </xdr:from>
    <xdr:to>
      <xdr:col>98</xdr:col>
      <xdr:colOff>38100</xdr:colOff>
      <xdr:row>99</xdr:row>
      <xdr:rowOff>19050</xdr:rowOff>
    </xdr:to>
    <xdr:sp macro="" textlink="">
      <xdr:nvSpPr>
        <xdr:cNvPr id="936" name="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10177</xdr:rowOff>
    </xdr:from>
    <xdr:ext cx="249299" cy="259045"/>
    <xdr:sp macro="" textlink="">
      <xdr:nvSpPr>
        <xdr:cNvPr id="937" name="テキスト ボックス 936"/>
        <xdr:cNvSpPr txBox="1"/>
      </xdr:nvSpPr>
      <xdr:spPr>
        <a:xfrm>
          <a:off x="1853165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latin typeface="ＭＳ ゴシック" pitchFamily="49" charset="-128"/>
              <a:ea typeface="ＭＳ ゴシック" pitchFamily="49" charset="-128"/>
              <a:cs typeface="+mn-cs"/>
            </a:rPr>
            <a:t>◎少子高齢化による人口減少の影響は避けることはできず、今後住民一人当たりのコストは上昇するものと見込まれる。各費目において住民サービスの低下を最小限に抑えつつ、人口減少対策施策を実施し、かつ事業内容については十分な精査、見直しを行いコスト上昇の抑制に努める。</a:t>
          </a:r>
          <a:endParaRPr kumimoji="1" lang="en-US" altLang="ja-JP" sz="900">
            <a:solidFill>
              <a:schemeClr val="dk1"/>
            </a:solidFill>
            <a:latin typeface="ＭＳ ゴシック" pitchFamily="49" charset="-128"/>
            <a:ea typeface="ＭＳ ゴシック" pitchFamily="49" charset="-128"/>
            <a:cs typeface="+mn-cs"/>
          </a:endParaRPr>
        </a:p>
        <a:p>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人件費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9,670</a:t>
          </a:r>
          <a:r>
            <a:rPr kumimoji="1" lang="ja-JP" altLang="ja-JP" sz="900">
              <a:solidFill>
                <a:schemeClr val="dk1"/>
              </a:solidFill>
              <a:latin typeface="ＭＳ ゴシック" pitchFamily="49" charset="-128"/>
              <a:ea typeface="ＭＳ ゴシック" pitchFamily="49" charset="-128"/>
              <a:cs typeface="+mn-cs"/>
            </a:rPr>
            <a:t>円　定員適正化計画による職員数の適正化、一部業務の民間委託化を進めコスト削減を図っていく。</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物件費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4,895</a:t>
          </a:r>
          <a:r>
            <a:rPr kumimoji="1" lang="ja-JP" altLang="ja-JP" sz="900">
              <a:solidFill>
                <a:schemeClr val="dk1"/>
              </a:solidFill>
              <a:latin typeface="ＭＳ ゴシック" pitchFamily="49" charset="-128"/>
              <a:ea typeface="ＭＳ ゴシック" pitchFamily="49" charset="-128"/>
              <a:cs typeface="+mn-cs"/>
            </a:rPr>
            <a:t>円　</a:t>
          </a:r>
          <a:r>
            <a:rPr kumimoji="1" lang="ja-JP" altLang="en-US" sz="900">
              <a:solidFill>
                <a:schemeClr val="dk1"/>
              </a:solidFill>
              <a:latin typeface="ＭＳ ゴシック" pitchFamily="49" charset="-128"/>
              <a:ea typeface="ＭＳ ゴシック" pitchFamily="49" charset="-128"/>
              <a:cs typeface="+mn-cs"/>
            </a:rPr>
            <a:t>今後</a:t>
          </a:r>
          <a:r>
            <a:rPr kumimoji="1" lang="ja-JP" altLang="ja-JP" sz="900">
              <a:solidFill>
                <a:schemeClr val="dk1"/>
              </a:solidFill>
              <a:latin typeface="ＭＳ ゴシック" pitchFamily="49" charset="-128"/>
              <a:ea typeface="ＭＳ ゴシック" pitchFamily="49" charset="-128"/>
              <a:cs typeface="+mn-cs"/>
            </a:rPr>
            <a:t>公共施設等総合管理計画に基づく既存施設の解体等今後</a:t>
          </a:r>
          <a:r>
            <a:rPr kumimoji="1" lang="ja-JP" altLang="en-US" sz="900">
              <a:solidFill>
                <a:schemeClr val="dk1"/>
              </a:solidFill>
              <a:latin typeface="ＭＳ ゴシック" pitchFamily="49" charset="-128"/>
              <a:ea typeface="ＭＳ ゴシック" pitchFamily="49" charset="-128"/>
              <a:cs typeface="+mn-cs"/>
            </a:rPr>
            <a:t>費用の</a:t>
          </a:r>
          <a:r>
            <a:rPr kumimoji="1" lang="ja-JP" altLang="ja-JP" sz="900">
              <a:solidFill>
                <a:schemeClr val="dk1"/>
              </a:solidFill>
              <a:latin typeface="ＭＳ ゴシック" pitchFamily="49" charset="-128"/>
              <a:ea typeface="ＭＳ ゴシック" pitchFamily="49" charset="-128"/>
              <a:cs typeface="+mn-cs"/>
            </a:rPr>
            <a:t>増加が予測されるため、個々の事業のより一層の精査行い抑制を図っていく。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維持補修費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3,883</a:t>
          </a:r>
          <a:r>
            <a:rPr kumimoji="1" lang="ja-JP" altLang="ja-JP" sz="900">
              <a:solidFill>
                <a:schemeClr val="dk1"/>
              </a:solidFill>
              <a:latin typeface="ＭＳ ゴシック" pitchFamily="49" charset="-128"/>
              <a:ea typeface="ＭＳ ゴシック" pitchFamily="49" charset="-128"/>
              <a:cs typeface="+mn-cs"/>
            </a:rPr>
            <a:t>円　多くの施設が老朽化しており維持補修費は増加していくものと予想される。公共施設等総合管理計画に基づき、施設の集約化等を進め抑制を図っていく。</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扶助費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25,595</a:t>
          </a:r>
          <a:r>
            <a:rPr kumimoji="1" lang="ja-JP" altLang="ja-JP" sz="900">
              <a:solidFill>
                <a:schemeClr val="dk1"/>
              </a:solidFill>
              <a:latin typeface="ＭＳ ゴシック" pitchFamily="49" charset="-128"/>
              <a:ea typeface="ＭＳ ゴシック" pitchFamily="49" charset="-128"/>
              <a:cs typeface="+mn-cs"/>
            </a:rPr>
            <a:t>円　高齢化に伴い、障害福祉サービス費や生活保護費等、社会保障関連経費は増加していくものと予想されるため、資格審査等の適正化を進めていくことで上昇傾向に歯止めをかけるように努める。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補助費等</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+82</a:t>
          </a:r>
          <a:r>
            <a:rPr kumimoji="1" lang="ja-JP" altLang="ja-JP" sz="900">
              <a:solidFill>
                <a:schemeClr val="dk1"/>
              </a:solidFill>
              <a:latin typeface="ＭＳ ゴシック" pitchFamily="49" charset="-128"/>
              <a:ea typeface="ＭＳ ゴシック" pitchFamily="49" charset="-128"/>
              <a:cs typeface="+mn-cs"/>
            </a:rPr>
            <a:t>円　平成</a:t>
          </a:r>
          <a:r>
            <a:rPr kumimoji="1" lang="en-US" altLang="ja-JP" sz="900">
              <a:solidFill>
                <a:schemeClr val="dk1"/>
              </a:solidFill>
              <a:latin typeface="ＭＳ ゴシック" pitchFamily="49" charset="-128"/>
              <a:ea typeface="ＭＳ ゴシック" pitchFamily="49" charset="-128"/>
              <a:cs typeface="+mn-cs"/>
            </a:rPr>
            <a:t>18</a:t>
          </a:r>
          <a:r>
            <a:rPr kumimoji="1" lang="ja-JP" altLang="ja-JP" sz="900">
              <a:solidFill>
                <a:schemeClr val="dk1"/>
              </a:solidFill>
              <a:latin typeface="ＭＳ ゴシック" pitchFamily="49" charset="-128"/>
              <a:ea typeface="ＭＳ ゴシック" pitchFamily="49" charset="-128"/>
              <a:cs typeface="+mn-cs"/>
            </a:rPr>
            <a:t>年度より行っている補助金交付事業評価を進め、事業効果の最大化に努める。</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普通建設事業費（うち新規整備）</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15,209</a:t>
          </a:r>
          <a:r>
            <a:rPr kumimoji="1" lang="ja-JP" altLang="ja-JP" sz="900">
              <a:solidFill>
                <a:schemeClr val="dk1"/>
              </a:solidFill>
              <a:latin typeface="ＭＳ ゴシック" pitchFamily="49" charset="-128"/>
              <a:ea typeface="ＭＳ ゴシック" pitchFamily="49" charset="-128"/>
              <a:cs typeface="+mn-cs"/>
            </a:rPr>
            <a:t>円　平成</a:t>
          </a:r>
          <a:r>
            <a:rPr kumimoji="1" lang="en-US" altLang="ja-JP" sz="900">
              <a:solidFill>
                <a:schemeClr val="dk1"/>
              </a:solidFill>
              <a:latin typeface="ＭＳ ゴシック" pitchFamily="49" charset="-128"/>
              <a:ea typeface="ＭＳ ゴシック" pitchFamily="49" charset="-128"/>
              <a:cs typeface="+mn-cs"/>
            </a:rPr>
            <a:t>29</a:t>
          </a:r>
          <a:r>
            <a:rPr kumimoji="1" lang="ja-JP" altLang="ja-JP" sz="900">
              <a:solidFill>
                <a:schemeClr val="dk1"/>
              </a:solidFill>
              <a:latin typeface="ＭＳ ゴシック" pitchFamily="49" charset="-128"/>
              <a:ea typeface="ＭＳ ゴシック" pitchFamily="49" charset="-128"/>
              <a:cs typeface="+mn-cs"/>
            </a:rPr>
            <a:t>年度においては、</a:t>
          </a:r>
          <a:r>
            <a:rPr kumimoji="1" lang="ja-JP" altLang="en-US" sz="900">
              <a:solidFill>
                <a:schemeClr val="dk1"/>
              </a:solidFill>
              <a:latin typeface="ＭＳ ゴシック" pitchFamily="49" charset="-128"/>
              <a:ea typeface="ＭＳ ゴシック" pitchFamily="49" charset="-128"/>
              <a:cs typeface="+mn-cs"/>
            </a:rPr>
            <a:t>春日山遊歩道整備工事</a:t>
          </a:r>
          <a:r>
            <a:rPr kumimoji="1" lang="ja-JP" altLang="ja-JP" sz="900">
              <a:solidFill>
                <a:schemeClr val="dk1"/>
              </a:solidFill>
              <a:latin typeface="ＭＳ ゴシック" pitchFamily="49" charset="-128"/>
              <a:ea typeface="ＭＳ ゴシック" pitchFamily="49" charset="-128"/>
              <a:cs typeface="+mn-cs"/>
            </a:rPr>
            <a:t>を新規に行った。公共施設等総合管理計画に基づく公共施設のスリム化が求められるなか、新規施設等の建設についてはより慎重に判断していく必要があると考えられる。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普通建設事業費（うち更新整備）</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20,103</a:t>
          </a:r>
          <a:r>
            <a:rPr kumimoji="1" lang="ja-JP" altLang="ja-JP" sz="900">
              <a:solidFill>
                <a:schemeClr val="dk1"/>
              </a:solidFill>
              <a:latin typeface="ＭＳ ゴシック" pitchFamily="49" charset="-128"/>
              <a:ea typeface="ＭＳ ゴシック" pitchFamily="49" charset="-128"/>
              <a:cs typeface="+mn-cs"/>
            </a:rPr>
            <a:t>円　老朽化に伴う施設の更新が今後の全国的な課題となっており、今後</a:t>
          </a:r>
          <a:r>
            <a:rPr kumimoji="1" lang="ja-JP" altLang="en-US" sz="900">
              <a:solidFill>
                <a:schemeClr val="dk1"/>
              </a:solidFill>
              <a:latin typeface="ＭＳ ゴシック" pitchFamily="49" charset="-128"/>
              <a:ea typeface="ＭＳ ゴシック" pitchFamily="49" charset="-128"/>
              <a:cs typeface="+mn-cs"/>
            </a:rPr>
            <a:t>当市においては</a:t>
          </a:r>
          <a:r>
            <a:rPr kumimoji="1" lang="ja-JP" altLang="ja-JP" sz="900">
              <a:solidFill>
                <a:schemeClr val="dk1"/>
              </a:solidFill>
              <a:latin typeface="ＭＳ ゴシック" pitchFamily="49" charset="-128"/>
              <a:ea typeface="ＭＳ ゴシック" pitchFamily="49" charset="-128"/>
              <a:cs typeface="+mn-cs"/>
            </a:rPr>
            <a:t>庁舎の建て替えや、中学校再編等による既存施設の解体・建て替えなど施設の更新・集約化による費用の増が見込まれ</a:t>
          </a:r>
          <a:r>
            <a:rPr kumimoji="1" lang="ja-JP" altLang="en-US" sz="900">
              <a:solidFill>
                <a:schemeClr val="dk1"/>
              </a:solidFill>
              <a:latin typeface="ＭＳ ゴシック" pitchFamily="49" charset="-128"/>
              <a:ea typeface="ＭＳ ゴシック" pitchFamily="49" charset="-128"/>
              <a:cs typeface="+mn-cs"/>
            </a:rPr>
            <a:t>てい</a:t>
          </a:r>
          <a:r>
            <a:rPr kumimoji="1" lang="ja-JP" altLang="ja-JP" sz="900">
              <a:solidFill>
                <a:schemeClr val="dk1"/>
              </a:solidFill>
              <a:latin typeface="ＭＳ ゴシック" pitchFamily="49" charset="-128"/>
              <a:ea typeface="ＭＳ ゴシック" pitchFamily="49" charset="-128"/>
              <a:cs typeface="+mn-cs"/>
            </a:rPr>
            <a:t>る。</a:t>
          </a:r>
          <a:r>
            <a:rPr kumimoji="1" lang="ja-JP" altLang="en-US" sz="900">
              <a:solidFill>
                <a:schemeClr val="dk1"/>
              </a:solidFill>
              <a:latin typeface="ＭＳ ゴシック" pitchFamily="49" charset="-128"/>
              <a:ea typeface="ＭＳ ゴシック" pitchFamily="49" charset="-128"/>
              <a:cs typeface="+mn-cs"/>
            </a:rPr>
            <a:t>　</a:t>
          </a:r>
          <a:r>
            <a:rPr kumimoji="1" lang="en-US" altLang="ja-JP" sz="900">
              <a:solidFill>
                <a:schemeClr val="dk1"/>
              </a:solidFill>
              <a:latin typeface="ＭＳ ゴシック" pitchFamily="49" charset="-128"/>
              <a:ea typeface="ＭＳ ゴシック" pitchFamily="49" charset="-128"/>
              <a:cs typeface="+mn-cs"/>
            </a:rPr>
            <a:t>【</a:t>
          </a:r>
          <a:r>
            <a:rPr kumimoji="1" lang="ja-JP" altLang="en-US" sz="900">
              <a:solidFill>
                <a:schemeClr val="dk1"/>
              </a:solidFill>
              <a:latin typeface="ＭＳ ゴシック" pitchFamily="49" charset="-128"/>
              <a:ea typeface="ＭＳ ゴシック" pitchFamily="49" charset="-128"/>
              <a:cs typeface="+mn-cs"/>
            </a:rPr>
            <a:t>災害復旧事業費</a:t>
          </a:r>
          <a:r>
            <a:rPr kumimoji="1" lang="en-US" altLang="ja-JP" sz="900">
              <a:solidFill>
                <a:schemeClr val="dk1"/>
              </a:solidFill>
              <a:latin typeface="ＭＳ ゴシック" pitchFamily="49" charset="-128"/>
              <a:ea typeface="ＭＳ ゴシック" pitchFamily="49" charset="-128"/>
              <a:cs typeface="+mn-cs"/>
            </a:rPr>
            <a:t>】</a:t>
          </a:r>
          <a:r>
            <a:rPr kumimoji="1" lang="ja-JP" altLang="en-US"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+945</a:t>
          </a:r>
          <a:r>
            <a:rPr kumimoji="1" lang="ja-JP" altLang="en-US" sz="900">
              <a:solidFill>
                <a:schemeClr val="dk1"/>
              </a:solidFill>
              <a:latin typeface="ＭＳ ゴシック" pitchFamily="49" charset="-128"/>
              <a:ea typeface="ＭＳ ゴシック" pitchFamily="49" charset="-128"/>
              <a:cs typeface="+mn-cs"/>
            </a:rPr>
            <a:t>円　平成</a:t>
          </a:r>
          <a:r>
            <a:rPr kumimoji="1" lang="en-US" altLang="ja-JP" sz="900">
              <a:solidFill>
                <a:schemeClr val="dk1"/>
              </a:solidFill>
              <a:latin typeface="ＭＳ ゴシック" pitchFamily="49" charset="-128"/>
              <a:ea typeface="ＭＳ ゴシック" pitchFamily="49" charset="-128"/>
              <a:cs typeface="+mn-cs"/>
            </a:rPr>
            <a:t>29</a:t>
          </a:r>
          <a:r>
            <a:rPr kumimoji="1" lang="ja-JP" altLang="en-US" sz="900">
              <a:solidFill>
                <a:schemeClr val="dk1"/>
              </a:solidFill>
              <a:latin typeface="ＭＳ ゴシック" pitchFamily="49" charset="-128"/>
              <a:ea typeface="ＭＳ ゴシック" pitchFamily="49" charset="-128"/>
              <a:cs typeface="+mn-cs"/>
            </a:rPr>
            <a:t>年度においては</a:t>
          </a:r>
          <a:r>
            <a:rPr kumimoji="1" lang="en-US" altLang="ja-JP" sz="900">
              <a:solidFill>
                <a:schemeClr val="dk1"/>
              </a:solidFill>
              <a:latin typeface="ＭＳ ゴシック" pitchFamily="49" charset="-128"/>
              <a:ea typeface="ＭＳ ゴシック" pitchFamily="49" charset="-128"/>
              <a:cs typeface="+mn-cs"/>
            </a:rPr>
            <a:t>4</a:t>
          </a:r>
          <a:r>
            <a:rPr kumimoji="1" lang="ja-JP" altLang="en-US" sz="900">
              <a:solidFill>
                <a:schemeClr val="dk1"/>
              </a:solidFill>
              <a:latin typeface="ＭＳ ゴシック" pitchFamily="49" charset="-128"/>
              <a:ea typeface="ＭＳ ゴシック" pitchFamily="49" charset="-128"/>
              <a:cs typeface="+mn-cs"/>
            </a:rPr>
            <a:t>月</a:t>
          </a:r>
          <a:r>
            <a:rPr kumimoji="1" lang="en-US" altLang="ja-JP" sz="900">
              <a:solidFill>
                <a:schemeClr val="dk1"/>
              </a:solidFill>
              <a:latin typeface="ＭＳ ゴシック" pitchFamily="49" charset="-128"/>
              <a:ea typeface="ＭＳ ゴシック" pitchFamily="49" charset="-128"/>
              <a:cs typeface="+mn-cs"/>
            </a:rPr>
            <a:t>12</a:t>
          </a:r>
          <a:r>
            <a:rPr kumimoji="1" lang="ja-JP" altLang="en-US" sz="900">
              <a:solidFill>
                <a:schemeClr val="dk1"/>
              </a:solidFill>
              <a:latin typeface="ＭＳ ゴシック" pitchFamily="49" charset="-128"/>
              <a:ea typeface="ＭＳ ゴシック" pitchFamily="49" charset="-128"/>
              <a:cs typeface="+mn-cs"/>
            </a:rPr>
            <a:t>日大雨から始まり計</a:t>
          </a:r>
          <a:r>
            <a:rPr kumimoji="1" lang="en-US" altLang="ja-JP" sz="900">
              <a:solidFill>
                <a:schemeClr val="dk1"/>
              </a:solidFill>
              <a:latin typeface="ＭＳ ゴシック" pitchFamily="49" charset="-128"/>
              <a:ea typeface="ＭＳ ゴシック" pitchFamily="49" charset="-128"/>
              <a:cs typeface="+mn-cs"/>
            </a:rPr>
            <a:t>4</a:t>
          </a:r>
          <a:r>
            <a:rPr kumimoji="1" lang="ja-JP" altLang="en-US" sz="900">
              <a:solidFill>
                <a:schemeClr val="dk1"/>
              </a:solidFill>
              <a:latin typeface="ＭＳ ゴシック" pitchFamily="49" charset="-128"/>
              <a:ea typeface="ＭＳ ゴシック" pitchFamily="49" charset="-128"/>
              <a:cs typeface="+mn-cs"/>
            </a:rPr>
            <a:t>回の災害に見舞われたため例年より事業費が増加している。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公債費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25,948</a:t>
          </a:r>
          <a:r>
            <a:rPr kumimoji="1" lang="ja-JP" altLang="ja-JP" sz="900">
              <a:solidFill>
                <a:schemeClr val="dk1"/>
              </a:solidFill>
              <a:latin typeface="ＭＳ ゴシック" pitchFamily="49" charset="-128"/>
              <a:ea typeface="ＭＳ ゴシック" pitchFamily="49" charset="-128"/>
              <a:cs typeface="+mn-cs"/>
            </a:rPr>
            <a:t>円　起債事業の抑制を図り年々減少傾向にあ</a:t>
          </a:r>
          <a:r>
            <a:rPr kumimoji="1" lang="ja-JP" altLang="en-US" sz="900">
              <a:solidFill>
                <a:schemeClr val="dk1"/>
              </a:solidFill>
              <a:latin typeface="ＭＳ ゴシック" pitchFamily="49" charset="-128"/>
              <a:ea typeface="ＭＳ ゴシック" pitchFamily="49" charset="-128"/>
              <a:cs typeface="+mn-cs"/>
            </a:rPr>
            <a:t>る</a:t>
          </a:r>
          <a:r>
            <a:rPr kumimoji="1" lang="ja-JP" altLang="ja-JP" sz="900">
              <a:solidFill>
                <a:schemeClr val="dk1"/>
              </a:solidFill>
              <a:latin typeface="ＭＳ ゴシック" pitchFamily="49" charset="-128"/>
              <a:ea typeface="ＭＳ ゴシック" pitchFamily="49" charset="-128"/>
              <a:cs typeface="+mn-cs"/>
            </a:rPr>
            <a:t>が今後大型施設の更新に合わせて増加する見込みである。起債に当たっては条件の有利なものを選択し、事業についても十分内容の精査を行い公債費の増大を最小限に抑えるよう努める。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積立金</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+9,953</a:t>
          </a:r>
          <a:r>
            <a:rPr kumimoji="1" lang="ja-JP" altLang="ja-JP" sz="900">
              <a:solidFill>
                <a:schemeClr val="dk1"/>
              </a:solidFill>
              <a:latin typeface="ＭＳ ゴシック" pitchFamily="49" charset="-128"/>
              <a:ea typeface="ＭＳ ゴシック" pitchFamily="49" charset="-128"/>
              <a:cs typeface="+mn-cs"/>
            </a:rPr>
            <a:t>円　ふるさと納税に伴う寄附金</a:t>
          </a:r>
          <a:r>
            <a:rPr kumimoji="1" lang="ja-JP" altLang="en-US" sz="900">
              <a:solidFill>
                <a:schemeClr val="dk1"/>
              </a:solidFill>
              <a:latin typeface="ＭＳ ゴシック" pitchFamily="49" charset="-128"/>
              <a:ea typeface="ＭＳ ゴシック" pitchFamily="49" charset="-128"/>
              <a:cs typeface="+mn-cs"/>
            </a:rPr>
            <a:t>の</a:t>
          </a:r>
          <a:r>
            <a:rPr kumimoji="1" lang="ja-JP" altLang="ja-JP" sz="900">
              <a:solidFill>
                <a:schemeClr val="dk1"/>
              </a:solidFill>
              <a:latin typeface="ＭＳ ゴシック" pitchFamily="49" charset="-128"/>
              <a:ea typeface="ＭＳ ゴシック" pitchFamily="49" charset="-128"/>
              <a:cs typeface="+mn-cs"/>
            </a:rPr>
            <a:t>基金への積立額が増</a:t>
          </a:r>
          <a:r>
            <a:rPr kumimoji="1" lang="ja-JP" altLang="en-US" sz="900">
              <a:solidFill>
                <a:schemeClr val="dk1"/>
              </a:solidFill>
              <a:latin typeface="ＭＳ ゴシック" pitchFamily="49" charset="-128"/>
              <a:ea typeface="ＭＳ ゴシック" pitchFamily="49" charset="-128"/>
              <a:cs typeface="+mn-cs"/>
            </a:rPr>
            <a:t>額</a:t>
          </a:r>
          <a:r>
            <a:rPr kumimoji="1" lang="ja-JP" altLang="ja-JP" sz="900">
              <a:solidFill>
                <a:schemeClr val="dk1"/>
              </a:solidFill>
              <a:latin typeface="ＭＳ ゴシック" pitchFamily="49" charset="-128"/>
              <a:ea typeface="ＭＳ ゴシック" pitchFamily="49" charset="-128"/>
              <a:cs typeface="+mn-cs"/>
            </a:rPr>
            <a:t>となっており、今後控えた大型施設の更新事業の資金形成及びご寄付をいただいた方々の意向を踏まえた適正な事業分配を行っていきたい。</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繰出金</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+11,025</a:t>
          </a:r>
          <a:r>
            <a:rPr kumimoji="1" lang="ja-JP" altLang="ja-JP" sz="900">
              <a:solidFill>
                <a:schemeClr val="dk1"/>
              </a:solidFill>
              <a:latin typeface="ＭＳ ゴシック" pitchFamily="49" charset="-128"/>
              <a:ea typeface="ＭＳ ゴシック" pitchFamily="49" charset="-128"/>
              <a:cs typeface="+mn-cs"/>
            </a:rPr>
            <a:t>円　主な繰出は下水道特別会計への繰出金となっており、今後下水道事業については経費を削減するとともに独立採算の原則に立った料金の値上げ等による健全化を図り、税収を主な財源とする一般会計の負担額を減らしていくよう努める。</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静岡県下田市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22,192
22,004
104.38
10,708,261
10,030,418
667,676
6,001,325
8,406,148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7.0
38.9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101067</xdr:rowOff>
    </xdr:from>
    <xdr:to>
      <xdr:col>24</xdr:col>
      <xdr:colOff>62865</xdr:colOff>
      <xdr:row>37</xdr:row>
      <xdr:rowOff>159741</xdr:rowOff>
    </xdr:to>
    <xdr:cxnSp macro="">
      <xdr:nvCxnSpPr>
        <xdr:cNvPr id="55" name="直線コネクタ 54"/>
        <xdr:cNvCxnSpPr/>
      </xdr:nvCxnSpPr>
      <xdr:spPr>
        <a:xfrm flipV="1">
          <a:off x="4633595" y="5244567"/>
          <a:ext cx="1270" cy="12588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163568</xdr:rowOff>
    </xdr:from>
    <xdr:ext cx="469744" cy="259045"/>
    <xdr:sp macro="" textlink="">
      <xdr:nvSpPr>
        <xdr:cNvPr id="56" name="議会費最小値テキスト"/>
        <xdr:cNvSpPr txBox="1"/>
      </xdr:nvSpPr>
      <xdr:spPr>
        <a:xfrm>
          <a:off x="4686300" y="65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159741</xdr:rowOff>
    </xdr:from>
    <xdr:to>
      <xdr:col>24</xdr:col>
      <xdr:colOff>152400</xdr:colOff>
      <xdr:row>37</xdr:row>
      <xdr:rowOff>159741</xdr:rowOff>
    </xdr:to>
    <xdr:cxnSp macro="">
      <xdr:nvCxnSpPr>
        <xdr:cNvPr id="57" name="直線コネクタ 56"/>
        <xdr:cNvCxnSpPr/>
      </xdr:nvCxnSpPr>
      <xdr:spPr>
        <a:xfrm>
          <a:off x="4546600" y="650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47744</xdr:rowOff>
    </xdr:from>
    <xdr:ext cx="534377" cy="259045"/>
    <xdr:sp macro="" textlink="">
      <xdr:nvSpPr>
        <xdr:cNvPr id="58" name="議会費最大値テキスト"/>
        <xdr:cNvSpPr txBox="1"/>
      </xdr:nvSpPr>
      <xdr:spPr>
        <a:xfrm>
          <a:off x="4686300" y="5019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19,507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101067</xdr:rowOff>
    </xdr:from>
    <xdr:to>
      <xdr:col>24</xdr:col>
      <xdr:colOff>152400</xdr:colOff>
      <xdr:row>30</xdr:row>
      <xdr:rowOff>101067</xdr:rowOff>
    </xdr:to>
    <xdr:cxnSp macro="">
      <xdr:nvCxnSpPr>
        <xdr:cNvPr id="59" name="直線コネクタ 58"/>
        <xdr:cNvCxnSpPr/>
      </xdr:nvCxnSpPr>
      <xdr:spPr>
        <a:xfrm>
          <a:off x="4546600" y="5244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170104</xdr:rowOff>
    </xdr:from>
    <xdr:to>
      <xdr:col>24</xdr:col>
      <xdr:colOff>63500</xdr:colOff>
      <xdr:row>37</xdr:row>
      <xdr:rowOff>12674</xdr:rowOff>
    </xdr:to>
    <xdr:cxnSp macro="">
      <xdr:nvCxnSpPr>
        <xdr:cNvPr id="60" name="直線コネクタ 59"/>
        <xdr:cNvCxnSpPr/>
      </xdr:nvCxnSpPr>
      <xdr:spPr>
        <a:xfrm flipV="1">
          <a:off x="3797300" y="6342304"/>
          <a:ext cx="838200" cy="14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101769</xdr:rowOff>
    </xdr:from>
    <xdr:ext cx="469744" cy="259045"/>
    <xdr:sp macro="" textlink="">
      <xdr:nvSpPr>
        <xdr:cNvPr id="61" name="議会費平均値テキスト"/>
        <xdr:cNvSpPr txBox="1"/>
      </xdr:nvSpPr>
      <xdr:spPr>
        <a:xfrm>
          <a:off x="4686300" y="62739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123342</xdr:rowOff>
    </xdr:from>
    <xdr:to>
      <xdr:col>24</xdr:col>
      <xdr:colOff>114300</xdr:colOff>
      <xdr:row>37</xdr:row>
      <xdr:rowOff>53492</xdr:rowOff>
    </xdr:to>
    <xdr:sp macro="" textlink="">
      <xdr:nvSpPr>
        <xdr:cNvPr id="62" name="フローチャート: 判断 61"/>
        <xdr:cNvSpPr/>
      </xdr:nvSpPr>
      <xdr:spPr>
        <a:xfrm>
          <a:off x="4584700" y="6295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163475</xdr:rowOff>
    </xdr:from>
    <xdr:to>
      <xdr:col>19</xdr:col>
      <xdr:colOff>177800</xdr:colOff>
      <xdr:row>37</xdr:row>
      <xdr:rowOff>12674</xdr:rowOff>
    </xdr:to>
    <xdr:cxnSp macro="">
      <xdr:nvCxnSpPr>
        <xdr:cNvPr id="63" name="直線コネクタ 62"/>
        <xdr:cNvCxnSpPr/>
      </xdr:nvCxnSpPr>
      <xdr:spPr>
        <a:xfrm>
          <a:off x="2908300" y="6335675"/>
          <a:ext cx="889000" cy="20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121209</xdr:rowOff>
    </xdr:from>
    <xdr:to>
      <xdr:col>20</xdr:col>
      <xdr:colOff>38100</xdr:colOff>
      <xdr:row>37</xdr:row>
      <xdr:rowOff>51359</xdr:rowOff>
    </xdr:to>
    <xdr:sp macro="" textlink="">
      <xdr:nvSpPr>
        <xdr:cNvPr id="64" name="フローチャート: 判断 63"/>
        <xdr:cNvSpPr/>
      </xdr:nvSpPr>
      <xdr:spPr>
        <a:xfrm>
          <a:off x="3746500" y="629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67886</xdr:rowOff>
    </xdr:from>
    <xdr:ext cx="469744" cy="259045"/>
    <xdr:sp macro="" textlink="">
      <xdr:nvSpPr>
        <xdr:cNvPr id="65" name="テキスト ボックス 64"/>
        <xdr:cNvSpPr txBox="1"/>
      </xdr:nvSpPr>
      <xdr:spPr>
        <a:xfrm>
          <a:off x="3562428" y="6068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163475</xdr:rowOff>
    </xdr:from>
    <xdr:to>
      <xdr:col>15</xdr:col>
      <xdr:colOff>50800</xdr:colOff>
      <xdr:row>37</xdr:row>
      <xdr:rowOff>2997</xdr:rowOff>
    </xdr:to>
    <xdr:cxnSp macro="">
      <xdr:nvCxnSpPr>
        <xdr:cNvPr id="66" name="直線コネクタ 65"/>
        <xdr:cNvCxnSpPr/>
      </xdr:nvCxnSpPr>
      <xdr:spPr>
        <a:xfrm flipV="1">
          <a:off x="2019300" y="6335675"/>
          <a:ext cx="889000" cy="10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105435</xdr:rowOff>
    </xdr:from>
    <xdr:to>
      <xdr:col>15</xdr:col>
      <xdr:colOff>101600</xdr:colOff>
      <xdr:row>37</xdr:row>
      <xdr:rowOff>35585</xdr:rowOff>
    </xdr:to>
    <xdr:sp macro="" textlink="">
      <xdr:nvSpPr>
        <xdr:cNvPr id="67" name="フローチャート: 判断 66"/>
        <xdr:cNvSpPr/>
      </xdr:nvSpPr>
      <xdr:spPr>
        <a:xfrm>
          <a:off x="2857500" y="62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52112</xdr:rowOff>
    </xdr:from>
    <xdr:ext cx="469744" cy="259045"/>
    <xdr:sp macro="" textlink="">
      <xdr:nvSpPr>
        <xdr:cNvPr id="68" name="テキスト ボックス 67"/>
        <xdr:cNvSpPr txBox="1"/>
      </xdr:nvSpPr>
      <xdr:spPr>
        <a:xfrm>
          <a:off x="2673428" y="605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2997</xdr:rowOff>
    </xdr:from>
    <xdr:to>
      <xdr:col>10</xdr:col>
      <xdr:colOff>114300</xdr:colOff>
      <xdr:row>37</xdr:row>
      <xdr:rowOff>6655</xdr:rowOff>
    </xdr:to>
    <xdr:cxnSp macro="">
      <xdr:nvCxnSpPr>
        <xdr:cNvPr id="69" name="直線コネクタ 68"/>
        <xdr:cNvCxnSpPr/>
      </xdr:nvCxnSpPr>
      <xdr:spPr>
        <a:xfrm flipV="1">
          <a:off x="1130300" y="6346647"/>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104597</xdr:rowOff>
    </xdr:from>
    <xdr:to>
      <xdr:col>10</xdr:col>
      <xdr:colOff>165100</xdr:colOff>
      <xdr:row>37</xdr:row>
      <xdr:rowOff>34747</xdr:rowOff>
    </xdr:to>
    <xdr:sp macro="" textlink="">
      <xdr:nvSpPr>
        <xdr:cNvPr id="70" name="フローチャート: 判断 69"/>
        <xdr:cNvSpPr/>
      </xdr:nvSpPr>
      <xdr:spPr>
        <a:xfrm>
          <a:off x="1968500" y="6276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51274</xdr:rowOff>
    </xdr:from>
    <xdr:ext cx="469744" cy="259045"/>
    <xdr:sp macro="" textlink="">
      <xdr:nvSpPr>
        <xdr:cNvPr id="71" name="テキスト ボックス 70"/>
        <xdr:cNvSpPr txBox="1"/>
      </xdr:nvSpPr>
      <xdr:spPr>
        <a:xfrm>
          <a:off x="1784428" y="60520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110084</xdr:rowOff>
    </xdr:from>
    <xdr:to>
      <xdr:col>6</xdr:col>
      <xdr:colOff>38100</xdr:colOff>
      <xdr:row>37</xdr:row>
      <xdr:rowOff>40234</xdr:rowOff>
    </xdr:to>
    <xdr:sp macro="" textlink="">
      <xdr:nvSpPr>
        <xdr:cNvPr id="72" name="フローチャート: 判断 71"/>
        <xdr:cNvSpPr/>
      </xdr:nvSpPr>
      <xdr:spPr>
        <a:xfrm>
          <a:off x="1079500" y="6282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56761</xdr:rowOff>
    </xdr:from>
    <xdr:ext cx="469744" cy="259045"/>
    <xdr:sp macro="" textlink="">
      <xdr:nvSpPr>
        <xdr:cNvPr id="73" name="テキスト ボックス 72"/>
        <xdr:cNvSpPr txBox="1"/>
      </xdr:nvSpPr>
      <xdr:spPr>
        <a:xfrm>
          <a:off x="895428" y="60575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119304</xdr:rowOff>
    </xdr:from>
    <xdr:to>
      <xdr:col>24</xdr:col>
      <xdr:colOff>114300</xdr:colOff>
      <xdr:row>37</xdr:row>
      <xdr:rowOff>49454</xdr:rowOff>
    </xdr:to>
    <xdr:sp macro="" textlink="">
      <xdr:nvSpPr>
        <xdr:cNvPr id="79" name="楕円 78"/>
        <xdr:cNvSpPr/>
      </xdr:nvSpPr>
      <xdr:spPr>
        <a:xfrm>
          <a:off x="4584700" y="6291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142181</xdr:rowOff>
    </xdr:from>
    <xdr:ext cx="469744" cy="259045"/>
    <xdr:sp macro="" textlink="">
      <xdr:nvSpPr>
        <xdr:cNvPr id="80" name="議会費該当値テキスト"/>
        <xdr:cNvSpPr txBox="1"/>
      </xdr:nvSpPr>
      <xdr:spPr>
        <a:xfrm>
          <a:off x="4686300" y="6142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133324</xdr:rowOff>
    </xdr:from>
    <xdr:to>
      <xdr:col>20</xdr:col>
      <xdr:colOff>38100</xdr:colOff>
      <xdr:row>37</xdr:row>
      <xdr:rowOff>63474</xdr:rowOff>
    </xdr:to>
    <xdr:sp macro="" textlink="">
      <xdr:nvSpPr>
        <xdr:cNvPr id="81" name="楕円 80"/>
        <xdr:cNvSpPr/>
      </xdr:nvSpPr>
      <xdr:spPr>
        <a:xfrm>
          <a:off x="3746500" y="630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54601</xdr:rowOff>
    </xdr:from>
    <xdr:ext cx="469744" cy="259045"/>
    <xdr:sp macro="" textlink="">
      <xdr:nvSpPr>
        <xdr:cNvPr id="82" name="テキスト ボックス 81"/>
        <xdr:cNvSpPr txBox="1"/>
      </xdr:nvSpPr>
      <xdr:spPr>
        <a:xfrm>
          <a:off x="3562428" y="63982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112675</xdr:rowOff>
    </xdr:from>
    <xdr:to>
      <xdr:col>15</xdr:col>
      <xdr:colOff>101600</xdr:colOff>
      <xdr:row>37</xdr:row>
      <xdr:rowOff>42825</xdr:rowOff>
    </xdr:to>
    <xdr:sp macro="" textlink="">
      <xdr:nvSpPr>
        <xdr:cNvPr id="83" name="楕円 82"/>
        <xdr:cNvSpPr/>
      </xdr:nvSpPr>
      <xdr:spPr>
        <a:xfrm>
          <a:off x="2857500" y="6284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33952</xdr:rowOff>
    </xdr:from>
    <xdr:ext cx="469744" cy="259045"/>
    <xdr:sp macro="" textlink="">
      <xdr:nvSpPr>
        <xdr:cNvPr id="84" name="テキスト ボックス 83"/>
        <xdr:cNvSpPr txBox="1"/>
      </xdr:nvSpPr>
      <xdr:spPr>
        <a:xfrm>
          <a:off x="2673428" y="6377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123647</xdr:rowOff>
    </xdr:from>
    <xdr:to>
      <xdr:col>10</xdr:col>
      <xdr:colOff>165100</xdr:colOff>
      <xdr:row>37</xdr:row>
      <xdr:rowOff>53797</xdr:rowOff>
    </xdr:to>
    <xdr:sp macro="" textlink="">
      <xdr:nvSpPr>
        <xdr:cNvPr id="85" name="楕円 84"/>
        <xdr:cNvSpPr/>
      </xdr:nvSpPr>
      <xdr:spPr>
        <a:xfrm>
          <a:off x="1968500" y="629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44924</xdr:rowOff>
    </xdr:from>
    <xdr:ext cx="469744" cy="259045"/>
    <xdr:sp macro="" textlink="">
      <xdr:nvSpPr>
        <xdr:cNvPr id="86" name="テキスト ボックス 85"/>
        <xdr:cNvSpPr txBox="1"/>
      </xdr:nvSpPr>
      <xdr:spPr>
        <a:xfrm>
          <a:off x="1784428" y="63885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127305</xdr:rowOff>
    </xdr:from>
    <xdr:to>
      <xdr:col>6</xdr:col>
      <xdr:colOff>38100</xdr:colOff>
      <xdr:row>37</xdr:row>
      <xdr:rowOff>57455</xdr:rowOff>
    </xdr:to>
    <xdr:sp macro="" textlink="">
      <xdr:nvSpPr>
        <xdr:cNvPr id="87" name="楕円 86"/>
        <xdr:cNvSpPr/>
      </xdr:nvSpPr>
      <xdr:spPr>
        <a:xfrm>
          <a:off x="1079500" y="62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48582</xdr:rowOff>
    </xdr:from>
    <xdr:ext cx="469744" cy="259045"/>
    <xdr:sp macro="" textlink="">
      <xdr:nvSpPr>
        <xdr:cNvPr id="88" name="テキスト ボックス 87"/>
        <xdr:cNvSpPr txBox="1"/>
      </xdr:nvSpPr>
      <xdr:spPr>
        <a:xfrm>
          <a:off x="895428" y="6392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17225</xdr:rowOff>
    </xdr:from>
    <xdr:to>
      <xdr:col>24</xdr:col>
      <xdr:colOff>62865</xdr:colOff>
      <xdr:row>58</xdr:row>
      <xdr:rowOff>53778</xdr:rowOff>
    </xdr:to>
    <xdr:cxnSp macro="">
      <xdr:nvCxnSpPr>
        <xdr:cNvPr id="110" name="直線コネクタ 109"/>
        <xdr:cNvCxnSpPr/>
      </xdr:nvCxnSpPr>
      <xdr:spPr>
        <a:xfrm flipV="1">
          <a:off x="4633595" y="8589725"/>
          <a:ext cx="1270" cy="14081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57605</xdr:rowOff>
    </xdr:from>
    <xdr:ext cx="534377" cy="259045"/>
    <xdr:sp macro="" textlink="">
      <xdr:nvSpPr>
        <xdr:cNvPr id="111" name="総務費最小値テキスト"/>
        <xdr:cNvSpPr txBox="1"/>
      </xdr:nvSpPr>
      <xdr:spPr>
        <a:xfrm>
          <a:off x="4686300" y="1000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53778</xdr:rowOff>
    </xdr:from>
    <xdr:to>
      <xdr:col>24</xdr:col>
      <xdr:colOff>152400</xdr:colOff>
      <xdr:row>58</xdr:row>
      <xdr:rowOff>53778</xdr:rowOff>
    </xdr:to>
    <xdr:cxnSp macro="">
      <xdr:nvCxnSpPr>
        <xdr:cNvPr id="112" name="直線コネクタ 111"/>
        <xdr:cNvCxnSpPr/>
      </xdr:nvCxnSpPr>
      <xdr:spPr>
        <a:xfrm>
          <a:off x="4546600" y="99978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135352</xdr:rowOff>
    </xdr:from>
    <xdr:ext cx="599010" cy="259045"/>
    <xdr:sp macro="" textlink="">
      <xdr:nvSpPr>
        <xdr:cNvPr id="113" name="総務費最大値テキスト"/>
        <xdr:cNvSpPr txBox="1"/>
      </xdr:nvSpPr>
      <xdr:spPr>
        <a:xfrm>
          <a:off x="4686300" y="836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653,576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17225</xdr:rowOff>
    </xdr:from>
    <xdr:to>
      <xdr:col>24</xdr:col>
      <xdr:colOff>152400</xdr:colOff>
      <xdr:row>50</xdr:row>
      <xdr:rowOff>17225</xdr:rowOff>
    </xdr:to>
    <xdr:cxnSp macro="">
      <xdr:nvCxnSpPr>
        <xdr:cNvPr id="114" name="直線コネクタ 113"/>
        <xdr:cNvCxnSpPr/>
      </xdr:nvCxnSpPr>
      <xdr:spPr>
        <a:xfrm>
          <a:off x="4546600" y="8589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127694</xdr:rowOff>
    </xdr:from>
    <xdr:to>
      <xdr:col>24</xdr:col>
      <xdr:colOff>63500</xdr:colOff>
      <xdr:row>57</xdr:row>
      <xdr:rowOff>137592</xdr:rowOff>
    </xdr:to>
    <xdr:cxnSp macro="">
      <xdr:nvCxnSpPr>
        <xdr:cNvPr id="115" name="直線コネクタ 114"/>
        <xdr:cNvCxnSpPr/>
      </xdr:nvCxnSpPr>
      <xdr:spPr>
        <a:xfrm>
          <a:off x="3797300" y="9900344"/>
          <a:ext cx="838200" cy="9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71467</xdr:rowOff>
    </xdr:from>
    <xdr:ext cx="534377" cy="259045"/>
    <xdr:sp macro="" textlink="">
      <xdr:nvSpPr>
        <xdr:cNvPr id="116" name="総務費平均値テキスト"/>
        <xdr:cNvSpPr txBox="1"/>
      </xdr:nvSpPr>
      <xdr:spPr>
        <a:xfrm>
          <a:off x="4686300" y="9844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93040</xdr:rowOff>
    </xdr:from>
    <xdr:to>
      <xdr:col>24</xdr:col>
      <xdr:colOff>114300</xdr:colOff>
      <xdr:row>58</xdr:row>
      <xdr:rowOff>23190</xdr:rowOff>
    </xdr:to>
    <xdr:sp macro="" textlink="">
      <xdr:nvSpPr>
        <xdr:cNvPr id="117" name="フローチャート: 判断 116"/>
        <xdr:cNvSpPr/>
      </xdr:nvSpPr>
      <xdr:spPr>
        <a:xfrm>
          <a:off x="4584700" y="986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127694</xdr:rowOff>
    </xdr:from>
    <xdr:to>
      <xdr:col>19</xdr:col>
      <xdr:colOff>177800</xdr:colOff>
      <xdr:row>57</xdr:row>
      <xdr:rowOff>148602</xdr:rowOff>
    </xdr:to>
    <xdr:cxnSp macro="">
      <xdr:nvCxnSpPr>
        <xdr:cNvPr id="118" name="直線コネクタ 117"/>
        <xdr:cNvCxnSpPr/>
      </xdr:nvCxnSpPr>
      <xdr:spPr>
        <a:xfrm flipV="1">
          <a:off x="2908300" y="9900344"/>
          <a:ext cx="889000" cy="20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87122</xdr:rowOff>
    </xdr:from>
    <xdr:to>
      <xdr:col>20</xdr:col>
      <xdr:colOff>38100</xdr:colOff>
      <xdr:row>58</xdr:row>
      <xdr:rowOff>17272</xdr:rowOff>
    </xdr:to>
    <xdr:sp macro="" textlink="">
      <xdr:nvSpPr>
        <xdr:cNvPr id="119" name="フローチャート: 判断 118"/>
        <xdr:cNvSpPr/>
      </xdr:nvSpPr>
      <xdr:spPr>
        <a:xfrm>
          <a:off x="3746500" y="9859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8399</xdr:rowOff>
    </xdr:from>
    <xdr:ext cx="534377" cy="259045"/>
    <xdr:sp macro="" textlink="">
      <xdr:nvSpPr>
        <xdr:cNvPr id="120" name="テキスト ボックス 119"/>
        <xdr:cNvSpPr txBox="1"/>
      </xdr:nvSpPr>
      <xdr:spPr>
        <a:xfrm>
          <a:off x="3530111" y="99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148602</xdr:rowOff>
    </xdr:from>
    <xdr:to>
      <xdr:col>15</xdr:col>
      <xdr:colOff>50800</xdr:colOff>
      <xdr:row>57</xdr:row>
      <xdr:rowOff>168597</xdr:rowOff>
    </xdr:to>
    <xdr:cxnSp macro="">
      <xdr:nvCxnSpPr>
        <xdr:cNvPr id="121" name="直線コネクタ 120"/>
        <xdr:cNvCxnSpPr/>
      </xdr:nvCxnSpPr>
      <xdr:spPr>
        <a:xfrm flipV="1">
          <a:off x="2019300" y="9921252"/>
          <a:ext cx="889000" cy="19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104842</xdr:rowOff>
    </xdr:from>
    <xdr:to>
      <xdr:col>15</xdr:col>
      <xdr:colOff>101600</xdr:colOff>
      <xdr:row>58</xdr:row>
      <xdr:rowOff>34992</xdr:rowOff>
    </xdr:to>
    <xdr:sp macro="" textlink="">
      <xdr:nvSpPr>
        <xdr:cNvPr id="122" name="フローチャート: 判断 121"/>
        <xdr:cNvSpPr/>
      </xdr:nvSpPr>
      <xdr:spPr>
        <a:xfrm>
          <a:off x="2857500" y="987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26119</xdr:rowOff>
    </xdr:from>
    <xdr:ext cx="534377" cy="259045"/>
    <xdr:sp macro="" textlink="">
      <xdr:nvSpPr>
        <xdr:cNvPr id="123" name="テキスト ボックス 122"/>
        <xdr:cNvSpPr txBox="1"/>
      </xdr:nvSpPr>
      <xdr:spPr>
        <a:xfrm>
          <a:off x="2641111" y="997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165932</xdr:rowOff>
    </xdr:from>
    <xdr:to>
      <xdr:col>10</xdr:col>
      <xdr:colOff>114300</xdr:colOff>
      <xdr:row>57</xdr:row>
      <xdr:rowOff>168597</xdr:rowOff>
    </xdr:to>
    <xdr:cxnSp macro="">
      <xdr:nvCxnSpPr>
        <xdr:cNvPr id="124" name="直線コネクタ 123"/>
        <xdr:cNvCxnSpPr/>
      </xdr:nvCxnSpPr>
      <xdr:spPr>
        <a:xfrm>
          <a:off x="1130300" y="9938582"/>
          <a:ext cx="889000" cy="26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55273</xdr:rowOff>
    </xdr:from>
    <xdr:to>
      <xdr:col>10</xdr:col>
      <xdr:colOff>165100</xdr:colOff>
      <xdr:row>57</xdr:row>
      <xdr:rowOff>156873</xdr:rowOff>
    </xdr:to>
    <xdr:sp macro="" textlink="">
      <xdr:nvSpPr>
        <xdr:cNvPr id="125" name="フローチャート: 判断 124"/>
        <xdr:cNvSpPr/>
      </xdr:nvSpPr>
      <xdr:spPr>
        <a:xfrm>
          <a:off x="1968500" y="982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1950</xdr:rowOff>
    </xdr:from>
    <xdr:ext cx="534377" cy="259045"/>
    <xdr:sp macro="" textlink="">
      <xdr:nvSpPr>
        <xdr:cNvPr id="126" name="テキスト ボックス 125"/>
        <xdr:cNvSpPr txBox="1"/>
      </xdr:nvSpPr>
      <xdr:spPr>
        <a:xfrm>
          <a:off x="1752111" y="9603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70239</xdr:rowOff>
    </xdr:from>
    <xdr:to>
      <xdr:col>6</xdr:col>
      <xdr:colOff>38100</xdr:colOff>
      <xdr:row>58</xdr:row>
      <xdr:rowOff>389</xdr:rowOff>
    </xdr:to>
    <xdr:sp macro="" textlink="">
      <xdr:nvSpPr>
        <xdr:cNvPr id="127" name="フローチャート: 判断 126"/>
        <xdr:cNvSpPr/>
      </xdr:nvSpPr>
      <xdr:spPr>
        <a:xfrm>
          <a:off x="1079500" y="98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16916</xdr:rowOff>
    </xdr:from>
    <xdr:ext cx="534377" cy="259045"/>
    <xdr:sp macro="" textlink="">
      <xdr:nvSpPr>
        <xdr:cNvPr id="128" name="テキスト ボックス 127"/>
        <xdr:cNvSpPr txBox="1"/>
      </xdr:nvSpPr>
      <xdr:spPr>
        <a:xfrm>
          <a:off x="863111" y="961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86792</xdr:rowOff>
    </xdr:from>
    <xdr:to>
      <xdr:col>24</xdr:col>
      <xdr:colOff>114300</xdr:colOff>
      <xdr:row>58</xdr:row>
      <xdr:rowOff>16942</xdr:rowOff>
    </xdr:to>
    <xdr:sp macro="" textlink="">
      <xdr:nvSpPr>
        <xdr:cNvPr id="134" name="楕円 133"/>
        <xdr:cNvSpPr/>
      </xdr:nvSpPr>
      <xdr:spPr>
        <a:xfrm>
          <a:off x="4584700" y="9859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46169</xdr:rowOff>
    </xdr:from>
    <xdr:ext cx="534377" cy="259045"/>
    <xdr:sp macro="" textlink="">
      <xdr:nvSpPr>
        <xdr:cNvPr id="135" name="総務費該当値テキスト"/>
        <xdr:cNvSpPr txBox="1"/>
      </xdr:nvSpPr>
      <xdr:spPr>
        <a:xfrm>
          <a:off x="4686300" y="9647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76894</xdr:rowOff>
    </xdr:from>
    <xdr:to>
      <xdr:col>20</xdr:col>
      <xdr:colOff>38100</xdr:colOff>
      <xdr:row>58</xdr:row>
      <xdr:rowOff>7044</xdr:rowOff>
    </xdr:to>
    <xdr:sp macro="" textlink="">
      <xdr:nvSpPr>
        <xdr:cNvPr id="136" name="楕円 135"/>
        <xdr:cNvSpPr/>
      </xdr:nvSpPr>
      <xdr:spPr>
        <a:xfrm>
          <a:off x="3746500" y="984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23571</xdr:rowOff>
    </xdr:from>
    <xdr:ext cx="534377" cy="259045"/>
    <xdr:sp macro="" textlink="">
      <xdr:nvSpPr>
        <xdr:cNvPr id="137" name="テキスト ボックス 136"/>
        <xdr:cNvSpPr txBox="1"/>
      </xdr:nvSpPr>
      <xdr:spPr>
        <a:xfrm>
          <a:off x="3530111" y="962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97802</xdr:rowOff>
    </xdr:from>
    <xdr:to>
      <xdr:col>15</xdr:col>
      <xdr:colOff>101600</xdr:colOff>
      <xdr:row>58</xdr:row>
      <xdr:rowOff>27952</xdr:rowOff>
    </xdr:to>
    <xdr:sp macro="" textlink="">
      <xdr:nvSpPr>
        <xdr:cNvPr id="138" name="楕円 137"/>
        <xdr:cNvSpPr/>
      </xdr:nvSpPr>
      <xdr:spPr>
        <a:xfrm>
          <a:off x="2857500" y="9870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44479</xdr:rowOff>
    </xdr:from>
    <xdr:ext cx="534377" cy="259045"/>
    <xdr:sp macro="" textlink="">
      <xdr:nvSpPr>
        <xdr:cNvPr id="139" name="テキスト ボックス 138"/>
        <xdr:cNvSpPr txBox="1"/>
      </xdr:nvSpPr>
      <xdr:spPr>
        <a:xfrm>
          <a:off x="2641111" y="964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117797</xdr:rowOff>
    </xdr:from>
    <xdr:to>
      <xdr:col>10</xdr:col>
      <xdr:colOff>165100</xdr:colOff>
      <xdr:row>58</xdr:row>
      <xdr:rowOff>47947</xdr:rowOff>
    </xdr:to>
    <xdr:sp macro="" textlink="">
      <xdr:nvSpPr>
        <xdr:cNvPr id="140" name="楕円 139"/>
        <xdr:cNvSpPr/>
      </xdr:nvSpPr>
      <xdr:spPr>
        <a:xfrm>
          <a:off x="1968500" y="989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39074</xdr:rowOff>
    </xdr:from>
    <xdr:ext cx="534377" cy="259045"/>
    <xdr:sp macro="" textlink="">
      <xdr:nvSpPr>
        <xdr:cNvPr id="141" name="テキスト ボックス 140"/>
        <xdr:cNvSpPr txBox="1"/>
      </xdr:nvSpPr>
      <xdr:spPr>
        <a:xfrm>
          <a:off x="1752111" y="9983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115132</xdr:rowOff>
    </xdr:from>
    <xdr:to>
      <xdr:col>6</xdr:col>
      <xdr:colOff>38100</xdr:colOff>
      <xdr:row>58</xdr:row>
      <xdr:rowOff>45282</xdr:rowOff>
    </xdr:to>
    <xdr:sp macro="" textlink="">
      <xdr:nvSpPr>
        <xdr:cNvPr id="142" name="楕円 141"/>
        <xdr:cNvSpPr/>
      </xdr:nvSpPr>
      <xdr:spPr>
        <a:xfrm>
          <a:off x="1079500" y="9887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36409</xdr:rowOff>
    </xdr:from>
    <xdr:ext cx="534377" cy="259045"/>
    <xdr:sp macro="" textlink="">
      <xdr:nvSpPr>
        <xdr:cNvPr id="143" name="テキスト ボックス 142"/>
        <xdr:cNvSpPr txBox="1"/>
      </xdr:nvSpPr>
      <xdr:spPr>
        <a:xfrm>
          <a:off x="863111" y="99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4" name="テキスト ボックス 153"/>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6" name="テキスト ボックス 155"/>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8" name="テキスト ボックス 157"/>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0" name="テキスト ボックス 159"/>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2" name="テキスト ボックス 161"/>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4" name="テキスト ボックス 16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71682</xdr:rowOff>
    </xdr:from>
    <xdr:to>
      <xdr:col>24</xdr:col>
      <xdr:colOff>62865</xdr:colOff>
      <xdr:row>77</xdr:row>
      <xdr:rowOff>150056</xdr:rowOff>
    </xdr:to>
    <xdr:cxnSp macro="">
      <xdr:nvCxnSpPr>
        <xdr:cNvPr id="166" name="直線コネクタ 165"/>
        <xdr:cNvCxnSpPr/>
      </xdr:nvCxnSpPr>
      <xdr:spPr>
        <a:xfrm flipV="1">
          <a:off x="4633595" y="12244632"/>
          <a:ext cx="1270" cy="1107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153883</xdr:rowOff>
    </xdr:from>
    <xdr:ext cx="599010" cy="259045"/>
    <xdr:sp macro="" textlink="">
      <xdr:nvSpPr>
        <xdr:cNvPr id="167" name="民生費最小値テキスト"/>
        <xdr:cNvSpPr txBox="1"/>
      </xdr:nvSpPr>
      <xdr:spPr>
        <a:xfrm>
          <a:off x="4686300" y="13355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150056</xdr:rowOff>
    </xdr:from>
    <xdr:to>
      <xdr:col>24</xdr:col>
      <xdr:colOff>152400</xdr:colOff>
      <xdr:row>77</xdr:row>
      <xdr:rowOff>150056</xdr:rowOff>
    </xdr:to>
    <xdr:cxnSp macro="">
      <xdr:nvCxnSpPr>
        <xdr:cNvPr id="168" name="直線コネクタ 167"/>
        <xdr:cNvCxnSpPr/>
      </xdr:nvCxnSpPr>
      <xdr:spPr>
        <a:xfrm>
          <a:off x="4546600" y="13351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18359</xdr:rowOff>
    </xdr:from>
    <xdr:ext cx="599010" cy="259045"/>
    <xdr:sp macro="" textlink="">
      <xdr:nvSpPr>
        <xdr:cNvPr id="169" name="民生費最大値テキスト"/>
        <xdr:cNvSpPr txBox="1"/>
      </xdr:nvSpPr>
      <xdr:spPr>
        <a:xfrm>
          <a:off x="4686300" y="120198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377,377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71682</xdr:rowOff>
    </xdr:from>
    <xdr:to>
      <xdr:col>24</xdr:col>
      <xdr:colOff>152400</xdr:colOff>
      <xdr:row>71</xdr:row>
      <xdr:rowOff>71682</xdr:rowOff>
    </xdr:to>
    <xdr:cxnSp macro="">
      <xdr:nvCxnSpPr>
        <xdr:cNvPr id="170" name="直線コネクタ 169"/>
        <xdr:cNvCxnSpPr/>
      </xdr:nvCxnSpPr>
      <xdr:spPr>
        <a:xfrm>
          <a:off x="4546600" y="12244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32245</xdr:rowOff>
    </xdr:from>
    <xdr:to>
      <xdr:col>24</xdr:col>
      <xdr:colOff>63500</xdr:colOff>
      <xdr:row>77</xdr:row>
      <xdr:rowOff>61985</xdr:rowOff>
    </xdr:to>
    <xdr:cxnSp macro="">
      <xdr:nvCxnSpPr>
        <xdr:cNvPr id="171" name="直線コネクタ 170"/>
        <xdr:cNvCxnSpPr/>
      </xdr:nvCxnSpPr>
      <xdr:spPr>
        <a:xfrm flipV="1">
          <a:off x="3797300" y="13233895"/>
          <a:ext cx="838200" cy="29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35383</xdr:rowOff>
    </xdr:from>
    <xdr:ext cx="599010" cy="259045"/>
    <xdr:sp macro="" textlink="">
      <xdr:nvSpPr>
        <xdr:cNvPr id="172" name="民生費平均値テキスト"/>
        <xdr:cNvSpPr txBox="1"/>
      </xdr:nvSpPr>
      <xdr:spPr>
        <a:xfrm>
          <a:off x="4686300" y="1289413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12506</xdr:rowOff>
    </xdr:from>
    <xdr:to>
      <xdr:col>24</xdr:col>
      <xdr:colOff>114300</xdr:colOff>
      <xdr:row>76</xdr:row>
      <xdr:rowOff>114106</xdr:rowOff>
    </xdr:to>
    <xdr:sp macro="" textlink="">
      <xdr:nvSpPr>
        <xdr:cNvPr id="173" name="フローチャート: 判断 172"/>
        <xdr:cNvSpPr/>
      </xdr:nvSpPr>
      <xdr:spPr>
        <a:xfrm>
          <a:off x="4584700" y="1304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61985</xdr:rowOff>
    </xdr:from>
    <xdr:to>
      <xdr:col>19</xdr:col>
      <xdr:colOff>177800</xdr:colOff>
      <xdr:row>77</xdr:row>
      <xdr:rowOff>83127</xdr:rowOff>
    </xdr:to>
    <xdr:cxnSp macro="">
      <xdr:nvCxnSpPr>
        <xdr:cNvPr id="174" name="直線コネクタ 173"/>
        <xdr:cNvCxnSpPr/>
      </xdr:nvCxnSpPr>
      <xdr:spPr>
        <a:xfrm flipV="1">
          <a:off x="2908300" y="13263635"/>
          <a:ext cx="889000" cy="2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27077</xdr:rowOff>
    </xdr:from>
    <xdr:to>
      <xdr:col>20</xdr:col>
      <xdr:colOff>38100</xdr:colOff>
      <xdr:row>76</xdr:row>
      <xdr:rowOff>128677</xdr:rowOff>
    </xdr:to>
    <xdr:sp macro="" textlink="">
      <xdr:nvSpPr>
        <xdr:cNvPr id="175" name="フローチャート: 判断 174"/>
        <xdr:cNvSpPr/>
      </xdr:nvSpPr>
      <xdr:spPr>
        <a:xfrm>
          <a:off x="37465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145204</xdr:rowOff>
    </xdr:from>
    <xdr:ext cx="599010" cy="259045"/>
    <xdr:sp macro="" textlink="">
      <xdr:nvSpPr>
        <xdr:cNvPr id="176" name="テキスト ボックス 175"/>
        <xdr:cNvSpPr txBox="1"/>
      </xdr:nvSpPr>
      <xdr:spPr>
        <a:xfrm>
          <a:off x="3497795" y="12832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83127</xdr:rowOff>
    </xdr:from>
    <xdr:to>
      <xdr:col>15</xdr:col>
      <xdr:colOff>50800</xdr:colOff>
      <xdr:row>77</xdr:row>
      <xdr:rowOff>119835</xdr:rowOff>
    </xdr:to>
    <xdr:cxnSp macro="">
      <xdr:nvCxnSpPr>
        <xdr:cNvPr id="177" name="直線コネクタ 176"/>
        <xdr:cNvCxnSpPr/>
      </xdr:nvCxnSpPr>
      <xdr:spPr>
        <a:xfrm flipV="1">
          <a:off x="2019300" y="13284777"/>
          <a:ext cx="889000" cy="36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87153</xdr:rowOff>
    </xdr:from>
    <xdr:to>
      <xdr:col>15</xdr:col>
      <xdr:colOff>101600</xdr:colOff>
      <xdr:row>77</xdr:row>
      <xdr:rowOff>17303</xdr:rowOff>
    </xdr:to>
    <xdr:sp macro="" textlink="">
      <xdr:nvSpPr>
        <xdr:cNvPr id="178" name="フローチャート: 判断 177"/>
        <xdr:cNvSpPr/>
      </xdr:nvSpPr>
      <xdr:spPr>
        <a:xfrm>
          <a:off x="2857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33831</xdr:rowOff>
    </xdr:from>
    <xdr:ext cx="599010" cy="259045"/>
    <xdr:sp macro="" textlink="">
      <xdr:nvSpPr>
        <xdr:cNvPr id="179" name="テキスト ボックス 178"/>
        <xdr:cNvSpPr txBox="1"/>
      </xdr:nvSpPr>
      <xdr:spPr>
        <a:xfrm>
          <a:off x="2608795"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21034</xdr:rowOff>
    </xdr:from>
    <xdr:to>
      <xdr:col>10</xdr:col>
      <xdr:colOff>114300</xdr:colOff>
      <xdr:row>77</xdr:row>
      <xdr:rowOff>119835</xdr:rowOff>
    </xdr:to>
    <xdr:cxnSp macro="">
      <xdr:nvCxnSpPr>
        <xdr:cNvPr id="180" name="直線コネクタ 179"/>
        <xdr:cNvCxnSpPr/>
      </xdr:nvCxnSpPr>
      <xdr:spPr>
        <a:xfrm>
          <a:off x="1130300" y="13222684"/>
          <a:ext cx="889000" cy="98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153064</xdr:rowOff>
    </xdr:from>
    <xdr:to>
      <xdr:col>10</xdr:col>
      <xdr:colOff>165100</xdr:colOff>
      <xdr:row>77</xdr:row>
      <xdr:rowOff>83214</xdr:rowOff>
    </xdr:to>
    <xdr:sp macro="" textlink="">
      <xdr:nvSpPr>
        <xdr:cNvPr id="181" name="フローチャート: 判断 180"/>
        <xdr:cNvSpPr/>
      </xdr:nvSpPr>
      <xdr:spPr>
        <a:xfrm>
          <a:off x="1968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99741</xdr:rowOff>
    </xdr:from>
    <xdr:ext cx="599010" cy="259045"/>
    <xdr:sp macro="" textlink="">
      <xdr:nvSpPr>
        <xdr:cNvPr id="182" name="テキスト ボックス 181"/>
        <xdr:cNvSpPr txBox="1"/>
      </xdr:nvSpPr>
      <xdr:spPr>
        <a:xfrm>
          <a:off x="1719795"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169326</xdr:rowOff>
    </xdr:from>
    <xdr:to>
      <xdr:col>6</xdr:col>
      <xdr:colOff>38100</xdr:colOff>
      <xdr:row>77</xdr:row>
      <xdr:rowOff>99476</xdr:rowOff>
    </xdr:to>
    <xdr:sp macro="" textlink="">
      <xdr:nvSpPr>
        <xdr:cNvPr id="183" name="フローチャート: 判断 182"/>
        <xdr:cNvSpPr/>
      </xdr:nvSpPr>
      <xdr:spPr>
        <a:xfrm>
          <a:off x="1079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90603</xdr:rowOff>
    </xdr:from>
    <xdr:ext cx="599010" cy="259045"/>
    <xdr:sp macro="" textlink="">
      <xdr:nvSpPr>
        <xdr:cNvPr id="184" name="テキスト ボックス 183"/>
        <xdr:cNvSpPr txBox="1"/>
      </xdr:nvSpPr>
      <xdr:spPr>
        <a:xfrm>
          <a:off x="830795" y="132922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152895</xdr:rowOff>
    </xdr:from>
    <xdr:to>
      <xdr:col>24</xdr:col>
      <xdr:colOff>114300</xdr:colOff>
      <xdr:row>77</xdr:row>
      <xdr:rowOff>83045</xdr:rowOff>
    </xdr:to>
    <xdr:sp macro="" textlink="">
      <xdr:nvSpPr>
        <xdr:cNvPr id="190" name="楕円 189"/>
        <xdr:cNvSpPr/>
      </xdr:nvSpPr>
      <xdr:spPr>
        <a:xfrm>
          <a:off x="4584700" y="13183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67822</xdr:rowOff>
    </xdr:from>
    <xdr:ext cx="599010" cy="259045"/>
    <xdr:sp macro="" textlink="">
      <xdr:nvSpPr>
        <xdr:cNvPr id="191" name="民生費該当値テキスト"/>
        <xdr:cNvSpPr txBox="1"/>
      </xdr:nvSpPr>
      <xdr:spPr>
        <a:xfrm>
          <a:off x="4686300" y="1309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11185</xdr:rowOff>
    </xdr:from>
    <xdr:to>
      <xdr:col>20</xdr:col>
      <xdr:colOff>38100</xdr:colOff>
      <xdr:row>77</xdr:row>
      <xdr:rowOff>112785</xdr:rowOff>
    </xdr:to>
    <xdr:sp macro="" textlink="">
      <xdr:nvSpPr>
        <xdr:cNvPr id="192" name="楕円 191"/>
        <xdr:cNvSpPr/>
      </xdr:nvSpPr>
      <xdr:spPr>
        <a:xfrm>
          <a:off x="3746500" y="1321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103912</xdr:rowOff>
    </xdr:from>
    <xdr:ext cx="599010" cy="259045"/>
    <xdr:sp macro="" textlink="">
      <xdr:nvSpPr>
        <xdr:cNvPr id="193" name="テキスト ボックス 192"/>
        <xdr:cNvSpPr txBox="1"/>
      </xdr:nvSpPr>
      <xdr:spPr>
        <a:xfrm>
          <a:off x="3497795" y="133055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32327</xdr:rowOff>
    </xdr:from>
    <xdr:to>
      <xdr:col>15</xdr:col>
      <xdr:colOff>101600</xdr:colOff>
      <xdr:row>77</xdr:row>
      <xdr:rowOff>133927</xdr:rowOff>
    </xdr:to>
    <xdr:sp macro="" textlink="">
      <xdr:nvSpPr>
        <xdr:cNvPr id="194" name="楕円 193"/>
        <xdr:cNvSpPr/>
      </xdr:nvSpPr>
      <xdr:spPr>
        <a:xfrm>
          <a:off x="2857500" y="1323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125054</xdr:rowOff>
    </xdr:from>
    <xdr:ext cx="599010" cy="259045"/>
    <xdr:sp macro="" textlink="">
      <xdr:nvSpPr>
        <xdr:cNvPr id="195" name="テキスト ボックス 194"/>
        <xdr:cNvSpPr txBox="1"/>
      </xdr:nvSpPr>
      <xdr:spPr>
        <a:xfrm>
          <a:off x="2608795" y="133267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69035</xdr:rowOff>
    </xdr:from>
    <xdr:to>
      <xdr:col>10</xdr:col>
      <xdr:colOff>165100</xdr:colOff>
      <xdr:row>77</xdr:row>
      <xdr:rowOff>170635</xdr:rowOff>
    </xdr:to>
    <xdr:sp macro="" textlink="">
      <xdr:nvSpPr>
        <xdr:cNvPr id="196" name="楕円 195"/>
        <xdr:cNvSpPr/>
      </xdr:nvSpPr>
      <xdr:spPr>
        <a:xfrm>
          <a:off x="1968500" y="1327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161762</xdr:rowOff>
    </xdr:from>
    <xdr:ext cx="599010" cy="259045"/>
    <xdr:sp macro="" textlink="">
      <xdr:nvSpPr>
        <xdr:cNvPr id="197" name="テキスト ボックス 196"/>
        <xdr:cNvSpPr txBox="1"/>
      </xdr:nvSpPr>
      <xdr:spPr>
        <a:xfrm>
          <a:off x="1719795" y="133634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141684</xdr:rowOff>
    </xdr:from>
    <xdr:to>
      <xdr:col>6</xdr:col>
      <xdr:colOff>38100</xdr:colOff>
      <xdr:row>77</xdr:row>
      <xdr:rowOff>71834</xdr:rowOff>
    </xdr:to>
    <xdr:sp macro="" textlink="">
      <xdr:nvSpPr>
        <xdr:cNvPr id="198" name="楕円 197"/>
        <xdr:cNvSpPr/>
      </xdr:nvSpPr>
      <xdr:spPr>
        <a:xfrm>
          <a:off x="1079500" y="13171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88361</xdr:rowOff>
    </xdr:from>
    <xdr:ext cx="599010" cy="259045"/>
    <xdr:sp macro="" textlink="">
      <xdr:nvSpPr>
        <xdr:cNvPr id="199" name="テキスト ボックス 198"/>
        <xdr:cNvSpPr txBox="1"/>
      </xdr:nvSpPr>
      <xdr:spPr>
        <a:xfrm>
          <a:off x="830795" y="12947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8" name="テキスト ボックス 217"/>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97746</xdr:rowOff>
    </xdr:from>
    <xdr:to>
      <xdr:col>24</xdr:col>
      <xdr:colOff>62865</xdr:colOff>
      <xdr:row>99</xdr:row>
      <xdr:rowOff>150009</xdr:rowOff>
    </xdr:to>
    <xdr:cxnSp macro="">
      <xdr:nvCxnSpPr>
        <xdr:cNvPr id="226" name="直線コネクタ 225"/>
        <xdr:cNvCxnSpPr/>
      </xdr:nvCxnSpPr>
      <xdr:spPr>
        <a:xfrm flipV="1">
          <a:off x="4633595" y="15528246"/>
          <a:ext cx="1270" cy="15953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153836</xdr:rowOff>
    </xdr:from>
    <xdr:ext cx="534377" cy="259045"/>
    <xdr:sp macro="" textlink="">
      <xdr:nvSpPr>
        <xdr:cNvPr id="227" name="衛生費最小値テキスト"/>
        <xdr:cNvSpPr txBox="1"/>
      </xdr:nvSpPr>
      <xdr:spPr>
        <a:xfrm>
          <a:off x="4686300" y="1712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150009</xdr:rowOff>
    </xdr:from>
    <xdr:to>
      <xdr:col>24</xdr:col>
      <xdr:colOff>152400</xdr:colOff>
      <xdr:row>99</xdr:row>
      <xdr:rowOff>150009</xdr:rowOff>
    </xdr:to>
    <xdr:cxnSp macro="">
      <xdr:nvCxnSpPr>
        <xdr:cNvPr id="228" name="直線コネクタ 227"/>
        <xdr:cNvCxnSpPr/>
      </xdr:nvCxnSpPr>
      <xdr:spPr>
        <a:xfrm>
          <a:off x="4546600" y="171235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44423</xdr:rowOff>
    </xdr:from>
    <xdr:ext cx="599010" cy="259045"/>
    <xdr:sp macro="" textlink="">
      <xdr:nvSpPr>
        <xdr:cNvPr id="229" name="衛生費最大値テキスト"/>
        <xdr:cNvSpPr txBox="1"/>
      </xdr:nvSpPr>
      <xdr:spPr>
        <a:xfrm>
          <a:off x="4686300" y="153034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171,854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97746</xdr:rowOff>
    </xdr:from>
    <xdr:to>
      <xdr:col>24</xdr:col>
      <xdr:colOff>152400</xdr:colOff>
      <xdr:row>90</xdr:row>
      <xdr:rowOff>97746</xdr:rowOff>
    </xdr:to>
    <xdr:cxnSp macro="">
      <xdr:nvCxnSpPr>
        <xdr:cNvPr id="230" name="直線コネクタ 229"/>
        <xdr:cNvCxnSpPr/>
      </xdr:nvCxnSpPr>
      <xdr:spPr>
        <a:xfrm>
          <a:off x="4546600" y="155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129163</xdr:rowOff>
    </xdr:from>
    <xdr:to>
      <xdr:col>24</xdr:col>
      <xdr:colOff>63500</xdr:colOff>
      <xdr:row>98</xdr:row>
      <xdr:rowOff>158043</xdr:rowOff>
    </xdr:to>
    <xdr:cxnSp macro="">
      <xdr:nvCxnSpPr>
        <xdr:cNvPr id="231" name="直線コネクタ 230"/>
        <xdr:cNvCxnSpPr/>
      </xdr:nvCxnSpPr>
      <xdr:spPr>
        <a:xfrm flipV="1">
          <a:off x="3797300" y="16931263"/>
          <a:ext cx="838200" cy="28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153959</xdr:rowOff>
    </xdr:from>
    <xdr:ext cx="534377" cy="259045"/>
    <xdr:sp macro="" textlink="">
      <xdr:nvSpPr>
        <xdr:cNvPr id="232" name="衛生費平均値テキスト"/>
        <xdr:cNvSpPr txBox="1"/>
      </xdr:nvSpPr>
      <xdr:spPr>
        <a:xfrm>
          <a:off x="4686300" y="166131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131082</xdr:rowOff>
    </xdr:from>
    <xdr:to>
      <xdr:col>24</xdr:col>
      <xdr:colOff>114300</xdr:colOff>
      <xdr:row>98</xdr:row>
      <xdr:rowOff>61232</xdr:rowOff>
    </xdr:to>
    <xdr:sp macro="" textlink="">
      <xdr:nvSpPr>
        <xdr:cNvPr id="233" name="フローチャート: 判断 232"/>
        <xdr:cNvSpPr/>
      </xdr:nvSpPr>
      <xdr:spPr>
        <a:xfrm>
          <a:off x="4584700" y="16761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158043</xdr:rowOff>
    </xdr:from>
    <xdr:to>
      <xdr:col>19</xdr:col>
      <xdr:colOff>177800</xdr:colOff>
      <xdr:row>99</xdr:row>
      <xdr:rowOff>8037</xdr:rowOff>
    </xdr:to>
    <xdr:cxnSp macro="">
      <xdr:nvCxnSpPr>
        <xdr:cNvPr id="234" name="直線コネクタ 233"/>
        <xdr:cNvCxnSpPr/>
      </xdr:nvCxnSpPr>
      <xdr:spPr>
        <a:xfrm flipV="1">
          <a:off x="2908300" y="16960143"/>
          <a:ext cx="889000" cy="21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144799</xdr:rowOff>
    </xdr:from>
    <xdr:to>
      <xdr:col>20</xdr:col>
      <xdr:colOff>38100</xdr:colOff>
      <xdr:row>98</xdr:row>
      <xdr:rowOff>74949</xdr:rowOff>
    </xdr:to>
    <xdr:sp macro="" textlink="">
      <xdr:nvSpPr>
        <xdr:cNvPr id="235" name="フローチャート: 判断 234"/>
        <xdr:cNvSpPr/>
      </xdr:nvSpPr>
      <xdr:spPr>
        <a:xfrm>
          <a:off x="3746500" y="16775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91476</xdr:rowOff>
    </xdr:from>
    <xdr:ext cx="534377" cy="259045"/>
    <xdr:sp macro="" textlink="">
      <xdr:nvSpPr>
        <xdr:cNvPr id="236" name="テキスト ボックス 235"/>
        <xdr:cNvSpPr txBox="1"/>
      </xdr:nvSpPr>
      <xdr:spPr>
        <a:xfrm>
          <a:off x="3530111" y="1655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99</xdr:row>
      <xdr:rowOff>3096</xdr:rowOff>
    </xdr:from>
    <xdr:to>
      <xdr:col>15</xdr:col>
      <xdr:colOff>50800</xdr:colOff>
      <xdr:row>99</xdr:row>
      <xdr:rowOff>8037</xdr:rowOff>
    </xdr:to>
    <xdr:cxnSp macro="">
      <xdr:nvCxnSpPr>
        <xdr:cNvPr id="237" name="直線コネクタ 236"/>
        <xdr:cNvCxnSpPr/>
      </xdr:nvCxnSpPr>
      <xdr:spPr>
        <a:xfrm>
          <a:off x="2019300" y="16976646"/>
          <a:ext cx="889000" cy="4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19101</xdr:rowOff>
    </xdr:from>
    <xdr:to>
      <xdr:col>15</xdr:col>
      <xdr:colOff>101600</xdr:colOff>
      <xdr:row>98</xdr:row>
      <xdr:rowOff>120701</xdr:rowOff>
    </xdr:to>
    <xdr:sp macro="" textlink="">
      <xdr:nvSpPr>
        <xdr:cNvPr id="238" name="フローチャート: 判断 237"/>
        <xdr:cNvSpPr/>
      </xdr:nvSpPr>
      <xdr:spPr>
        <a:xfrm>
          <a:off x="2857500" y="16821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137228</xdr:rowOff>
    </xdr:from>
    <xdr:ext cx="534377" cy="259045"/>
    <xdr:sp macro="" textlink="">
      <xdr:nvSpPr>
        <xdr:cNvPr id="239" name="テキスト ボックス 238"/>
        <xdr:cNvSpPr txBox="1"/>
      </xdr:nvSpPr>
      <xdr:spPr>
        <a:xfrm>
          <a:off x="2641111" y="16596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99</xdr:row>
      <xdr:rowOff>3096</xdr:rowOff>
    </xdr:from>
    <xdr:to>
      <xdr:col>10</xdr:col>
      <xdr:colOff>114300</xdr:colOff>
      <xdr:row>99</xdr:row>
      <xdr:rowOff>5370</xdr:rowOff>
    </xdr:to>
    <xdr:cxnSp macro="">
      <xdr:nvCxnSpPr>
        <xdr:cNvPr id="240" name="直線コネクタ 239"/>
        <xdr:cNvCxnSpPr/>
      </xdr:nvCxnSpPr>
      <xdr:spPr>
        <a:xfrm flipV="1">
          <a:off x="1130300" y="16976646"/>
          <a:ext cx="889000" cy="2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236</xdr:rowOff>
    </xdr:from>
    <xdr:to>
      <xdr:col>10</xdr:col>
      <xdr:colOff>165100</xdr:colOff>
      <xdr:row>98</xdr:row>
      <xdr:rowOff>101836</xdr:rowOff>
    </xdr:to>
    <xdr:sp macro="" textlink="">
      <xdr:nvSpPr>
        <xdr:cNvPr id="241" name="フローチャート: 判断 240"/>
        <xdr:cNvSpPr/>
      </xdr:nvSpPr>
      <xdr:spPr>
        <a:xfrm>
          <a:off x="1968500" y="1680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118363</xdr:rowOff>
    </xdr:from>
    <xdr:ext cx="534377" cy="259045"/>
    <xdr:sp macro="" textlink="">
      <xdr:nvSpPr>
        <xdr:cNvPr id="242" name="テキスト ボックス 241"/>
        <xdr:cNvSpPr txBox="1"/>
      </xdr:nvSpPr>
      <xdr:spPr>
        <a:xfrm>
          <a:off x="1752111" y="16577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37106</xdr:rowOff>
    </xdr:from>
    <xdr:to>
      <xdr:col>6</xdr:col>
      <xdr:colOff>38100</xdr:colOff>
      <xdr:row>98</xdr:row>
      <xdr:rowOff>138706</xdr:rowOff>
    </xdr:to>
    <xdr:sp macro="" textlink="">
      <xdr:nvSpPr>
        <xdr:cNvPr id="243" name="フローチャート: 判断 242"/>
        <xdr:cNvSpPr/>
      </xdr:nvSpPr>
      <xdr:spPr>
        <a:xfrm>
          <a:off x="1079500" y="16839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155233</xdr:rowOff>
    </xdr:from>
    <xdr:ext cx="534377" cy="259045"/>
    <xdr:sp macro="" textlink="">
      <xdr:nvSpPr>
        <xdr:cNvPr id="244" name="テキスト ボックス 243"/>
        <xdr:cNvSpPr txBox="1"/>
      </xdr:nvSpPr>
      <xdr:spPr>
        <a:xfrm>
          <a:off x="863111" y="16614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78363</xdr:rowOff>
    </xdr:from>
    <xdr:to>
      <xdr:col>24</xdr:col>
      <xdr:colOff>114300</xdr:colOff>
      <xdr:row>99</xdr:row>
      <xdr:rowOff>8513</xdr:rowOff>
    </xdr:to>
    <xdr:sp macro="" textlink="">
      <xdr:nvSpPr>
        <xdr:cNvPr id="250" name="楕円 249"/>
        <xdr:cNvSpPr/>
      </xdr:nvSpPr>
      <xdr:spPr>
        <a:xfrm>
          <a:off x="4584700" y="16880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56790</xdr:rowOff>
    </xdr:from>
    <xdr:ext cx="534377" cy="259045"/>
    <xdr:sp macro="" textlink="">
      <xdr:nvSpPr>
        <xdr:cNvPr id="251" name="衛生費該当値テキスト"/>
        <xdr:cNvSpPr txBox="1"/>
      </xdr:nvSpPr>
      <xdr:spPr>
        <a:xfrm>
          <a:off x="4686300" y="1685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107243</xdr:rowOff>
    </xdr:from>
    <xdr:to>
      <xdr:col>20</xdr:col>
      <xdr:colOff>38100</xdr:colOff>
      <xdr:row>99</xdr:row>
      <xdr:rowOff>37393</xdr:rowOff>
    </xdr:to>
    <xdr:sp macro="" textlink="">
      <xdr:nvSpPr>
        <xdr:cNvPr id="252" name="楕円 251"/>
        <xdr:cNvSpPr/>
      </xdr:nvSpPr>
      <xdr:spPr>
        <a:xfrm>
          <a:off x="3746500" y="1690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28520</xdr:rowOff>
    </xdr:from>
    <xdr:ext cx="534377" cy="259045"/>
    <xdr:sp macro="" textlink="">
      <xdr:nvSpPr>
        <xdr:cNvPr id="253" name="テキスト ボックス 252"/>
        <xdr:cNvSpPr txBox="1"/>
      </xdr:nvSpPr>
      <xdr:spPr>
        <a:xfrm>
          <a:off x="3530111" y="1700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128687</xdr:rowOff>
    </xdr:from>
    <xdr:to>
      <xdr:col>15</xdr:col>
      <xdr:colOff>101600</xdr:colOff>
      <xdr:row>99</xdr:row>
      <xdr:rowOff>58837</xdr:rowOff>
    </xdr:to>
    <xdr:sp macro="" textlink="">
      <xdr:nvSpPr>
        <xdr:cNvPr id="254" name="楕円 253"/>
        <xdr:cNvSpPr/>
      </xdr:nvSpPr>
      <xdr:spPr>
        <a:xfrm>
          <a:off x="2857500" y="1693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49964</xdr:rowOff>
    </xdr:from>
    <xdr:ext cx="534377" cy="259045"/>
    <xdr:sp macro="" textlink="">
      <xdr:nvSpPr>
        <xdr:cNvPr id="255" name="テキスト ボックス 254"/>
        <xdr:cNvSpPr txBox="1"/>
      </xdr:nvSpPr>
      <xdr:spPr>
        <a:xfrm>
          <a:off x="2641111" y="17023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123746</xdr:rowOff>
    </xdr:from>
    <xdr:to>
      <xdr:col>10</xdr:col>
      <xdr:colOff>165100</xdr:colOff>
      <xdr:row>99</xdr:row>
      <xdr:rowOff>53896</xdr:rowOff>
    </xdr:to>
    <xdr:sp macro="" textlink="">
      <xdr:nvSpPr>
        <xdr:cNvPr id="256" name="楕円 255"/>
        <xdr:cNvSpPr/>
      </xdr:nvSpPr>
      <xdr:spPr>
        <a:xfrm>
          <a:off x="1968500" y="16925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45023</xdr:rowOff>
    </xdr:from>
    <xdr:ext cx="534377" cy="259045"/>
    <xdr:sp macro="" textlink="">
      <xdr:nvSpPr>
        <xdr:cNvPr id="257" name="テキスト ボックス 256"/>
        <xdr:cNvSpPr txBox="1"/>
      </xdr:nvSpPr>
      <xdr:spPr>
        <a:xfrm>
          <a:off x="1752111" y="17018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126020</xdr:rowOff>
    </xdr:from>
    <xdr:to>
      <xdr:col>6</xdr:col>
      <xdr:colOff>38100</xdr:colOff>
      <xdr:row>99</xdr:row>
      <xdr:rowOff>56170</xdr:rowOff>
    </xdr:to>
    <xdr:sp macro="" textlink="">
      <xdr:nvSpPr>
        <xdr:cNvPr id="258" name="楕円 257"/>
        <xdr:cNvSpPr/>
      </xdr:nvSpPr>
      <xdr:spPr>
        <a:xfrm>
          <a:off x="1079500" y="1692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47297</xdr:rowOff>
    </xdr:from>
    <xdr:ext cx="534377" cy="259045"/>
    <xdr:sp macro="" textlink="">
      <xdr:nvSpPr>
        <xdr:cNvPr id="259" name="テキスト ボックス 258"/>
        <xdr:cNvSpPr txBox="1"/>
      </xdr:nvSpPr>
      <xdr:spPr>
        <a:xfrm>
          <a:off x="863111" y="17020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0" name="直線コネクタ 269"/>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1" name="テキスト ボックス 270"/>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2" name="直線コネクタ 271"/>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3" name="テキスト ボックス 272"/>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4" name="直線コネクタ 273"/>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5" name="テキスト ボックス 274"/>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6" name="直線コネクタ 275"/>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7" name="テキスト ボックス 276"/>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69291</xdr:rowOff>
    </xdr:from>
    <xdr:to>
      <xdr:col>54</xdr:col>
      <xdr:colOff>189865</xdr:colOff>
      <xdr:row>38</xdr:row>
      <xdr:rowOff>139700</xdr:rowOff>
    </xdr:to>
    <xdr:cxnSp macro="">
      <xdr:nvCxnSpPr>
        <xdr:cNvPr id="281" name="直線コネクタ 280"/>
        <xdr:cNvCxnSpPr/>
      </xdr:nvCxnSpPr>
      <xdr:spPr>
        <a:xfrm flipV="1">
          <a:off x="10475595" y="5212791"/>
          <a:ext cx="1270" cy="1442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2"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3" name="直線コネクタ 282"/>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15968</xdr:rowOff>
    </xdr:from>
    <xdr:ext cx="469744" cy="259045"/>
    <xdr:sp macro="" textlink="">
      <xdr:nvSpPr>
        <xdr:cNvPr id="284" name="労働費最大値テキスト"/>
        <xdr:cNvSpPr txBox="1"/>
      </xdr:nvSpPr>
      <xdr:spPr>
        <a:xfrm>
          <a:off x="10528300" y="49880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6,308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69291</xdr:rowOff>
    </xdr:from>
    <xdr:to>
      <xdr:col>55</xdr:col>
      <xdr:colOff>88900</xdr:colOff>
      <xdr:row>30</xdr:row>
      <xdr:rowOff>69291</xdr:rowOff>
    </xdr:to>
    <xdr:cxnSp macro="">
      <xdr:nvCxnSpPr>
        <xdr:cNvPr id="285" name="直線コネクタ 284"/>
        <xdr:cNvCxnSpPr/>
      </xdr:nvCxnSpPr>
      <xdr:spPr>
        <a:xfrm>
          <a:off x="10388600" y="52127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136728</xdr:rowOff>
    </xdr:from>
    <xdr:to>
      <xdr:col>55</xdr:col>
      <xdr:colOff>0</xdr:colOff>
      <xdr:row>38</xdr:row>
      <xdr:rowOff>137185</xdr:rowOff>
    </xdr:to>
    <xdr:cxnSp macro="">
      <xdr:nvCxnSpPr>
        <xdr:cNvPr id="286" name="直線コネクタ 285"/>
        <xdr:cNvCxnSpPr/>
      </xdr:nvCxnSpPr>
      <xdr:spPr>
        <a:xfrm>
          <a:off x="9639300" y="6651828"/>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120007</xdr:rowOff>
    </xdr:from>
    <xdr:ext cx="378565" cy="259045"/>
    <xdr:sp macro="" textlink="">
      <xdr:nvSpPr>
        <xdr:cNvPr id="287" name="労働費平均値テキスト"/>
        <xdr:cNvSpPr txBox="1"/>
      </xdr:nvSpPr>
      <xdr:spPr>
        <a:xfrm>
          <a:off x="10528300" y="629220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97130</xdr:rowOff>
    </xdr:from>
    <xdr:to>
      <xdr:col>55</xdr:col>
      <xdr:colOff>50800</xdr:colOff>
      <xdr:row>38</xdr:row>
      <xdr:rowOff>27280</xdr:rowOff>
    </xdr:to>
    <xdr:sp macro="" textlink="">
      <xdr:nvSpPr>
        <xdr:cNvPr id="288" name="フローチャート: 判断 287"/>
        <xdr:cNvSpPr/>
      </xdr:nvSpPr>
      <xdr:spPr>
        <a:xfrm>
          <a:off x="10426700" y="6440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136499</xdr:rowOff>
    </xdr:from>
    <xdr:to>
      <xdr:col>50</xdr:col>
      <xdr:colOff>114300</xdr:colOff>
      <xdr:row>38</xdr:row>
      <xdr:rowOff>136728</xdr:rowOff>
    </xdr:to>
    <xdr:cxnSp macro="">
      <xdr:nvCxnSpPr>
        <xdr:cNvPr id="289" name="直線コネクタ 288"/>
        <xdr:cNvCxnSpPr/>
      </xdr:nvCxnSpPr>
      <xdr:spPr>
        <a:xfrm>
          <a:off x="8750300" y="6651599"/>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72441</xdr:rowOff>
    </xdr:from>
    <xdr:to>
      <xdr:col>50</xdr:col>
      <xdr:colOff>165100</xdr:colOff>
      <xdr:row>38</xdr:row>
      <xdr:rowOff>2591</xdr:rowOff>
    </xdr:to>
    <xdr:sp macro="" textlink="">
      <xdr:nvSpPr>
        <xdr:cNvPr id="290" name="フローチャート: 判断 289"/>
        <xdr:cNvSpPr/>
      </xdr:nvSpPr>
      <xdr:spPr>
        <a:xfrm>
          <a:off x="95885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19118</xdr:rowOff>
    </xdr:from>
    <xdr:ext cx="378565" cy="259045"/>
    <xdr:sp macro="" textlink="">
      <xdr:nvSpPr>
        <xdr:cNvPr id="291" name="テキスト ボックス 290"/>
        <xdr:cNvSpPr txBox="1"/>
      </xdr:nvSpPr>
      <xdr:spPr>
        <a:xfrm>
          <a:off x="9450017" y="61913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154331</xdr:rowOff>
    </xdr:from>
    <xdr:to>
      <xdr:col>45</xdr:col>
      <xdr:colOff>177800</xdr:colOff>
      <xdr:row>38</xdr:row>
      <xdr:rowOff>136499</xdr:rowOff>
    </xdr:to>
    <xdr:cxnSp macro="">
      <xdr:nvCxnSpPr>
        <xdr:cNvPr id="292" name="直線コネクタ 291"/>
        <xdr:cNvCxnSpPr/>
      </xdr:nvCxnSpPr>
      <xdr:spPr>
        <a:xfrm>
          <a:off x="7861300" y="6326531"/>
          <a:ext cx="889000" cy="32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90272</xdr:rowOff>
    </xdr:from>
    <xdr:to>
      <xdr:col>46</xdr:col>
      <xdr:colOff>38100</xdr:colOff>
      <xdr:row>38</xdr:row>
      <xdr:rowOff>20422</xdr:rowOff>
    </xdr:to>
    <xdr:sp macro="" textlink="">
      <xdr:nvSpPr>
        <xdr:cNvPr id="293" name="フローチャート: 判断 292"/>
        <xdr:cNvSpPr/>
      </xdr:nvSpPr>
      <xdr:spPr>
        <a:xfrm>
          <a:off x="8699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36949</xdr:rowOff>
    </xdr:from>
    <xdr:ext cx="378565" cy="259045"/>
    <xdr:sp macro="" textlink="">
      <xdr:nvSpPr>
        <xdr:cNvPr id="294" name="テキスト ボックス 293"/>
        <xdr:cNvSpPr txBox="1"/>
      </xdr:nvSpPr>
      <xdr:spPr>
        <a:xfrm>
          <a:off x="8561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55118</xdr:rowOff>
    </xdr:from>
    <xdr:to>
      <xdr:col>41</xdr:col>
      <xdr:colOff>50800</xdr:colOff>
      <xdr:row>36</xdr:row>
      <xdr:rowOff>154331</xdr:rowOff>
    </xdr:to>
    <xdr:cxnSp macro="">
      <xdr:nvCxnSpPr>
        <xdr:cNvPr id="295" name="直線コネクタ 294"/>
        <xdr:cNvCxnSpPr/>
      </xdr:nvCxnSpPr>
      <xdr:spPr>
        <a:xfrm>
          <a:off x="6972300" y="5884418"/>
          <a:ext cx="889000" cy="44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37236</xdr:rowOff>
    </xdr:from>
    <xdr:to>
      <xdr:col>41</xdr:col>
      <xdr:colOff>101600</xdr:colOff>
      <xdr:row>36</xdr:row>
      <xdr:rowOff>138836</xdr:rowOff>
    </xdr:to>
    <xdr:sp macro="" textlink="">
      <xdr:nvSpPr>
        <xdr:cNvPr id="296" name="フローチャート: 判断 295"/>
        <xdr:cNvSpPr/>
      </xdr:nvSpPr>
      <xdr:spPr>
        <a:xfrm>
          <a:off x="7810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155363</xdr:rowOff>
    </xdr:from>
    <xdr:ext cx="469744" cy="259045"/>
    <xdr:sp macro="" textlink="">
      <xdr:nvSpPr>
        <xdr:cNvPr id="297" name="テキスト ボックス 296"/>
        <xdr:cNvSpPr txBox="1"/>
      </xdr:nvSpPr>
      <xdr:spPr>
        <a:xfrm>
          <a:off x="7626428"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60096</xdr:rowOff>
    </xdr:from>
    <xdr:to>
      <xdr:col>36</xdr:col>
      <xdr:colOff>165100</xdr:colOff>
      <xdr:row>35</xdr:row>
      <xdr:rowOff>161696</xdr:rowOff>
    </xdr:to>
    <xdr:sp macro="" textlink="">
      <xdr:nvSpPr>
        <xdr:cNvPr id="298" name="フローチャート: 判断 297"/>
        <xdr:cNvSpPr/>
      </xdr:nvSpPr>
      <xdr:spPr>
        <a:xfrm>
          <a:off x="6921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152823</xdr:rowOff>
    </xdr:from>
    <xdr:ext cx="469744" cy="259045"/>
    <xdr:sp macro="" textlink="">
      <xdr:nvSpPr>
        <xdr:cNvPr id="299" name="テキスト ボックス 298"/>
        <xdr:cNvSpPr txBox="1"/>
      </xdr:nvSpPr>
      <xdr:spPr>
        <a:xfrm>
          <a:off x="6737428" y="6153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86385</xdr:rowOff>
    </xdr:from>
    <xdr:to>
      <xdr:col>55</xdr:col>
      <xdr:colOff>50800</xdr:colOff>
      <xdr:row>39</xdr:row>
      <xdr:rowOff>16535</xdr:rowOff>
    </xdr:to>
    <xdr:sp macro="" textlink="">
      <xdr:nvSpPr>
        <xdr:cNvPr id="305" name="楕円 304"/>
        <xdr:cNvSpPr/>
      </xdr:nvSpPr>
      <xdr:spPr>
        <a:xfrm>
          <a:off x="10426700" y="6601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1312</xdr:rowOff>
    </xdr:from>
    <xdr:ext cx="313932" cy="259045"/>
    <xdr:sp macro="" textlink="">
      <xdr:nvSpPr>
        <xdr:cNvPr id="306" name="労働費該当値テキスト"/>
        <xdr:cNvSpPr txBox="1"/>
      </xdr:nvSpPr>
      <xdr:spPr>
        <a:xfrm>
          <a:off x="10528300" y="65164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85928</xdr:rowOff>
    </xdr:from>
    <xdr:to>
      <xdr:col>50</xdr:col>
      <xdr:colOff>165100</xdr:colOff>
      <xdr:row>39</xdr:row>
      <xdr:rowOff>16078</xdr:rowOff>
    </xdr:to>
    <xdr:sp macro="" textlink="">
      <xdr:nvSpPr>
        <xdr:cNvPr id="307" name="楕円 306"/>
        <xdr:cNvSpPr/>
      </xdr:nvSpPr>
      <xdr:spPr>
        <a:xfrm>
          <a:off x="9588500" y="6601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7205</xdr:rowOff>
    </xdr:from>
    <xdr:ext cx="313932" cy="259045"/>
    <xdr:sp macro="" textlink="">
      <xdr:nvSpPr>
        <xdr:cNvPr id="308" name="テキスト ボックス 307"/>
        <xdr:cNvSpPr txBox="1"/>
      </xdr:nvSpPr>
      <xdr:spPr>
        <a:xfrm>
          <a:off x="9482333" y="66937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85699</xdr:rowOff>
    </xdr:from>
    <xdr:to>
      <xdr:col>46</xdr:col>
      <xdr:colOff>38100</xdr:colOff>
      <xdr:row>39</xdr:row>
      <xdr:rowOff>15849</xdr:rowOff>
    </xdr:to>
    <xdr:sp macro="" textlink="">
      <xdr:nvSpPr>
        <xdr:cNvPr id="309" name="楕円 308"/>
        <xdr:cNvSpPr/>
      </xdr:nvSpPr>
      <xdr:spPr>
        <a:xfrm>
          <a:off x="8699500" y="6600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20833</xdr:colOff>
      <xdr:row>39</xdr:row>
      <xdr:rowOff>6976</xdr:rowOff>
    </xdr:from>
    <xdr:ext cx="313932" cy="259045"/>
    <xdr:sp macro="" textlink="">
      <xdr:nvSpPr>
        <xdr:cNvPr id="310" name="テキスト ボックス 309"/>
        <xdr:cNvSpPr txBox="1"/>
      </xdr:nvSpPr>
      <xdr:spPr>
        <a:xfrm>
          <a:off x="8593333" y="66935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103531</xdr:rowOff>
    </xdr:from>
    <xdr:to>
      <xdr:col>41</xdr:col>
      <xdr:colOff>101600</xdr:colOff>
      <xdr:row>37</xdr:row>
      <xdr:rowOff>33681</xdr:rowOff>
    </xdr:to>
    <xdr:sp macro="" textlink="">
      <xdr:nvSpPr>
        <xdr:cNvPr id="311" name="楕円 310"/>
        <xdr:cNvSpPr/>
      </xdr:nvSpPr>
      <xdr:spPr>
        <a:xfrm>
          <a:off x="7810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24808</xdr:rowOff>
    </xdr:from>
    <xdr:ext cx="469744" cy="259045"/>
    <xdr:sp macro="" textlink="">
      <xdr:nvSpPr>
        <xdr:cNvPr id="312" name="テキスト ボックス 311"/>
        <xdr:cNvSpPr txBox="1"/>
      </xdr:nvSpPr>
      <xdr:spPr>
        <a:xfrm>
          <a:off x="7626428" y="6368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4318</xdr:rowOff>
    </xdr:from>
    <xdr:to>
      <xdr:col>36</xdr:col>
      <xdr:colOff>165100</xdr:colOff>
      <xdr:row>34</xdr:row>
      <xdr:rowOff>105918</xdr:rowOff>
    </xdr:to>
    <xdr:sp macro="" textlink="">
      <xdr:nvSpPr>
        <xdr:cNvPr id="313" name="楕円 312"/>
        <xdr:cNvSpPr/>
      </xdr:nvSpPr>
      <xdr:spPr>
        <a:xfrm>
          <a:off x="6921500" y="583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32</xdr:row>
      <xdr:rowOff>122445</xdr:rowOff>
    </xdr:from>
    <xdr:ext cx="469744" cy="259045"/>
    <xdr:sp macro="" textlink="">
      <xdr:nvSpPr>
        <xdr:cNvPr id="314" name="テキスト ボックス 313"/>
        <xdr:cNvSpPr txBox="1"/>
      </xdr:nvSpPr>
      <xdr:spPr>
        <a:xfrm>
          <a:off x="6737428" y="5608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5" name="直線コネクタ 324"/>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6" name="テキスト ボックス 325"/>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7" name="直線コネクタ 326"/>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8" name="テキスト ボックス 327"/>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9" name="直線コネクタ 328"/>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0" name="テキスト ボックス 329"/>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1" name="直線コネクタ 330"/>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32" name="テキスト ボックス 331"/>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3" name="直線コネクタ 332"/>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34" name="テキスト ボックス 333"/>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5" name="直線コネクタ 334"/>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36" name="テキスト ボックス 335"/>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8" name="テキスト ボックス 337"/>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92608</xdr:rowOff>
    </xdr:from>
    <xdr:to>
      <xdr:col>54</xdr:col>
      <xdr:colOff>189865</xdr:colOff>
      <xdr:row>59</xdr:row>
      <xdr:rowOff>43982</xdr:rowOff>
    </xdr:to>
    <xdr:cxnSp macro="">
      <xdr:nvCxnSpPr>
        <xdr:cNvPr id="340" name="直線コネクタ 339"/>
        <xdr:cNvCxnSpPr/>
      </xdr:nvCxnSpPr>
      <xdr:spPr>
        <a:xfrm flipV="1">
          <a:off x="10475595" y="8665108"/>
          <a:ext cx="1270" cy="149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47809</xdr:rowOff>
    </xdr:from>
    <xdr:ext cx="469744" cy="259045"/>
    <xdr:sp macro="" textlink="">
      <xdr:nvSpPr>
        <xdr:cNvPr id="341" name="農林水産業費最小値テキスト"/>
        <xdr:cNvSpPr txBox="1"/>
      </xdr:nvSpPr>
      <xdr:spPr>
        <a:xfrm>
          <a:off x="10528300" y="10163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43982</xdr:rowOff>
    </xdr:from>
    <xdr:to>
      <xdr:col>55</xdr:col>
      <xdr:colOff>88900</xdr:colOff>
      <xdr:row>59</xdr:row>
      <xdr:rowOff>43982</xdr:rowOff>
    </xdr:to>
    <xdr:cxnSp macro="">
      <xdr:nvCxnSpPr>
        <xdr:cNvPr id="342" name="直線コネクタ 341"/>
        <xdr:cNvCxnSpPr/>
      </xdr:nvCxnSpPr>
      <xdr:spPr>
        <a:xfrm>
          <a:off x="10388600" y="101595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39285</xdr:rowOff>
    </xdr:from>
    <xdr:ext cx="534377" cy="259045"/>
    <xdr:sp macro="" textlink="">
      <xdr:nvSpPr>
        <xdr:cNvPr id="343" name="農林水産業費最大値テキスト"/>
        <xdr:cNvSpPr txBox="1"/>
      </xdr:nvSpPr>
      <xdr:spPr>
        <a:xfrm>
          <a:off x="10528300" y="8440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47,442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92608</xdr:rowOff>
    </xdr:from>
    <xdr:to>
      <xdr:col>55</xdr:col>
      <xdr:colOff>88900</xdr:colOff>
      <xdr:row>50</xdr:row>
      <xdr:rowOff>92608</xdr:rowOff>
    </xdr:to>
    <xdr:cxnSp macro="">
      <xdr:nvCxnSpPr>
        <xdr:cNvPr id="344" name="直線コネクタ 343"/>
        <xdr:cNvCxnSpPr/>
      </xdr:nvCxnSpPr>
      <xdr:spPr>
        <a:xfrm>
          <a:off x="10388600" y="8665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126278</xdr:rowOff>
    </xdr:from>
    <xdr:to>
      <xdr:col>55</xdr:col>
      <xdr:colOff>0</xdr:colOff>
      <xdr:row>57</xdr:row>
      <xdr:rowOff>139602</xdr:rowOff>
    </xdr:to>
    <xdr:cxnSp macro="">
      <xdr:nvCxnSpPr>
        <xdr:cNvPr id="345" name="直線コネクタ 344"/>
        <xdr:cNvCxnSpPr/>
      </xdr:nvCxnSpPr>
      <xdr:spPr>
        <a:xfrm flipV="1">
          <a:off x="9639300" y="9898928"/>
          <a:ext cx="838200" cy="13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162689</xdr:rowOff>
    </xdr:from>
    <xdr:ext cx="534377" cy="259045"/>
    <xdr:sp macro="" textlink="">
      <xdr:nvSpPr>
        <xdr:cNvPr id="346" name="農林水産業費平均値テキスト"/>
        <xdr:cNvSpPr txBox="1"/>
      </xdr:nvSpPr>
      <xdr:spPr>
        <a:xfrm>
          <a:off x="10528300" y="94209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139812</xdr:rowOff>
    </xdr:from>
    <xdr:to>
      <xdr:col>55</xdr:col>
      <xdr:colOff>50800</xdr:colOff>
      <xdr:row>56</xdr:row>
      <xdr:rowOff>69962</xdr:rowOff>
    </xdr:to>
    <xdr:sp macro="" textlink="">
      <xdr:nvSpPr>
        <xdr:cNvPr id="347" name="フローチャート: 判断 346"/>
        <xdr:cNvSpPr/>
      </xdr:nvSpPr>
      <xdr:spPr>
        <a:xfrm>
          <a:off x="10426700" y="956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139602</xdr:rowOff>
    </xdr:from>
    <xdr:to>
      <xdr:col>50</xdr:col>
      <xdr:colOff>114300</xdr:colOff>
      <xdr:row>58</xdr:row>
      <xdr:rowOff>1234</xdr:rowOff>
    </xdr:to>
    <xdr:cxnSp macro="">
      <xdr:nvCxnSpPr>
        <xdr:cNvPr id="348" name="直線コネクタ 347"/>
        <xdr:cNvCxnSpPr/>
      </xdr:nvCxnSpPr>
      <xdr:spPr>
        <a:xfrm flipV="1">
          <a:off x="8750300" y="9912252"/>
          <a:ext cx="889000" cy="33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18459</xdr:rowOff>
    </xdr:from>
    <xdr:to>
      <xdr:col>50</xdr:col>
      <xdr:colOff>165100</xdr:colOff>
      <xdr:row>56</xdr:row>
      <xdr:rowOff>120059</xdr:rowOff>
    </xdr:to>
    <xdr:sp macro="" textlink="">
      <xdr:nvSpPr>
        <xdr:cNvPr id="349" name="フローチャート: 判断 348"/>
        <xdr:cNvSpPr/>
      </xdr:nvSpPr>
      <xdr:spPr>
        <a:xfrm>
          <a:off x="9588500" y="961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136586</xdr:rowOff>
    </xdr:from>
    <xdr:ext cx="534377" cy="259045"/>
    <xdr:sp macro="" textlink="">
      <xdr:nvSpPr>
        <xdr:cNvPr id="350" name="テキスト ボックス 349"/>
        <xdr:cNvSpPr txBox="1"/>
      </xdr:nvSpPr>
      <xdr:spPr>
        <a:xfrm>
          <a:off x="9372111" y="9394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168601</xdr:rowOff>
    </xdr:from>
    <xdr:to>
      <xdr:col>45</xdr:col>
      <xdr:colOff>177800</xdr:colOff>
      <xdr:row>58</xdr:row>
      <xdr:rowOff>1234</xdr:rowOff>
    </xdr:to>
    <xdr:cxnSp macro="">
      <xdr:nvCxnSpPr>
        <xdr:cNvPr id="351" name="直線コネクタ 350"/>
        <xdr:cNvCxnSpPr/>
      </xdr:nvCxnSpPr>
      <xdr:spPr>
        <a:xfrm>
          <a:off x="7861300" y="9941251"/>
          <a:ext cx="889000" cy="4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75282</xdr:rowOff>
    </xdr:from>
    <xdr:to>
      <xdr:col>46</xdr:col>
      <xdr:colOff>38100</xdr:colOff>
      <xdr:row>57</xdr:row>
      <xdr:rowOff>5432</xdr:rowOff>
    </xdr:to>
    <xdr:sp macro="" textlink="">
      <xdr:nvSpPr>
        <xdr:cNvPr id="352" name="フローチャート: 判断 351"/>
        <xdr:cNvSpPr/>
      </xdr:nvSpPr>
      <xdr:spPr>
        <a:xfrm>
          <a:off x="8699500" y="9676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21959</xdr:rowOff>
    </xdr:from>
    <xdr:ext cx="534377" cy="259045"/>
    <xdr:sp macro="" textlink="">
      <xdr:nvSpPr>
        <xdr:cNvPr id="353" name="テキスト ボックス 352"/>
        <xdr:cNvSpPr txBox="1"/>
      </xdr:nvSpPr>
      <xdr:spPr>
        <a:xfrm>
          <a:off x="8483111" y="9451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38594</xdr:rowOff>
    </xdr:from>
    <xdr:to>
      <xdr:col>41</xdr:col>
      <xdr:colOff>50800</xdr:colOff>
      <xdr:row>57</xdr:row>
      <xdr:rowOff>168601</xdr:rowOff>
    </xdr:to>
    <xdr:cxnSp macro="">
      <xdr:nvCxnSpPr>
        <xdr:cNvPr id="354" name="直線コネクタ 353"/>
        <xdr:cNvCxnSpPr/>
      </xdr:nvCxnSpPr>
      <xdr:spPr>
        <a:xfrm>
          <a:off x="6972300" y="9811244"/>
          <a:ext cx="889000" cy="130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53</xdr:row>
      <xdr:rowOff>124692</xdr:rowOff>
    </xdr:from>
    <xdr:to>
      <xdr:col>41</xdr:col>
      <xdr:colOff>101600</xdr:colOff>
      <xdr:row>54</xdr:row>
      <xdr:rowOff>54842</xdr:rowOff>
    </xdr:to>
    <xdr:sp macro="" textlink="">
      <xdr:nvSpPr>
        <xdr:cNvPr id="355" name="フローチャート: 判断 354"/>
        <xdr:cNvSpPr/>
      </xdr:nvSpPr>
      <xdr:spPr>
        <a:xfrm>
          <a:off x="7810500" y="9211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52</xdr:row>
      <xdr:rowOff>71369</xdr:rowOff>
    </xdr:from>
    <xdr:ext cx="534377" cy="259045"/>
    <xdr:sp macro="" textlink="">
      <xdr:nvSpPr>
        <xdr:cNvPr id="356" name="テキスト ボックス 355"/>
        <xdr:cNvSpPr txBox="1"/>
      </xdr:nvSpPr>
      <xdr:spPr>
        <a:xfrm>
          <a:off x="7594111" y="8986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53</xdr:row>
      <xdr:rowOff>131159</xdr:rowOff>
    </xdr:from>
    <xdr:to>
      <xdr:col>36</xdr:col>
      <xdr:colOff>165100</xdr:colOff>
      <xdr:row>54</xdr:row>
      <xdr:rowOff>61309</xdr:rowOff>
    </xdr:to>
    <xdr:sp macro="" textlink="">
      <xdr:nvSpPr>
        <xdr:cNvPr id="357" name="フローチャート: 判断 356"/>
        <xdr:cNvSpPr/>
      </xdr:nvSpPr>
      <xdr:spPr>
        <a:xfrm>
          <a:off x="6921500" y="921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52</xdr:row>
      <xdr:rowOff>77836</xdr:rowOff>
    </xdr:from>
    <xdr:ext cx="534377" cy="259045"/>
    <xdr:sp macro="" textlink="">
      <xdr:nvSpPr>
        <xdr:cNvPr id="358" name="テキスト ボックス 357"/>
        <xdr:cNvSpPr txBox="1"/>
      </xdr:nvSpPr>
      <xdr:spPr>
        <a:xfrm>
          <a:off x="6705111" y="8993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75478</xdr:rowOff>
    </xdr:from>
    <xdr:to>
      <xdr:col>55</xdr:col>
      <xdr:colOff>50800</xdr:colOff>
      <xdr:row>58</xdr:row>
      <xdr:rowOff>5628</xdr:rowOff>
    </xdr:to>
    <xdr:sp macro="" textlink="">
      <xdr:nvSpPr>
        <xdr:cNvPr id="364" name="楕円 363"/>
        <xdr:cNvSpPr/>
      </xdr:nvSpPr>
      <xdr:spPr>
        <a:xfrm>
          <a:off x="10426700" y="984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53905</xdr:rowOff>
    </xdr:from>
    <xdr:ext cx="469744" cy="259045"/>
    <xdr:sp macro="" textlink="">
      <xdr:nvSpPr>
        <xdr:cNvPr id="365" name="農林水産業費該当値テキスト"/>
        <xdr:cNvSpPr txBox="1"/>
      </xdr:nvSpPr>
      <xdr:spPr>
        <a:xfrm>
          <a:off x="10528300" y="9826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88802</xdr:rowOff>
    </xdr:from>
    <xdr:to>
      <xdr:col>50</xdr:col>
      <xdr:colOff>165100</xdr:colOff>
      <xdr:row>58</xdr:row>
      <xdr:rowOff>18952</xdr:rowOff>
    </xdr:to>
    <xdr:sp macro="" textlink="">
      <xdr:nvSpPr>
        <xdr:cNvPr id="366" name="楕円 365"/>
        <xdr:cNvSpPr/>
      </xdr:nvSpPr>
      <xdr:spPr>
        <a:xfrm>
          <a:off x="9588500" y="9861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10079</xdr:rowOff>
    </xdr:from>
    <xdr:ext cx="469744" cy="259045"/>
    <xdr:sp macro="" textlink="">
      <xdr:nvSpPr>
        <xdr:cNvPr id="367" name="テキスト ボックス 366"/>
        <xdr:cNvSpPr txBox="1"/>
      </xdr:nvSpPr>
      <xdr:spPr>
        <a:xfrm>
          <a:off x="9404428" y="9954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121884</xdr:rowOff>
    </xdr:from>
    <xdr:to>
      <xdr:col>46</xdr:col>
      <xdr:colOff>38100</xdr:colOff>
      <xdr:row>58</xdr:row>
      <xdr:rowOff>52034</xdr:rowOff>
    </xdr:to>
    <xdr:sp macro="" textlink="">
      <xdr:nvSpPr>
        <xdr:cNvPr id="368" name="楕円 367"/>
        <xdr:cNvSpPr/>
      </xdr:nvSpPr>
      <xdr:spPr>
        <a:xfrm>
          <a:off x="8699500" y="989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43161</xdr:rowOff>
    </xdr:from>
    <xdr:ext cx="469744" cy="259045"/>
    <xdr:sp macro="" textlink="">
      <xdr:nvSpPr>
        <xdr:cNvPr id="369" name="テキスト ボックス 368"/>
        <xdr:cNvSpPr txBox="1"/>
      </xdr:nvSpPr>
      <xdr:spPr>
        <a:xfrm>
          <a:off x="8515428" y="9987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117801</xdr:rowOff>
    </xdr:from>
    <xdr:to>
      <xdr:col>41</xdr:col>
      <xdr:colOff>101600</xdr:colOff>
      <xdr:row>58</xdr:row>
      <xdr:rowOff>47951</xdr:rowOff>
    </xdr:to>
    <xdr:sp macro="" textlink="">
      <xdr:nvSpPr>
        <xdr:cNvPr id="370" name="楕円 369"/>
        <xdr:cNvSpPr/>
      </xdr:nvSpPr>
      <xdr:spPr>
        <a:xfrm>
          <a:off x="7810500" y="98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39078</xdr:rowOff>
    </xdr:from>
    <xdr:ext cx="469744" cy="259045"/>
    <xdr:sp macro="" textlink="">
      <xdr:nvSpPr>
        <xdr:cNvPr id="371" name="テキスト ボックス 370"/>
        <xdr:cNvSpPr txBox="1"/>
      </xdr:nvSpPr>
      <xdr:spPr>
        <a:xfrm>
          <a:off x="7626428" y="998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159244</xdr:rowOff>
    </xdr:from>
    <xdr:to>
      <xdr:col>36</xdr:col>
      <xdr:colOff>165100</xdr:colOff>
      <xdr:row>57</xdr:row>
      <xdr:rowOff>89394</xdr:rowOff>
    </xdr:to>
    <xdr:sp macro="" textlink="">
      <xdr:nvSpPr>
        <xdr:cNvPr id="372" name="楕円 371"/>
        <xdr:cNvSpPr/>
      </xdr:nvSpPr>
      <xdr:spPr>
        <a:xfrm>
          <a:off x="6921500" y="976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80521</xdr:rowOff>
    </xdr:from>
    <xdr:ext cx="534377" cy="259045"/>
    <xdr:sp macro="" textlink="">
      <xdr:nvSpPr>
        <xdr:cNvPr id="373" name="テキスト ボックス 372"/>
        <xdr:cNvSpPr txBox="1"/>
      </xdr:nvSpPr>
      <xdr:spPr>
        <a:xfrm>
          <a:off x="6705111" y="9853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38299</xdr:rowOff>
    </xdr:from>
    <xdr:ext cx="531299" cy="259045"/>
    <xdr:sp macro="" textlink="">
      <xdr:nvSpPr>
        <xdr:cNvPr id="395" name="テキスト ボックス 394"/>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7" name="テキスト ボックス 396"/>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75561</xdr:rowOff>
    </xdr:from>
    <xdr:to>
      <xdr:col>54</xdr:col>
      <xdr:colOff>189865</xdr:colOff>
      <xdr:row>78</xdr:row>
      <xdr:rowOff>121413</xdr:rowOff>
    </xdr:to>
    <xdr:cxnSp macro="">
      <xdr:nvCxnSpPr>
        <xdr:cNvPr id="399" name="直線コネクタ 398"/>
        <xdr:cNvCxnSpPr/>
      </xdr:nvCxnSpPr>
      <xdr:spPr>
        <a:xfrm flipV="1">
          <a:off x="10475595" y="12077061"/>
          <a:ext cx="1270" cy="1417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125240</xdr:rowOff>
    </xdr:from>
    <xdr:ext cx="469744" cy="259045"/>
    <xdr:sp macro="" textlink="">
      <xdr:nvSpPr>
        <xdr:cNvPr id="400" name="商工費最小値テキスト"/>
        <xdr:cNvSpPr txBox="1"/>
      </xdr:nvSpPr>
      <xdr:spPr>
        <a:xfrm>
          <a:off x="10528300" y="13498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121413</xdr:rowOff>
    </xdr:from>
    <xdr:to>
      <xdr:col>55</xdr:col>
      <xdr:colOff>88900</xdr:colOff>
      <xdr:row>78</xdr:row>
      <xdr:rowOff>121413</xdr:rowOff>
    </xdr:to>
    <xdr:cxnSp macro="">
      <xdr:nvCxnSpPr>
        <xdr:cNvPr id="401" name="直線コネクタ 400"/>
        <xdr:cNvCxnSpPr/>
      </xdr:nvCxnSpPr>
      <xdr:spPr>
        <a:xfrm>
          <a:off x="10388600" y="13494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22238</xdr:rowOff>
    </xdr:from>
    <xdr:ext cx="534377" cy="259045"/>
    <xdr:sp macro="" textlink="">
      <xdr:nvSpPr>
        <xdr:cNvPr id="402" name="商工費最大値テキスト"/>
        <xdr:cNvSpPr txBox="1"/>
      </xdr:nvSpPr>
      <xdr:spPr>
        <a:xfrm>
          <a:off x="10528300" y="11852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47,964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75561</xdr:rowOff>
    </xdr:from>
    <xdr:to>
      <xdr:col>55</xdr:col>
      <xdr:colOff>88900</xdr:colOff>
      <xdr:row>70</xdr:row>
      <xdr:rowOff>75561</xdr:rowOff>
    </xdr:to>
    <xdr:cxnSp macro="">
      <xdr:nvCxnSpPr>
        <xdr:cNvPr id="403" name="直線コネクタ 402"/>
        <xdr:cNvCxnSpPr/>
      </xdr:nvCxnSpPr>
      <xdr:spPr>
        <a:xfrm>
          <a:off x="10388600" y="12077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29939</xdr:rowOff>
    </xdr:from>
    <xdr:to>
      <xdr:col>55</xdr:col>
      <xdr:colOff>0</xdr:colOff>
      <xdr:row>77</xdr:row>
      <xdr:rowOff>69160</xdr:rowOff>
    </xdr:to>
    <xdr:cxnSp macro="">
      <xdr:nvCxnSpPr>
        <xdr:cNvPr id="404" name="直線コネクタ 403"/>
        <xdr:cNvCxnSpPr/>
      </xdr:nvCxnSpPr>
      <xdr:spPr>
        <a:xfrm flipV="1">
          <a:off x="9639300" y="13231589"/>
          <a:ext cx="838200" cy="3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86631</xdr:rowOff>
    </xdr:from>
    <xdr:ext cx="534377" cy="259045"/>
    <xdr:sp macro="" textlink="">
      <xdr:nvSpPr>
        <xdr:cNvPr id="405" name="商工費平均値テキスト"/>
        <xdr:cNvSpPr txBox="1"/>
      </xdr:nvSpPr>
      <xdr:spPr>
        <a:xfrm>
          <a:off x="10528300" y="129453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63754</xdr:rowOff>
    </xdr:from>
    <xdr:to>
      <xdr:col>55</xdr:col>
      <xdr:colOff>50800</xdr:colOff>
      <xdr:row>76</xdr:row>
      <xdr:rowOff>165354</xdr:rowOff>
    </xdr:to>
    <xdr:sp macro="" textlink="">
      <xdr:nvSpPr>
        <xdr:cNvPr id="406" name="フローチャート: 判断 405"/>
        <xdr:cNvSpPr/>
      </xdr:nvSpPr>
      <xdr:spPr>
        <a:xfrm>
          <a:off x="10426700" y="13093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29287</xdr:rowOff>
    </xdr:from>
    <xdr:to>
      <xdr:col>50</xdr:col>
      <xdr:colOff>114300</xdr:colOff>
      <xdr:row>77</xdr:row>
      <xdr:rowOff>69160</xdr:rowOff>
    </xdr:to>
    <xdr:cxnSp macro="">
      <xdr:nvCxnSpPr>
        <xdr:cNvPr id="407" name="直線コネクタ 406"/>
        <xdr:cNvCxnSpPr/>
      </xdr:nvCxnSpPr>
      <xdr:spPr>
        <a:xfrm>
          <a:off x="8750300" y="13230937"/>
          <a:ext cx="889000" cy="39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85341</xdr:rowOff>
    </xdr:from>
    <xdr:to>
      <xdr:col>50</xdr:col>
      <xdr:colOff>165100</xdr:colOff>
      <xdr:row>77</xdr:row>
      <xdr:rowOff>15491</xdr:rowOff>
    </xdr:to>
    <xdr:sp macro="" textlink="">
      <xdr:nvSpPr>
        <xdr:cNvPr id="408" name="フローチャート: 判断 407"/>
        <xdr:cNvSpPr/>
      </xdr:nvSpPr>
      <xdr:spPr>
        <a:xfrm>
          <a:off x="95885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32018</xdr:rowOff>
    </xdr:from>
    <xdr:ext cx="534377" cy="259045"/>
    <xdr:sp macro="" textlink="">
      <xdr:nvSpPr>
        <xdr:cNvPr id="409" name="テキスト ボックス 408"/>
        <xdr:cNvSpPr txBox="1"/>
      </xdr:nvSpPr>
      <xdr:spPr>
        <a:xfrm>
          <a:off x="9372111" y="12890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29287</xdr:rowOff>
    </xdr:from>
    <xdr:to>
      <xdr:col>45</xdr:col>
      <xdr:colOff>177800</xdr:colOff>
      <xdr:row>77</xdr:row>
      <xdr:rowOff>141267</xdr:rowOff>
    </xdr:to>
    <xdr:cxnSp macro="">
      <xdr:nvCxnSpPr>
        <xdr:cNvPr id="410" name="直線コネクタ 409"/>
        <xdr:cNvCxnSpPr/>
      </xdr:nvCxnSpPr>
      <xdr:spPr>
        <a:xfrm flipV="1">
          <a:off x="7861300" y="13230937"/>
          <a:ext cx="889000" cy="111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32600</xdr:rowOff>
    </xdr:from>
    <xdr:to>
      <xdr:col>46</xdr:col>
      <xdr:colOff>38100</xdr:colOff>
      <xdr:row>76</xdr:row>
      <xdr:rowOff>134200</xdr:rowOff>
    </xdr:to>
    <xdr:sp macro="" textlink="">
      <xdr:nvSpPr>
        <xdr:cNvPr id="411" name="フローチャート: 判断 410"/>
        <xdr:cNvSpPr/>
      </xdr:nvSpPr>
      <xdr:spPr>
        <a:xfrm>
          <a:off x="8699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150726</xdr:rowOff>
    </xdr:from>
    <xdr:ext cx="534377" cy="259045"/>
    <xdr:sp macro="" textlink="">
      <xdr:nvSpPr>
        <xdr:cNvPr id="412" name="テキスト ボックス 411"/>
        <xdr:cNvSpPr txBox="1"/>
      </xdr:nvSpPr>
      <xdr:spPr>
        <a:xfrm>
          <a:off x="8483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141267</xdr:rowOff>
    </xdr:from>
    <xdr:to>
      <xdr:col>41</xdr:col>
      <xdr:colOff>50800</xdr:colOff>
      <xdr:row>78</xdr:row>
      <xdr:rowOff>2539</xdr:rowOff>
    </xdr:to>
    <xdr:cxnSp macro="">
      <xdr:nvCxnSpPr>
        <xdr:cNvPr id="413" name="直線コネクタ 412"/>
        <xdr:cNvCxnSpPr/>
      </xdr:nvCxnSpPr>
      <xdr:spPr>
        <a:xfrm flipV="1">
          <a:off x="6972300" y="13342917"/>
          <a:ext cx="889000" cy="3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51964</xdr:rowOff>
    </xdr:from>
    <xdr:to>
      <xdr:col>41</xdr:col>
      <xdr:colOff>101600</xdr:colOff>
      <xdr:row>76</xdr:row>
      <xdr:rowOff>153564</xdr:rowOff>
    </xdr:to>
    <xdr:sp macro="" textlink="">
      <xdr:nvSpPr>
        <xdr:cNvPr id="414" name="フローチャート: 判断 413"/>
        <xdr:cNvSpPr/>
      </xdr:nvSpPr>
      <xdr:spPr>
        <a:xfrm>
          <a:off x="7810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170092</xdr:rowOff>
    </xdr:from>
    <xdr:ext cx="534377" cy="259045"/>
    <xdr:sp macro="" textlink="">
      <xdr:nvSpPr>
        <xdr:cNvPr id="415" name="テキスト ボックス 414"/>
        <xdr:cNvSpPr txBox="1"/>
      </xdr:nvSpPr>
      <xdr:spPr>
        <a:xfrm>
          <a:off x="7594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90043</xdr:rowOff>
    </xdr:from>
    <xdr:to>
      <xdr:col>36</xdr:col>
      <xdr:colOff>165100</xdr:colOff>
      <xdr:row>77</xdr:row>
      <xdr:rowOff>20193</xdr:rowOff>
    </xdr:to>
    <xdr:sp macro="" textlink="">
      <xdr:nvSpPr>
        <xdr:cNvPr id="416" name="フローチャート: 判断 415"/>
        <xdr:cNvSpPr/>
      </xdr:nvSpPr>
      <xdr:spPr>
        <a:xfrm>
          <a:off x="6921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36720</xdr:rowOff>
    </xdr:from>
    <xdr:ext cx="534377" cy="259045"/>
    <xdr:sp macro="" textlink="">
      <xdr:nvSpPr>
        <xdr:cNvPr id="417" name="テキスト ボックス 416"/>
        <xdr:cNvSpPr txBox="1"/>
      </xdr:nvSpPr>
      <xdr:spPr>
        <a:xfrm>
          <a:off x="6705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150589</xdr:rowOff>
    </xdr:from>
    <xdr:to>
      <xdr:col>55</xdr:col>
      <xdr:colOff>50800</xdr:colOff>
      <xdr:row>77</xdr:row>
      <xdr:rowOff>80739</xdr:rowOff>
    </xdr:to>
    <xdr:sp macro="" textlink="">
      <xdr:nvSpPr>
        <xdr:cNvPr id="423" name="楕円 422"/>
        <xdr:cNvSpPr/>
      </xdr:nvSpPr>
      <xdr:spPr>
        <a:xfrm>
          <a:off x="10426700" y="1318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129016</xdr:rowOff>
    </xdr:from>
    <xdr:ext cx="534377" cy="259045"/>
    <xdr:sp macro="" textlink="">
      <xdr:nvSpPr>
        <xdr:cNvPr id="424" name="商工費該当値テキスト"/>
        <xdr:cNvSpPr txBox="1"/>
      </xdr:nvSpPr>
      <xdr:spPr>
        <a:xfrm>
          <a:off x="10528300" y="13159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18360</xdr:rowOff>
    </xdr:from>
    <xdr:to>
      <xdr:col>50</xdr:col>
      <xdr:colOff>165100</xdr:colOff>
      <xdr:row>77</xdr:row>
      <xdr:rowOff>119960</xdr:rowOff>
    </xdr:to>
    <xdr:sp macro="" textlink="">
      <xdr:nvSpPr>
        <xdr:cNvPr id="425" name="楕円 424"/>
        <xdr:cNvSpPr/>
      </xdr:nvSpPr>
      <xdr:spPr>
        <a:xfrm>
          <a:off x="9588500" y="1322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111087</xdr:rowOff>
    </xdr:from>
    <xdr:ext cx="534377" cy="259045"/>
    <xdr:sp macro="" textlink="">
      <xdr:nvSpPr>
        <xdr:cNvPr id="426" name="テキスト ボックス 425"/>
        <xdr:cNvSpPr txBox="1"/>
      </xdr:nvSpPr>
      <xdr:spPr>
        <a:xfrm>
          <a:off x="9372111" y="1331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149937</xdr:rowOff>
    </xdr:from>
    <xdr:to>
      <xdr:col>46</xdr:col>
      <xdr:colOff>38100</xdr:colOff>
      <xdr:row>77</xdr:row>
      <xdr:rowOff>80087</xdr:rowOff>
    </xdr:to>
    <xdr:sp macro="" textlink="">
      <xdr:nvSpPr>
        <xdr:cNvPr id="427" name="楕円 426"/>
        <xdr:cNvSpPr/>
      </xdr:nvSpPr>
      <xdr:spPr>
        <a:xfrm>
          <a:off x="8699500" y="131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71214</xdr:rowOff>
    </xdr:from>
    <xdr:ext cx="534377" cy="259045"/>
    <xdr:sp macro="" textlink="">
      <xdr:nvSpPr>
        <xdr:cNvPr id="428" name="テキスト ボックス 427"/>
        <xdr:cNvSpPr txBox="1"/>
      </xdr:nvSpPr>
      <xdr:spPr>
        <a:xfrm>
          <a:off x="8483111" y="13272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90467</xdr:rowOff>
    </xdr:from>
    <xdr:to>
      <xdr:col>41</xdr:col>
      <xdr:colOff>101600</xdr:colOff>
      <xdr:row>78</xdr:row>
      <xdr:rowOff>20617</xdr:rowOff>
    </xdr:to>
    <xdr:sp macro="" textlink="">
      <xdr:nvSpPr>
        <xdr:cNvPr id="429" name="楕円 428"/>
        <xdr:cNvSpPr/>
      </xdr:nvSpPr>
      <xdr:spPr>
        <a:xfrm>
          <a:off x="7810500" y="13292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11744</xdr:rowOff>
    </xdr:from>
    <xdr:ext cx="469744" cy="259045"/>
    <xdr:sp macro="" textlink="">
      <xdr:nvSpPr>
        <xdr:cNvPr id="430" name="テキスト ボックス 429"/>
        <xdr:cNvSpPr txBox="1"/>
      </xdr:nvSpPr>
      <xdr:spPr>
        <a:xfrm>
          <a:off x="7626428" y="1338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123189</xdr:rowOff>
    </xdr:from>
    <xdr:to>
      <xdr:col>36</xdr:col>
      <xdr:colOff>165100</xdr:colOff>
      <xdr:row>78</xdr:row>
      <xdr:rowOff>53339</xdr:rowOff>
    </xdr:to>
    <xdr:sp macro="" textlink="">
      <xdr:nvSpPr>
        <xdr:cNvPr id="431" name="楕円 430"/>
        <xdr:cNvSpPr/>
      </xdr:nvSpPr>
      <xdr:spPr>
        <a:xfrm>
          <a:off x="6921500" y="1332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44466</xdr:rowOff>
    </xdr:from>
    <xdr:ext cx="469744" cy="259045"/>
    <xdr:sp macro="" textlink="">
      <xdr:nvSpPr>
        <xdr:cNvPr id="432" name="テキスト ボックス 431"/>
        <xdr:cNvSpPr txBox="1"/>
      </xdr:nvSpPr>
      <xdr:spPr>
        <a:xfrm>
          <a:off x="6737428" y="13417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64684</xdr:rowOff>
    </xdr:from>
    <xdr:to>
      <xdr:col>54</xdr:col>
      <xdr:colOff>189865</xdr:colOff>
      <xdr:row>98</xdr:row>
      <xdr:rowOff>101726</xdr:rowOff>
    </xdr:to>
    <xdr:cxnSp macro="">
      <xdr:nvCxnSpPr>
        <xdr:cNvPr id="454" name="直線コネクタ 453"/>
        <xdr:cNvCxnSpPr/>
      </xdr:nvCxnSpPr>
      <xdr:spPr>
        <a:xfrm flipV="1">
          <a:off x="10475595" y="15666634"/>
          <a:ext cx="1270" cy="12371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105553</xdr:rowOff>
    </xdr:from>
    <xdr:ext cx="534377" cy="259045"/>
    <xdr:sp macro="" textlink="">
      <xdr:nvSpPr>
        <xdr:cNvPr id="455" name="土木費最小値テキスト"/>
        <xdr:cNvSpPr txBox="1"/>
      </xdr:nvSpPr>
      <xdr:spPr>
        <a:xfrm>
          <a:off x="10528300" y="1690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101726</xdr:rowOff>
    </xdr:from>
    <xdr:to>
      <xdr:col>55</xdr:col>
      <xdr:colOff>88900</xdr:colOff>
      <xdr:row>98</xdr:row>
      <xdr:rowOff>101726</xdr:rowOff>
    </xdr:to>
    <xdr:cxnSp macro="">
      <xdr:nvCxnSpPr>
        <xdr:cNvPr id="456" name="直線コネクタ 455"/>
        <xdr:cNvCxnSpPr/>
      </xdr:nvCxnSpPr>
      <xdr:spPr>
        <a:xfrm>
          <a:off x="10388600" y="16903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11361</xdr:rowOff>
    </xdr:from>
    <xdr:ext cx="599010" cy="259045"/>
    <xdr:sp macro="" textlink="">
      <xdr:nvSpPr>
        <xdr:cNvPr id="457" name="土木費最大値テキスト"/>
        <xdr:cNvSpPr txBox="1"/>
      </xdr:nvSpPr>
      <xdr:spPr>
        <a:xfrm>
          <a:off x="10528300" y="15441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557,815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64684</xdr:rowOff>
    </xdr:from>
    <xdr:to>
      <xdr:col>55</xdr:col>
      <xdr:colOff>88900</xdr:colOff>
      <xdr:row>91</xdr:row>
      <xdr:rowOff>64684</xdr:rowOff>
    </xdr:to>
    <xdr:cxnSp macro="">
      <xdr:nvCxnSpPr>
        <xdr:cNvPr id="458" name="直線コネクタ 457"/>
        <xdr:cNvCxnSpPr/>
      </xdr:nvCxnSpPr>
      <xdr:spPr>
        <a:xfrm>
          <a:off x="10388600" y="15666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31504</xdr:rowOff>
    </xdr:from>
    <xdr:to>
      <xdr:col>55</xdr:col>
      <xdr:colOff>0</xdr:colOff>
      <xdr:row>98</xdr:row>
      <xdr:rowOff>33229</xdr:rowOff>
    </xdr:to>
    <xdr:cxnSp macro="">
      <xdr:nvCxnSpPr>
        <xdr:cNvPr id="459" name="直線コネクタ 458"/>
        <xdr:cNvCxnSpPr/>
      </xdr:nvCxnSpPr>
      <xdr:spPr>
        <a:xfrm flipV="1">
          <a:off x="9639300" y="16833604"/>
          <a:ext cx="838200" cy="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151764</xdr:rowOff>
    </xdr:from>
    <xdr:ext cx="534377" cy="259045"/>
    <xdr:sp macro="" textlink="">
      <xdr:nvSpPr>
        <xdr:cNvPr id="460" name="土木費平均値テキスト"/>
        <xdr:cNvSpPr txBox="1"/>
      </xdr:nvSpPr>
      <xdr:spPr>
        <a:xfrm>
          <a:off x="10528300" y="166109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128887</xdr:rowOff>
    </xdr:from>
    <xdr:to>
      <xdr:col>55</xdr:col>
      <xdr:colOff>50800</xdr:colOff>
      <xdr:row>98</xdr:row>
      <xdr:rowOff>59037</xdr:rowOff>
    </xdr:to>
    <xdr:sp macro="" textlink="">
      <xdr:nvSpPr>
        <xdr:cNvPr id="461" name="フローチャート: 判断 460"/>
        <xdr:cNvSpPr/>
      </xdr:nvSpPr>
      <xdr:spPr>
        <a:xfrm>
          <a:off x="10426700" y="16759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33229</xdr:rowOff>
    </xdr:from>
    <xdr:to>
      <xdr:col>50</xdr:col>
      <xdr:colOff>114300</xdr:colOff>
      <xdr:row>98</xdr:row>
      <xdr:rowOff>35433</xdr:rowOff>
    </xdr:to>
    <xdr:cxnSp macro="">
      <xdr:nvCxnSpPr>
        <xdr:cNvPr id="462" name="直線コネクタ 461"/>
        <xdr:cNvCxnSpPr/>
      </xdr:nvCxnSpPr>
      <xdr:spPr>
        <a:xfrm flipV="1">
          <a:off x="8750300" y="16835329"/>
          <a:ext cx="889000" cy="2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140083</xdr:rowOff>
    </xdr:from>
    <xdr:to>
      <xdr:col>50</xdr:col>
      <xdr:colOff>165100</xdr:colOff>
      <xdr:row>98</xdr:row>
      <xdr:rowOff>70233</xdr:rowOff>
    </xdr:to>
    <xdr:sp macro="" textlink="">
      <xdr:nvSpPr>
        <xdr:cNvPr id="463" name="フローチャート: 判断 462"/>
        <xdr:cNvSpPr/>
      </xdr:nvSpPr>
      <xdr:spPr>
        <a:xfrm>
          <a:off x="9588500" y="16770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86760</xdr:rowOff>
    </xdr:from>
    <xdr:ext cx="534377" cy="259045"/>
    <xdr:sp macro="" textlink="">
      <xdr:nvSpPr>
        <xdr:cNvPr id="464" name="テキスト ボックス 463"/>
        <xdr:cNvSpPr txBox="1"/>
      </xdr:nvSpPr>
      <xdr:spPr>
        <a:xfrm>
          <a:off x="9372111" y="16545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33268</xdr:rowOff>
    </xdr:from>
    <xdr:to>
      <xdr:col>45</xdr:col>
      <xdr:colOff>177800</xdr:colOff>
      <xdr:row>98</xdr:row>
      <xdr:rowOff>35433</xdr:rowOff>
    </xdr:to>
    <xdr:cxnSp macro="">
      <xdr:nvCxnSpPr>
        <xdr:cNvPr id="465" name="直線コネクタ 464"/>
        <xdr:cNvCxnSpPr/>
      </xdr:nvCxnSpPr>
      <xdr:spPr>
        <a:xfrm>
          <a:off x="7861300" y="16835368"/>
          <a:ext cx="889000" cy="2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137190</xdr:rowOff>
    </xdr:from>
    <xdr:to>
      <xdr:col>46</xdr:col>
      <xdr:colOff>38100</xdr:colOff>
      <xdr:row>98</xdr:row>
      <xdr:rowOff>67340</xdr:rowOff>
    </xdr:to>
    <xdr:sp macro="" textlink="">
      <xdr:nvSpPr>
        <xdr:cNvPr id="466" name="フローチャート: 判断 465"/>
        <xdr:cNvSpPr/>
      </xdr:nvSpPr>
      <xdr:spPr>
        <a:xfrm>
          <a:off x="8699500" y="1676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83867</xdr:rowOff>
    </xdr:from>
    <xdr:ext cx="534377" cy="259045"/>
    <xdr:sp macro="" textlink="">
      <xdr:nvSpPr>
        <xdr:cNvPr id="467" name="テキスト ボックス 466"/>
        <xdr:cNvSpPr txBox="1"/>
      </xdr:nvSpPr>
      <xdr:spPr>
        <a:xfrm>
          <a:off x="8483111" y="1654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33268</xdr:rowOff>
    </xdr:from>
    <xdr:to>
      <xdr:col>41</xdr:col>
      <xdr:colOff>50800</xdr:colOff>
      <xdr:row>98</xdr:row>
      <xdr:rowOff>47520</xdr:rowOff>
    </xdr:to>
    <xdr:cxnSp macro="">
      <xdr:nvCxnSpPr>
        <xdr:cNvPr id="468" name="直線コネクタ 467"/>
        <xdr:cNvCxnSpPr/>
      </xdr:nvCxnSpPr>
      <xdr:spPr>
        <a:xfrm flipV="1">
          <a:off x="6972300" y="16835368"/>
          <a:ext cx="889000" cy="14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97726</xdr:rowOff>
    </xdr:from>
    <xdr:to>
      <xdr:col>41</xdr:col>
      <xdr:colOff>101600</xdr:colOff>
      <xdr:row>98</xdr:row>
      <xdr:rowOff>27876</xdr:rowOff>
    </xdr:to>
    <xdr:sp macro="" textlink="">
      <xdr:nvSpPr>
        <xdr:cNvPr id="469" name="フローチャート: 判断 468"/>
        <xdr:cNvSpPr/>
      </xdr:nvSpPr>
      <xdr:spPr>
        <a:xfrm>
          <a:off x="7810500" y="167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44403</xdr:rowOff>
    </xdr:from>
    <xdr:ext cx="534377" cy="259045"/>
    <xdr:sp macro="" textlink="">
      <xdr:nvSpPr>
        <xdr:cNvPr id="470" name="テキスト ボックス 469"/>
        <xdr:cNvSpPr txBox="1"/>
      </xdr:nvSpPr>
      <xdr:spPr>
        <a:xfrm>
          <a:off x="7594111" y="16503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121912</xdr:rowOff>
    </xdr:from>
    <xdr:to>
      <xdr:col>36</xdr:col>
      <xdr:colOff>165100</xdr:colOff>
      <xdr:row>98</xdr:row>
      <xdr:rowOff>52062</xdr:rowOff>
    </xdr:to>
    <xdr:sp macro="" textlink="">
      <xdr:nvSpPr>
        <xdr:cNvPr id="471" name="フローチャート: 判断 470"/>
        <xdr:cNvSpPr/>
      </xdr:nvSpPr>
      <xdr:spPr>
        <a:xfrm>
          <a:off x="6921500" y="16752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68589</xdr:rowOff>
    </xdr:from>
    <xdr:ext cx="534377" cy="259045"/>
    <xdr:sp macro="" textlink="">
      <xdr:nvSpPr>
        <xdr:cNvPr id="472" name="テキスト ボックス 471"/>
        <xdr:cNvSpPr txBox="1"/>
      </xdr:nvSpPr>
      <xdr:spPr>
        <a:xfrm>
          <a:off x="6705111" y="165277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152154</xdr:rowOff>
    </xdr:from>
    <xdr:to>
      <xdr:col>55</xdr:col>
      <xdr:colOff>50800</xdr:colOff>
      <xdr:row>98</xdr:row>
      <xdr:rowOff>82304</xdr:rowOff>
    </xdr:to>
    <xdr:sp macro="" textlink="">
      <xdr:nvSpPr>
        <xdr:cNvPr id="478" name="楕円 477"/>
        <xdr:cNvSpPr/>
      </xdr:nvSpPr>
      <xdr:spPr>
        <a:xfrm>
          <a:off x="10426700" y="16782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107314</xdr:rowOff>
    </xdr:from>
    <xdr:ext cx="534377" cy="259045"/>
    <xdr:sp macro="" textlink="">
      <xdr:nvSpPr>
        <xdr:cNvPr id="479" name="土木費該当値テキスト"/>
        <xdr:cNvSpPr txBox="1"/>
      </xdr:nvSpPr>
      <xdr:spPr>
        <a:xfrm>
          <a:off x="10528300" y="1673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153879</xdr:rowOff>
    </xdr:from>
    <xdr:to>
      <xdr:col>50</xdr:col>
      <xdr:colOff>165100</xdr:colOff>
      <xdr:row>98</xdr:row>
      <xdr:rowOff>84029</xdr:rowOff>
    </xdr:to>
    <xdr:sp macro="" textlink="">
      <xdr:nvSpPr>
        <xdr:cNvPr id="480" name="楕円 479"/>
        <xdr:cNvSpPr/>
      </xdr:nvSpPr>
      <xdr:spPr>
        <a:xfrm>
          <a:off x="9588500" y="16784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75156</xdr:rowOff>
    </xdr:from>
    <xdr:ext cx="534377" cy="259045"/>
    <xdr:sp macro="" textlink="">
      <xdr:nvSpPr>
        <xdr:cNvPr id="481" name="テキスト ボックス 480"/>
        <xdr:cNvSpPr txBox="1"/>
      </xdr:nvSpPr>
      <xdr:spPr>
        <a:xfrm>
          <a:off x="9372111" y="168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156083</xdr:rowOff>
    </xdr:from>
    <xdr:to>
      <xdr:col>46</xdr:col>
      <xdr:colOff>38100</xdr:colOff>
      <xdr:row>98</xdr:row>
      <xdr:rowOff>86233</xdr:rowOff>
    </xdr:to>
    <xdr:sp macro="" textlink="">
      <xdr:nvSpPr>
        <xdr:cNvPr id="482" name="楕円 481"/>
        <xdr:cNvSpPr/>
      </xdr:nvSpPr>
      <xdr:spPr>
        <a:xfrm>
          <a:off x="8699500" y="16786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77360</xdr:rowOff>
    </xdr:from>
    <xdr:ext cx="534377" cy="259045"/>
    <xdr:sp macro="" textlink="">
      <xdr:nvSpPr>
        <xdr:cNvPr id="483" name="テキスト ボックス 482"/>
        <xdr:cNvSpPr txBox="1"/>
      </xdr:nvSpPr>
      <xdr:spPr>
        <a:xfrm>
          <a:off x="8483111" y="1687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153918</xdr:rowOff>
    </xdr:from>
    <xdr:to>
      <xdr:col>41</xdr:col>
      <xdr:colOff>101600</xdr:colOff>
      <xdr:row>98</xdr:row>
      <xdr:rowOff>84068</xdr:rowOff>
    </xdr:to>
    <xdr:sp macro="" textlink="">
      <xdr:nvSpPr>
        <xdr:cNvPr id="484" name="楕円 483"/>
        <xdr:cNvSpPr/>
      </xdr:nvSpPr>
      <xdr:spPr>
        <a:xfrm>
          <a:off x="7810500" y="167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75195</xdr:rowOff>
    </xdr:from>
    <xdr:ext cx="534377" cy="259045"/>
    <xdr:sp macro="" textlink="">
      <xdr:nvSpPr>
        <xdr:cNvPr id="485" name="テキスト ボックス 484"/>
        <xdr:cNvSpPr txBox="1"/>
      </xdr:nvSpPr>
      <xdr:spPr>
        <a:xfrm>
          <a:off x="7594111" y="16877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168170</xdr:rowOff>
    </xdr:from>
    <xdr:to>
      <xdr:col>36</xdr:col>
      <xdr:colOff>165100</xdr:colOff>
      <xdr:row>98</xdr:row>
      <xdr:rowOff>98320</xdr:rowOff>
    </xdr:to>
    <xdr:sp macro="" textlink="">
      <xdr:nvSpPr>
        <xdr:cNvPr id="486" name="楕円 485"/>
        <xdr:cNvSpPr/>
      </xdr:nvSpPr>
      <xdr:spPr>
        <a:xfrm>
          <a:off x="6921500" y="1679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89447</xdr:rowOff>
    </xdr:from>
    <xdr:ext cx="534377" cy="259045"/>
    <xdr:sp macro="" textlink="">
      <xdr:nvSpPr>
        <xdr:cNvPr id="487" name="テキスト ボックス 486"/>
        <xdr:cNvSpPr txBox="1"/>
      </xdr:nvSpPr>
      <xdr:spPr>
        <a:xfrm>
          <a:off x="6705111" y="16891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8" name="直線コネクタ 497"/>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9" name="テキスト ボックス 498"/>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0" name="直線コネクタ 499"/>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1" name="テキスト ボックス 500"/>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2" name="直線コネクタ 501"/>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3" name="テキスト ボックス 502"/>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4" name="直線コネクタ 503"/>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5" name="テキスト ボックス 504"/>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6" name="直線コネクタ 50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7" name="テキスト ボックス 50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139128</xdr:rowOff>
    </xdr:from>
    <xdr:to>
      <xdr:col>85</xdr:col>
      <xdr:colOff>126364</xdr:colOff>
      <xdr:row>37</xdr:row>
      <xdr:rowOff>82596</xdr:rowOff>
    </xdr:to>
    <xdr:cxnSp macro="">
      <xdr:nvCxnSpPr>
        <xdr:cNvPr id="509" name="直線コネクタ 508"/>
        <xdr:cNvCxnSpPr/>
      </xdr:nvCxnSpPr>
      <xdr:spPr>
        <a:xfrm flipV="1">
          <a:off x="16317595" y="5282628"/>
          <a:ext cx="1269" cy="1143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86423</xdr:rowOff>
    </xdr:from>
    <xdr:ext cx="469744" cy="259045"/>
    <xdr:sp macro="" textlink="">
      <xdr:nvSpPr>
        <xdr:cNvPr id="510" name="消防費最小値テキスト"/>
        <xdr:cNvSpPr txBox="1"/>
      </xdr:nvSpPr>
      <xdr:spPr>
        <a:xfrm>
          <a:off x="16370300" y="6430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82596</xdr:rowOff>
    </xdr:from>
    <xdr:to>
      <xdr:col>86</xdr:col>
      <xdr:colOff>25400</xdr:colOff>
      <xdr:row>37</xdr:row>
      <xdr:rowOff>82596</xdr:rowOff>
    </xdr:to>
    <xdr:cxnSp macro="">
      <xdr:nvCxnSpPr>
        <xdr:cNvPr id="511" name="直線コネクタ 510"/>
        <xdr:cNvCxnSpPr/>
      </xdr:nvCxnSpPr>
      <xdr:spPr>
        <a:xfrm>
          <a:off x="16230600" y="6426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85805</xdr:rowOff>
    </xdr:from>
    <xdr:ext cx="534377" cy="259045"/>
    <xdr:sp macro="" textlink="">
      <xdr:nvSpPr>
        <xdr:cNvPr id="512" name="消防費最大値テキスト"/>
        <xdr:cNvSpPr txBox="1"/>
      </xdr:nvSpPr>
      <xdr:spPr>
        <a:xfrm>
          <a:off x="16370300" y="5057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139128</xdr:rowOff>
    </xdr:from>
    <xdr:to>
      <xdr:col>86</xdr:col>
      <xdr:colOff>25400</xdr:colOff>
      <xdr:row>30</xdr:row>
      <xdr:rowOff>139128</xdr:rowOff>
    </xdr:to>
    <xdr:cxnSp macro="">
      <xdr:nvCxnSpPr>
        <xdr:cNvPr id="513" name="直線コネクタ 512"/>
        <xdr:cNvCxnSpPr/>
      </xdr:nvCxnSpPr>
      <xdr:spPr>
        <a:xfrm>
          <a:off x="16230600" y="5282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89362</xdr:rowOff>
    </xdr:from>
    <xdr:to>
      <xdr:col>85</xdr:col>
      <xdr:colOff>127000</xdr:colOff>
      <xdr:row>34</xdr:row>
      <xdr:rowOff>153759</xdr:rowOff>
    </xdr:to>
    <xdr:cxnSp macro="">
      <xdr:nvCxnSpPr>
        <xdr:cNvPr id="514" name="直線コネクタ 513"/>
        <xdr:cNvCxnSpPr/>
      </xdr:nvCxnSpPr>
      <xdr:spPr>
        <a:xfrm>
          <a:off x="15481300" y="5918662"/>
          <a:ext cx="838200" cy="64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79146</xdr:rowOff>
    </xdr:from>
    <xdr:ext cx="534377" cy="259045"/>
    <xdr:sp macro="" textlink="">
      <xdr:nvSpPr>
        <xdr:cNvPr id="515" name="消防費平均値テキスト"/>
        <xdr:cNvSpPr txBox="1"/>
      </xdr:nvSpPr>
      <xdr:spPr>
        <a:xfrm>
          <a:off x="16370300" y="607989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100719</xdr:rowOff>
    </xdr:from>
    <xdr:to>
      <xdr:col>85</xdr:col>
      <xdr:colOff>177800</xdr:colOff>
      <xdr:row>36</xdr:row>
      <xdr:rowOff>30869</xdr:rowOff>
    </xdr:to>
    <xdr:sp macro="" textlink="">
      <xdr:nvSpPr>
        <xdr:cNvPr id="516" name="フローチャート: 判断 515"/>
        <xdr:cNvSpPr/>
      </xdr:nvSpPr>
      <xdr:spPr>
        <a:xfrm>
          <a:off x="16268700" y="610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89362</xdr:rowOff>
    </xdr:from>
    <xdr:to>
      <xdr:col>81</xdr:col>
      <xdr:colOff>50800</xdr:colOff>
      <xdr:row>34</xdr:row>
      <xdr:rowOff>157714</xdr:rowOff>
    </xdr:to>
    <xdr:cxnSp macro="">
      <xdr:nvCxnSpPr>
        <xdr:cNvPr id="517" name="直線コネクタ 516"/>
        <xdr:cNvCxnSpPr/>
      </xdr:nvCxnSpPr>
      <xdr:spPr>
        <a:xfrm flipV="1">
          <a:off x="14592300" y="5918662"/>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95598</xdr:rowOff>
    </xdr:from>
    <xdr:to>
      <xdr:col>81</xdr:col>
      <xdr:colOff>101600</xdr:colOff>
      <xdr:row>36</xdr:row>
      <xdr:rowOff>25748</xdr:rowOff>
    </xdr:to>
    <xdr:sp macro="" textlink="">
      <xdr:nvSpPr>
        <xdr:cNvPr id="518" name="フローチャート: 判断 517"/>
        <xdr:cNvSpPr/>
      </xdr:nvSpPr>
      <xdr:spPr>
        <a:xfrm>
          <a:off x="15430500" y="6096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16875</xdr:rowOff>
    </xdr:from>
    <xdr:ext cx="534377" cy="259045"/>
    <xdr:sp macro="" textlink="">
      <xdr:nvSpPr>
        <xdr:cNvPr id="519" name="テキスト ボックス 518"/>
        <xdr:cNvSpPr txBox="1"/>
      </xdr:nvSpPr>
      <xdr:spPr>
        <a:xfrm>
          <a:off x="15214111" y="618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157714</xdr:rowOff>
    </xdr:from>
    <xdr:to>
      <xdr:col>76</xdr:col>
      <xdr:colOff>114300</xdr:colOff>
      <xdr:row>35</xdr:row>
      <xdr:rowOff>71806</xdr:rowOff>
    </xdr:to>
    <xdr:cxnSp macro="">
      <xdr:nvCxnSpPr>
        <xdr:cNvPr id="520" name="直線コネクタ 519"/>
        <xdr:cNvCxnSpPr/>
      </xdr:nvCxnSpPr>
      <xdr:spPr>
        <a:xfrm flipV="1">
          <a:off x="13703300" y="5987014"/>
          <a:ext cx="889000" cy="85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24183</xdr:rowOff>
    </xdr:from>
    <xdr:to>
      <xdr:col>76</xdr:col>
      <xdr:colOff>165100</xdr:colOff>
      <xdr:row>35</xdr:row>
      <xdr:rowOff>125783</xdr:rowOff>
    </xdr:to>
    <xdr:sp macro="" textlink="">
      <xdr:nvSpPr>
        <xdr:cNvPr id="521" name="フローチャート: 判断 520"/>
        <xdr:cNvSpPr/>
      </xdr:nvSpPr>
      <xdr:spPr>
        <a:xfrm>
          <a:off x="14541500" y="6024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116910</xdr:rowOff>
    </xdr:from>
    <xdr:ext cx="534377" cy="259045"/>
    <xdr:sp macro="" textlink="">
      <xdr:nvSpPr>
        <xdr:cNvPr id="522" name="テキスト ボックス 521"/>
        <xdr:cNvSpPr txBox="1"/>
      </xdr:nvSpPr>
      <xdr:spPr>
        <a:xfrm>
          <a:off x="14325111" y="6117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33</xdr:row>
      <xdr:rowOff>140774</xdr:rowOff>
    </xdr:from>
    <xdr:to>
      <xdr:col>71</xdr:col>
      <xdr:colOff>177800</xdr:colOff>
      <xdr:row>35</xdr:row>
      <xdr:rowOff>71806</xdr:rowOff>
    </xdr:to>
    <xdr:cxnSp macro="">
      <xdr:nvCxnSpPr>
        <xdr:cNvPr id="523" name="直線コネクタ 522"/>
        <xdr:cNvCxnSpPr/>
      </xdr:nvCxnSpPr>
      <xdr:spPr>
        <a:xfrm>
          <a:off x="12814300" y="5798624"/>
          <a:ext cx="889000" cy="273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33465</xdr:rowOff>
    </xdr:from>
    <xdr:to>
      <xdr:col>72</xdr:col>
      <xdr:colOff>38100</xdr:colOff>
      <xdr:row>35</xdr:row>
      <xdr:rowOff>135065</xdr:rowOff>
    </xdr:to>
    <xdr:sp macro="" textlink="">
      <xdr:nvSpPr>
        <xdr:cNvPr id="524" name="フローチャート: 判断 523"/>
        <xdr:cNvSpPr/>
      </xdr:nvSpPr>
      <xdr:spPr>
        <a:xfrm>
          <a:off x="13652500" y="6034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126192</xdr:rowOff>
    </xdr:from>
    <xdr:ext cx="534377" cy="259045"/>
    <xdr:sp macro="" textlink="">
      <xdr:nvSpPr>
        <xdr:cNvPr id="525" name="テキスト ボックス 524"/>
        <xdr:cNvSpPr txBox="1"/>
      </xdr:nvSpPr>
      <xdr:spPr>
        <a:xfrm>
          <a:off x="13436111" y="6126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53558</xdr:rowOff>
    </xdr:from>
    <xdr:to>
      <xdr:col>67</xdr:col>
      <xdr:colOff>101600</xdr:colOff>
      <xdr:row>35</xdr:row>
      <xdr:rowOff>155158</xdr:rowOff>
    </xdr:to>
    <xdr:sp macro="" textlink="">
      <xdr:nvSpPr>
        <xdr:cNvPr id="526" name="フローチャート: 判断 525"/>
        <xdr:cNvSpPr/>
      </xdr:nvSpPr>
      <xdr:spPr>
        <a:xfrm>
          <a:off x="12763500" y="60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146285</xdr:rowOff>
    </xdr:from>
    <xdr:ext cx="534377" cy="259045"/>
    <xdr:sp macro="" textlink="">
      <xdr:nvSpPr>
        <xdr:cNvPr id="527" name="テキスト ボックス 526"/>
        <xdr:cNvSpPr txBox="1"/>
      </xdr:nvSpPr>
      <xdr:spPr>
        <a:xfrm>
          <a:off x="12547111" y="614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8" name="テキスト ボックス 52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9" name="テキスト ボックス 52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0" name="テキスト ボックス 52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1" name="テキスト ボックス 53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2" name="テキスト ボックス 53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102959</xdr:rowOff>
    </xdr:from>
    <xdr:to>
      <xdr:col>85</xdr:col>
      <xdr:colOff>177800</xdr:colOff>
      <xdr:row>35</xdr:row>
      <xdr:rowOff>33109</xdr:rowOff>
    </xdr:to>
    <xdr:sp macro="" textlink="">
      <xdr:nvSpPr>
        <xdr:cNvPr id="533" name="楕円 532"/>
        <xdr:cNvSpPr/>
      </xdr:nvSpPr>
      <xdr:spPr>
        <a:xfrm>
          <a:off x="16268700" y="5932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33</xdr:row>
      <xdr:rowOff>125836</xdr:rowOff>
    </xdr:from>
    <xdr:ext cx="534377" cy="259045"/>
    <xdr:sp macro="" textlink="">
      <xdr:nvSpPr>
        <xdr:cNvPr id="534" name="消防費該当値テキスト"/>
        <xdr:cNvSpPr txBox="1"/>
      </xdr:nvSpPr>
      <xdr:spPr>
        <a:xfrm>
          <a:off x="16370300" y="5783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38562</xdr:rowOff>
    </xdr:from>
    <xdr:to>
      <xdr:col>81</xdr:col>
      <xdr:colOff>101600</xdr:colOff>
      <xdr:row>34</xdr:row>
      <xdr:rowOff>140162</xdr:rowOff>
    </xdr:to>
    <xdr:sp macro="" textlink="">
      <xdr:nvSpPr>
        <xdr:cNvPr id="535" name="楕円 534"/>
        <xdr:cNvSpPr/>
      </xdr:nvSpPr>
      <xdr:spPr>
        <a:xfrm>
          <a:off x="15430500" y="586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32</xdr:row>
      <xdr:rowOff>156689</xdr:rowOff>
    </xdr:from>
    <xdr:ext cx="534377" cy="259045"/>
    <xdr:sp macro="" textlink="">
      <xdr:nvSpPr>
        <xdr:cNvPr id="536" name="テキスト ボックス 535"/>
        <xdr:cNvSpPr txBox="1"/>
      </xdr:nvSpPr>
      <xdr:spPr>
        <a:xfrm>
          <a:off x="15214111" y="5643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34</xdr:row>
      <xdr:rowOff>106914</xdr:rowOff>
    </xdr:from>
    <xdr:to>
      <xdr:col>76</xdr:col>
      <xdr:colOff>165100</xdr:colOff>
      <xdr:row>35</xdr:row>
      <xdr:rowOff>37064</xdr:rowOff>
    </xdr:to>
    <xdr:sp macro="" textlink="">
      <xdr:nvSpPr>
        <xdr:cNvPr id="537" name="楕円 536"/>
        <xdr:cNvSpPr/>
      </xdr:nvSpPr>
      <xdr:spPr>
        <a:xfrm>
          <a:off x="14541500" y="5936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53591</xdr:rowOff>
    </xdr:from>
    <xdr:ext cx="534377" cy="259045"/>
    <xdr:sp macro="" textlink="">
      <xdr:nvSpPr>
        <xdr:cNvPr id="538" name="テキスト ボックス 537"/>
        <xdr:cNvSpPr txBox="1"/>
      </xdr:nvSpPr>
      <xdr:spPr>
        <a:xfrm>
          <a:off x="14325111" y="5711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21006</xdr:rowOff>
    </xdr:from>
    <xdr:to>
      <xdr:col>72</xdr:col>
      <xdr:colOff>38100</xdr:colOff>
      <xdr:row>35</xdr:row>
      <xdr:rowOff>122606</xdr:rowOff>
    </xdr:to>
    <xdr:sp macro="" textlink="">
      <xdr:nvSpPr>
        <xdr:cNvPr id="539" name="楕円 538"/>
        <xdr:cNvSpPr/>
      </xdr:nvSpPr>
      <xdr:spPr>
        <a:xfrm>
          <a:off x="13652500" y="6021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33</xdr:row>
      <xdr:rowOff>139133</xdr:rowOff>
    </xdr:from>
    <xdr:ext cx="534377" cy="259045"/>
    <xdr:sp macro="" textlink="">
      <xdr:nvSpPr>
        <xdr:cNvPr id="540" name="テキスト ボックス 539"/>
        <xdr:cNvSpPr txBox="1"/>
      </xdr:nvSpPr>
      <xdr:spPr>
        <a:xfrm>
          <a:off x="13436111" y="5796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33</xdr:row>
      <xdr:rowOff>89974</xdr:rowOff>
    </xdr:from>
    <xdr:to>
      <xdr:col>67</xdr:col>
      <xdr:colOff>101600</xdr:colOff>
      <xdr:row>34</xdr:row>
      <xdr:rowOff>20124</xdr:rowOff>
    </xdr:to>
    <xdr:sp macro="" textlink="">
      <xdr:nvSpPr>
        <xdr:cNvPr id="541" name="楕円 540"/>
        <xdr:cNvSpPr/>
      </xdr:nvSpPr>
      <xdr:spPr>
        <a:xfrm>
          <a:off x="12763500" y="574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32</xdr:row>
      <xdr:rowOff>36651</xdr:rowOff>
    </xdr:from>
    <xdr:ext cx="534377" cy="259045"/>
    <xdr:sp macro="" textlink="">
      <xdr:nvSpPr>
        <xdr:cNvPr id="542" name="テキスト ボックス 541"/>
        <xdr:cNvSpPr txBox="1"/>
      </xdr:nvSpPr>
      <xdr:spPr>
        <a:xfrm>
          <a:off x="12547111" y="5523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3" name="正方形/長方形 54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4" name="正方形/長方形 54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5" name="正方形/長方形 54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6" name="正方形/長方形 54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7" name="正方形/長方形 54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8" name="正方形/長方形 54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9" name="正方形/長方形 54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0" name="正方形/長方形 54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1" name="テキスト ボックス 55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2" name="直線コネクタ 55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3" name="直線コネクタ 552"/>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4" name="テキスト ボックス 553"/>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5" name="直線コネクタ 554"/>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6" name="テキスト ボックス 555"/>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7" name="直線コネクタ 556"/>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8" name="テキスト ボックス 557"/>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9" name="直線コネクタ 558"/>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0" name="テキスト ボックス 559"/>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1" name="直線コネクタ 560"/>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2" name="テキスト ボックス 561"/>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3" name="直線コネクタ 56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4" name="テキスト ボックス 56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167018</xdr:rowOff>
    </xdr:from>
    <xdr:to>
      <xdr:col>85</xdr:col>
      <xdr:colOff>126364</xdr:colOff>
      <xdr:row>57</xdr:row>
      <xdr:rowOff>165608</xdr:rowOff>
    </xdr:to>
    <xdr:cxnSp macro="">
      <xdr:nvCxnSpPr>
        <xdr:cNvPr id="566" name="直線コネクタ 565"/>
        <xdr:cNvCxnSpPr/>
      </xdr:nvCxnSpPr>
      <xdr:spPr>
        <a:xfrm flipV="1">
          <a:off x="16317595" y="8568068"/>
          <a:ext cx="1269" cy="13701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169435</xdr:rowOff>
    </xdr:from>
    <xdr:ext cx="534377" cy="259045"/>
    <xdr:sp macro="" textlink="">
      <xdr:nvSpPr>
        <xdr:cNvPr id="567" name="教育費最小値テキスト"/>
        <xdr:cNvSpPr txBox="1"/>
      </xdr:nvSpPr>
      <xdr:spPr>
        <a:xfrm>
          <a:off x="16370300" y="994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165608</xdr:rowOff>
    </xdr:from>
    <xdr:to>
      <xdr:col>86</xdr:col>
      <xdr:colOff>25400</xdr:colOff>
      <xdr:row>57</xdr:row>
      <xdr:rowOff>165608</xdr:rowOff>
    </xdr:to>
    <xdr:cxnSp macro="">
      <xdr:nvCxnSpPr>
        <xdr:cNvPr id="568" name="直線コネクタ 567"/>
        <xdr:cNvCxnSpPr/>
      </xdr:nvCxnSpPr>
      <xdr:spPr>
        <a:xfrm>
          <a:off x="16230600" y="9938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113695</xdr:rowOff>
    </xdr:from>
    <xdr:ext cx="599010" cy="259045"/>
    <xdr:sp macro="" textlink="">
      <xdr:nvSpPr>
        <xdr:cNvPr id="569" name="教育費最大値テキスト"/>
        <xdr:cNvSpPr txBox="1"/>
      </xdr:nvSpPr>
      <xdr:spPr>
        <a:xfrm>
          <a:off x="16370300" y="834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208,915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167018</xdr:rowOff>
    </xdr:from>
    <xdr:to>
      <xdr:col>86</xdr:col>
      <xdr:colOff>25400</xdr:colOff>
      <xdr:row>49</xdr:row>
      <xdr:rowOff>167018</xdr:rowOff>
    </xdr:to>
    <xdr:cxnSp macro="">
      <xdr:nvCxnSpPr>
        <xdr:cNvPr id="570" name="直線コネクタ 569"/>
        <xdr:cNvCxnSpPr/>
      </xdr:nvCxnSpPr>
      <xdr:spPr>
        <a:xfrm>
          <a:off x="16230600" y="8568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111651</xdr:rowOff>
    </xdr:from>
    <xdr:to>
      <xdr:col>85</xdr:col>
      <xdr:colOff>127000</xdr:colOff>
      <xdr:row>57</xdr:row>
      <xdr:rowOff>161844</xdr:rowOff>
    </xdr:to>
    <xdr:cxnSp macro="">
      <xdr:nvCxnSpPr>
        <xdr:cNvPr id="571" name="直線コネクタ 570"/>
        <xdr:cNvCxnSpPr/>
      </xdr:nvCxnSpPr>
      <xdr:spPr>
        <a:xfrm>
          <a:off x="15481300" y="9884301"/>
          <a:ext cx="838200" cy="50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144315</xdr:rowOff>
    </xdr:from>
    <xdr:ext cx="534377" cy="259045"/>
    <xdr:sp macro="" textlink="">
      <xdr:nvSpPr>
        <xdr:cNvPr id="572" name="教育費平均値テキスト"/>
        <xdr:cNvSpPr txBox="1"/>
      </xdr:nvSpPr>
      <xdr:spPr>
        <a:xfrm>
          <a:off x="16370300" y="9574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121438</xdr:rowOff>
    </xdr:from>
    <xdr:to>
      <xdr:col>85</xdr:col>
      <xdr:colOff>177800</xdr:colOff>
      <xdr:row>57</xdr:row>
      <xdr:rowOff>51588</xdr:rowOff>
    </xdr:to>
    <xdr:sp macro="" textlink="">
      <xdr:nvSpPr>
        <xdr:cNvPr id="573" name="フローチャート: 判断 572"/>
        <xdr:cNvSpPr/>
      </xdr:nvSpPr>
      <xdr:spPr>
        <a:xfrm>
          <a:off x="16268700" y="9722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47947</xdr:rowOff>
    </xdr:from>
    <xdr:to>
      <xdr:col>81</xdr:col>
      <xdr:colOff>50800</xdr:colOff>
      <xdr:row>57</xdr:row>
      <xdr:rowOff>111651</xdr:rowOff>
    </xdr:to>
    <xdr:cxnSp macro="">
      <xdr:nvCxnSpPr>
        <xdr:cNvPr id="574" name="直線コネクタ 573"/>
        <xdr:cNvCxnSpPr/>
      </xdr:nvCxnSpPr>
      <xdr:spPr>
        <a:xfrm>
          <a:off x="14592300" y="9649147"/>
          <a:ext cx="889000" cy="23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129446</xdr:rowOff>
    </xdr:from>
    <xdr:to>
      <xdr:col>81</xdr:col>
      <xdr:colOff>101600</xdr:colOff>
      <xdr:row>57</xdr:row>
      <xdr:rowOff>59596</xdr:rowOff>
    </xdr:to>
    <xdr:sp macro="" textlink="">
      <xdr:nvSpPr>
        <xdr:cNvPr id="575" name="フローチャート: 判断 574"/>
        <xdr:cNvSpPr/>
      </xdr:nvSpPr>
      <xdr:spPr>
        <a:xfrm>
          <a:off x="15430500" y="973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76123</xdr:rowOff>
    </xdr:from>
    <xdr:ext cx="534377" cy="259045"/>
    <xdr:sp macro="" textlink="">
      <xdr:nvSpPr>
        <xdr:cNvPr id="576" name="テキスト ボックス 575"/>
        <xdr:cNvSpPr txBox="1"/>
      </xdr:nvSpPr>
      <xdr:spPr>
        <a:xfrm>
          <a:off x="15214111" y="950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47947</xdr:rowOff>
    </xdr:from>
    <xdr:to>
      <xdr:col>76</xdr:col>
      <xdr:colOff>114300</xdr:colOff>
      <xdr:row>57</xdr:row>
      <xdr:rowOff>168168</xdr:rowOff>
    </xdr:to>
    <xdr:cxnSp macro="">
      <xdr:nvCxnSpPr>
        <xdr:cNvPr id="577" name="直線コネクタ 576"/>
        <xdr:cNvCxnSpPr/>
      </xdr:nvCxnSpPr>
      <xdr:spPr>
        <a:xfrm flipV="1">
          <a:off x="13703300" y="9649147"/>
          <a:ext cx="889000" cy="291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154622</xdr:rowOff>
    </xdr:from>
    <xdr:to>
      <xdr:col>76</xdr:col>
      <xdr:colOff>165100</xdr:colOff>
      <xdr:row>57</xdr:row>
      <xdr:rowOff>84772</xdr:rowOff>
    </xdr:to>
    <xdr:sp macro="" textlink="">
      <xdr:nvSpPr>
        <xdr:cNvPr id="578" name="フローチャート: 判断 577"/>
        <xdr:cNvSpPr/>
      </xdr:nvSpPr>
      <xdr:spPr>
        <a:xfrm>
          <a:off x="14541500" y="9755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75899</xdr:rowOff>
    </xdr:from>
    <xdr:ext cx="534377" cy="259045"/>
    <xdr:sp macro="" textlink="">
      <xdr:nvSpPr>
        <xdr:cNvPr id="579" name="テキスト ボックス 578"/>
        <xdr:cNvSpPr txBox="1"/>
      </xdr:nvSpPr>
      <xdr:spPr>
        <a:xfrm>
          <a:off x="14325111" y="9848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162941</xdr:rowOff>
    </xdr:from>
    <xdr:to>
      <xdr:col>71</xdr:col>
      <xdr:colOff>177800</xdr:colOff>
      <xdr:row>57</xdr:row>
      <xdr:rowOff>168168</xdr:rowOff>
    </xdr:to>
    <xdr:cxnSp macro="">
      <xdr:nvCxnSpPr>
        <xdr:cNvPr id="580" name="直線コネクタ 579"/>
        <xdr:cNvCxnSpPr/>
      </xdr:nvCxnSpPr>
      <xdr:spPr>
        <a:xfrm>
          <a:off x="12814300" y="9935591"/>
          <a:ext cx="889000" cy="5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45283</xdr:rowOff>
    </xdr:from>
    <xdr:to>
      <xdr:col>72</xdr:col>
      <xdr:colOff>38100</xdr:colOff>
      <xdr:row>56</xdr:row>
      <xdr:rowOff>146883</xdr:rowOff>
    </xdr:to>
    <xdr:sp macro="" textlink="">
      <xdr:nvSpPr>
        <xdr:cNvPr id="581" name="フローチャート: 判断 580"/>
        <xdr:cNvSpPr/>
      </xdr:nvSpPr>
      <xdr:spPr>
        <a:xfrm>
          <a:off x="13652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163410</xdr:rowOff>
    </xdr:from>
    <xdr:ext cx="534377" cy="259045"/>
    <xdr:sp macro="" textlink="">
      <xdr:nvSpPr>
        <xdr:cNvPr id="582" name="テキスト ボックス 581"/>
        <xdr:cNvSpPr txBox="1"/>
      </xdr:nvSpPr>
      <xdr:spPr>
        <a:xfrm>
          <a:off x="13436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85783</xdr:rowOff>
    </xdr:from>
    <xdr:to>
      <xdr:col>67</xdr:col>
      <xdr:colOff>101600</xdr:colOff>
      <xdr:row>57</xdr:row>
      <xdr:rowOff>15933</xdr:rowOff>
    </xdr:to>
    <xdr:sp macro="" textlink="">
      <xdr:nvSpPr>
        <xdr:cNvPr id="583" name="フローチャート: 判断 582"/>
        <xdr:cNvSpPr/>
      </xdr:nvSpPr>
      <xdr:spPr>
        <a:xfrm>
          <a:off x="12763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32460</xdr:rowOff>
    </xdr:from>
    <xdr:ext cx="534377" cy="259045"/>
    <xdr:sp macro="" textlink="">
      <xdr:nvSpPr>
        <xdr:cNvPr id="584" name="テキスト ボックス 583"/>
        <xdr:cNvSpPr txBox="1"/>
      </xdr:nvSpPr>
      <xdr:spPr>
        <a:xfrm>
          <a:off x="12547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5" name="テキスト ボックス 58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6" name="テキスト ボックス 58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7" name="テキスト ボックス 58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8" name="テキスト ボックス 58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9" name="テキスト ボックス 58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111044</xdr:rowOff>
    </xdr:from>
    <xdr:to>
      <xdr:col>85</xdr:col>
      <xdr:colOff>177800</xdr:colOff>
      <xdr:row>58</xdr:row>
      <xdr:rowOff>41194</xdr:rowOff>
    </xdr:to>
    <xdr:sp macro="" textlink="">
      <xdr:nvSpPr>
        <xdr:cNvPr id="590" name="楕円 589"/>
        <xdr:cNvSpPr/>
      </xdr:nvSpPr>
      <xdr:spPr>
        <a:xfrm>
          <a:off x="16268700" y="9883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25971</xdr:rowOff>
    </xdr:from>
    <xdr:ext cx="534377" cy="259045"/>
    <xdr:sp macro="" textlink="">
      <xdr:nvSpPr>
        <xdr:cNvPr id="591" name="教育費該当値テキスト"/>
        <xdr:cNvSpPr txBox="1"/>
      </xdr:nvSpPr>
      <xdr:spPr>
        <a:xfrm>
          <a:off x="16370300" y="9798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60851</xdr:rowOff>
    </xdr:from>
    <xdr:to>
      <xdr:col>81</xdr:col>
      <xdr:colOff>101600</xdr:colOff>
      <xdr:row>57</xdr:row>
      <xdr:rowOff>162451</xdr:rowOff>
    </xdr:to>
    <xdr:sp macro="" textlink="">
      <xdr:nvSpPr>
        <xdr:cNvPr id="592" name="楕円 591"/>
        <xdr:cNvSpPr/>
      </xdr:nvSpPr>
      <xdr:spPr>
        <a:xfrm>
          <a:off x="15430500" y="9833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153578</xdr:rowOff>
    </xdr:from>
    <xdr:ext cx="534377" cy="259045"/>
    <xdr:sp macro="" textlink="">
      <xdr:nvSpPr>
        <xdr:cNvPr id="593" name="テキスト ボックス 592"/>
        <xdr:cNvSpPr txBox="1"/>
      </xdr:nvSpPr>
      <xdr:spPr>
        <a:xfrm>
          <a:off x="15214111" y="9926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168597</xdr:rowOff>
    </xdr:from>
    <xdr:to>
      <xdr:col>76</xdr:col>
      <xdr:colOff>165100</xdr:colOff>
      <xdr:row>56</xdr:row>
      <xdr:rowOff>98747</xdr:rowOff>
    </xdr:to>
    <xdr:sp macro="" textlink="">
      <xdr:nvSpPr>
        <xdr:cNvPr id="594" name="楕円 593"/>
        <xdr:cNvSpPr/>
      </xdr:nvSpPr>
      <xdr:spPr>
        <a:xfrm>
          <a:off x="14541500" y="9598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115274</xdr:rowOff>
    </xdr:from>
    <xdr:ext cx="534377" cy="259045"/>
    <xdr:sp macro="" textlink="">
      <xdr:nvSpPr>
        <xdr:cNvPr id="595" name="テキスト ボックス 594"/>
        <xdr:cNvSpPr txBox="1"/>
      </xdr:nvSpPr>
      <xdr:spPr>
        <a:xfrm>
          <a:off x="14325111" y="9373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117368</xdr:rowOff>
    </xdr:from>
    <xdr:to>
      <xdr:col>72</xdr:col>
      <xdr:colOff>38100</xdr:colOff>
      <xdr:row>58</xdr:row>
      <xdr:rowOff>47518</xdr:rowOff>
    </xdr:to>
    <xdr:sp macro="" textlink="">
      <xdr:nvSpPr>
        <xdr:cNvPr id="596" name="楕円 595"/>
        <xdr:cNvSpPr/>
      </xdr:nvSpPr>
      <xdr:spPr>
        <a:xfrm>
          <a:off x="13652500" y="989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38645</xdr:rowOff>
    </xdr:from>
    <xdr:ext cx="534377" cy="259045"/>
    <xdr:sp macro="" textlink="">
      <xdr:nvSpPr>
        <xdr:cNvPr id="597" name="テキスト ボックス 596"/>
        <xdr:cNvSpPr txBox="1"/>
      </xdr:nvSpPr>
      <xdr:spPr>
        <a:xfrm>
          <a:off x="13436111" y="998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112141</xdr:rowOff>
    </xdr:from>
    <xdr:to>
      <xdr:col>67</xdr:col>
      <xdr:colOff>101600</xdr:colOff>
      <xdr:row>58</xdr:row>
      <xdr:rowOff>42291</xdr:rowOff>
    </xdr:to>
    <xdr:sp macro="" textlink="">
      <xdr:nvSpPr>
        <xdr:cNvPr id="598" name="楕円 597"/>
        <xdr:cNvSpPr/>
      </xdr:nvSpPr>
      <xdr:spPr>
        <a:xfrm>
          <a:off x="12763500" y="988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33418</xdr:rowOff>
    </xdr:from>
    <xdr:ext cx="534377" cy="259045"/>
    <xdr:sp macro="" textlink="">
      <xdr:nvSpPr>
        <xdr:cNvPr id="599" name="テキスト ボックス 598"/>
        <xdr:cNvSpPr txBox="1"/>
      </xdr:nvSpPr>
      <xdr:spPr>
        <a:xfrm>
          <a:off x="12547111" y="997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0" name="正方形/長方形 59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1" name="正方形/長方形 60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2" name="正方形/長方形 60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3" name="正方形/長方形 60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4" name="正方形/長方形 60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5" name="正方形/長方形 60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6" name="正方形/長方形 60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7" name="正方形/長方形 60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8" name="テキスト ボックス 60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9" name="直線コネクタ 60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0" name="直線コネクタ 60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1" name="テキスト ボックス 61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2" name="直線コネクタ 61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3" name="テキスト ボックス 61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4" name="直線コネクタ 61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5" name="テキスト ボックス 614"/>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6" name="直線コネクタ 61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7" name="テキスト ボックス 616"/>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8" name="直線コネクタ 61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9" name="テキスト ボックス 618"/>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1" name="テキスト ボックス 62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49137</xdr:rowOff>
    </xdr:from>
    <xdr:to>
      <xdr:col>85</xdr:col>
      <xdr:colOff>126364</xdr:colOff>
      <xdr:row>79</xdr:row>
      <xdr:rowOff>44450</xdr:rowOff>
    </xdr:to>
    <xdr:cxnSp macro="">
      <xdr:nvCxnSpPr>
        <xdr:cNvPr id="623" name="直線コネクタ 622"/>
        <xdr:cNvCxnSpPr/>
      </xdr:nvCxnSpPr>
      <xdr:spPr>
        <a:xfrm flipV="1">
          <a:off x="16317595" y="12050637"/>
          <a:ext cx="1269" cy="1538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48328</xdr:rowOff>
    </xdr:from>
    <xdr:ext cx="249299" cy="259045"/>
    <xdr:sp macro="" textlink="">
      <xdr:nvSpPr>
        <xdr:cNvPr id="624" name="災害復旧費最小値テキスト"/>
        <xdr:cNvSpPr txBox="1"/>
      </xdr:nvSpPr>
      <xdr:spPr>
        <a:xfrm>
          <a:off x="16370300" y="135928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5" name="直線コネクタ 62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167264</xdr:rowOff>
    </xdr:from>
    <xdr:ext cx="534377" cy="259045"/>
    <xdr:sp macro="" textlink="">
      <xdr:nvSpPr>
        <xdr:cNvPr id="626" name="災害復旧費最大値テキスト"/>
        <xdr:cNvSpPr txBox="1"/>
      </xdr:nvSpPr>
      <xdr:spPr>
        <a:xfrm>
          <a:off x="16370300" y="11825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80,754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49137</xdr:rowOff>
    </xdr:from>
    <xdr:to>
      <xdr:col>86</xdr:col>
      <xdr:colOff>25400</xdr:colOff>
      <xdr:row>70</xdr:row>
      <xdr:rowOff>49137</xdr:rowOff>
    </xdr:to>
    <xdr:cxnSp macro="">
      <xdr:nvCxnSpPr>
        <xdr:cNvPr id="627" name="直線コネクタ 626"/>
        <xdr:cNvCxnSpPr/>
      </xdr:nvCxnSpPr>
      <xdr:spPr>
        <a:xfrm>
          <a:off x="16230600" y="1205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147149</xdr:rowOff>
    </xdr:from>
    <xdr:to>
      <xdr:col>85</xdr:col>
      <xdr:colOff>127000</xdr:colOff>
      <xdr:row>79</xdr:row>
      <xdr:rowOff>40049</xdr:rowOff>
    </xdr:to>
    <xdr:cxnSp macro="">
      <xdr:nvCxnSpPr>
        <xdr:cNvPr id="628" name="直線コネクタ 627"/>
        <xdr:cNvCxnSpPr/>
      </xdr:nvCxnSpPr>
      <xdr:spPr>
        <a:xfrm flipV="1">
          <a:off x="15481300" y="13520249"/>
          <a:ext cx="838200" cy="6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92778</xdr:rowOff>
    </xdr:from>
    <xdr:ext cx="469744" cy="259045"/>
    <xdr:sp macro="" textlink="">
      <xdr:nvSpPr>
        <xdr:cNvPr id="629" name="災害復旧費平均値テキスト"/>
        <xdr:cNvSpPr txBox="1"/>
      </xdr:nvSpPr>
      <xdr:spPr>
        <a:xfrm>
          <a:off x="16370300" y="134658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114351</xdr:rowOff>
    </xdr:from>
    <xdr:to>
      <xdr:col>85</xdr:col>
      <xdr:colOff>177800</xdr:colOff>
      <xdr:row>79</xdr:row>
      <xdr:rowOff>44501</xdr:rowOff>
    </xdr:to>
    <xdr:sp macro="" textlink="">
      <xdr:nvSpPr>
        <xdr:cNvPr id="630" name="フローチャート: 判断 629"/>
        <xdr:cNvSpPr/>
      </xdr:nvSpPr>
      <xdr:spPr>
        <a:xfrm>
          <a:off x="16268700" y="1348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37401</xdr:rowOff>
    </xdr:from>
    <xdr:to>
      <xdr:col>81</xdr:col>
      <xdr:colOff>50800</xdr:colOff>
      <xdr:row>79</xdr:row>
      <xdr:rowOff>40049</xdr:rowOff>
    </xdr:to>
    <xdr:cxnSp macro="">
      <xdr:nvCxnSpPr>
        <xdr:cNvPr id="631" name="直線コネクタ 630"/>
        <xdr:cNvCxnSpPr/>
      </xdr:nvCxnSpPr>
      <xdr:spPr>
        <a:xfrm>
          <a:off x="14592300" y="13581951"/>
          <a:ext cx="889000" cy="2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81338</xdr:rowOff>
    </xdr:from>
    <xdr:to>
      <xdr:col>81</xdr:col>
      <xdr:colOff>101600</xdr:colOff>
      <xdr:row>79</xdr:row>
      <xdr:rowOff>11488</xdr:rowOff>
    </xdr:to>
    <xdr:sp macro="" textlink="">
      <xdr:nvSpPr>
        <xdr:cNvPr id="632" name="フローチャート: 判断 631"/>
        <xdr:cNvSpPr/>
      </xdr:nvSpPr>
      <xdr:spPr>
        <a:xfrm>
          <a:off x="15430500" y="13454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28015</xdr:rowOff>
    </xdr:from>
    <xdr:ext cx="469744" cy="259045"/>
    <xdr:sp macro="" textlink="">
      <xdr:nvSpPr>
        <xdr:cNvPr id="633" name="テキスト ボックス 632"/>
        <xdr:cNvSpPr txBox="1"/>
      </xdr:nvSpPr>
      <xdr:spPr>
        <a:xfrm>
          <a:off x="15246428" y="13229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31325</xdr:rowOff>
    </xdr:from>
    <xdr:to>
      <xdr:col>76</xdr:col>
      <xdr:colOff>114300</xdr:colOff>
      <xdr:row>79</xdr:row>
      <xdr:rowOff>37401</xdr:rowOff>
    </xdr:to>
    <xdr:cxnSp macro="">
      <xdr:nvCxnSpPr>
        <xdr:cNvPr id="634" name="直線コネクタ 633"/>
        <xdr:cNvCxnSpPr/>
      </xdr:nvCxnSpPr>
      <xdr:spPr>
        <a:xfrm>
          <a:off x="13703300" y="13575875"/>
          <a:ext cx="889000" cy="6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99930</xdr:rowOff>
    </xdr:from>
    <xdr:to>
      <xdr:col>76</xdr:col>
      <xdr:colOff>165100</xdr:colOff>
      <xdr:row>79</xdr:row>
      <xdr:rowOff>30080</xdr:rowOff>
    </xdr:to>
    <xdr:sp macro="" textlink="">
      <xdr:nvSpPr>
        <xdr:cNvPr id="635" name="フローチャート: 判断 634"/>
        <xdr:cNvSpPr/>
      </xdr:nvSpPr>
      <xdr:spPr>
        <a:xfrm>
          <a:off x="14541500" y="1347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46607</xdr:rowOff>
    </xdr:from>
    <xdr:ext cx="469744" cy="259045"/>
    <xdr:sp macro="" textlink="">
      <xdr:nvSpPr>
        <xdr:cNvPr id="636" name="テキスト ボックス 635"/>
        <xdr:cNvSpPr txBox="1"/>
      </xdr:nvSpPr>
      <xdr:spPr>
        <a:xfrm>
          <a:off x="14357428" y="13248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19819</xdr:rowOff>
    </xdr:from>
    <xdr:to>
      <xdr:col>71</xdr:col>
      <xdr:colOff>177800</xdr:colOff>
      <xdr:row>79</xdr:row>
      <xdr:rowOff>31325</xdr:rowOff>
    </xdr:to>
    <xdr:cxnSp macro="">
      <xdr:nvCxnSpPr>
        <xdr:cNvPr id="637" name="直線コネクタ 636"/>
        <xdr:cNvCxnSpPr/>
      </xdr:nvCxnSpPr>
      <xdr:spPr>
        <a:xfrm>
          <a:off x="12814300" y="13564369"/>
          <a:ext cx="889000" cy="11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10585</xdr:rowOff>
    </xdr:from>
    <xdr:to>
      <xdr:col>72</xdr:col>
      <xdr:colOff>38100</xdr:colOff>
      <xdr:row>78</xdr:row>
      <xdr:rowOff>112185</xdr:rowOff>
    </xdr:to>
    <xdr:sp macro="" textlink="">
      <xdr:nvSpPr>
        <xdr:cNvPr id="638" name="フローチャート: 判断 637"/>
        <xdr:cNvSpPr/>
      </xdr:nvSpPr>
      <xdr:spPr>
        <a:xfrm>
          <a:off x="13652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128712</xdr:rowOff>
    </xdr:from>
    <xdr:ext cx="469744" cy="259045"/>
    <xdr:sp macro="" textlink="">
      <xdr:nvSpPr>
        <xdr:cNvPr id="639" name="テキスト ボックス 638"/>
        <xdr:cNvSpPr txBox="1"/>
      </xdr:nvSpPr>
      <xdr:spPr>
        <a:xfrm>
          <a:off x="13468428" y="13158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14433</xdr:rowOff>
    </xdr:from>
    <xdr:to>
      <xdr:col>67</xdr:col>
      <xdr:colOff>101600</xdr:colOff>
      <xdr:row>78</xdr:row>
      <xdr:rowOff>116033</xdr:rowOff>
    </xdr:to>
    <xdr:sp macro="" textlink="">
      <xdr:nvSpPr>
        <xdr:cNvPr id="640" name="フローチャート: 判断 639"/>
        <xdr:cNvSpPr/>
      </xdr:nvSpPr>
      <xdr:spPr>
        <a:xfrm>
          <a:off x="12763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132560</xdr:rowOff>
    </xdr:from>
    <xdr:ext cx="469744" cy="259045"/>
    <xdr:sp macro="" textlink="">
      <xdr:nvSpPr>
        <xdr:cNvPr id="641" name="テキスト ボックス 640"/>
        <xdr:cNvSpPr txBox="1"/>
      </xdr:nvSpPr>
      <xdr:spPr>
        <a:xfrm>
          <a:off x="12579428" y="13162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96349</xdr:rowOff>
    </xdr:from>
    <xdr:to>
      <xdr:col>85</xdr:col>
      <xdr:colOff>177800</xdr:colOff>
      <xdr:row>79</xdr:row>
      <xdr:rowOff>26499</xdr:rowOff>
    </xdr:to>
    <xdr:sp macro="" textlink="">
      <xdr:nvSpPr>
        <xdr:cNvPr id="647" name="楕円 646"/>
        <xdr:cNvSpPr/>
      </xdr:nvSpPr>
      <xdr:spPr>
        <a:xfrm>
          <a:off x="16268700" y="13469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55726</xdr:rowOff>
    </xdr:from>
    <xdr:ext cx="469744" cy="259045"/>
    <xdr:sp macro="" textlink="">
      <xdr:nvSpPr>
        <xdr:cNvPr id="648" name="災害復旧費該当値テキスト"/>
        <xdr:cNvSpPr txBox="1"/>
      </xdr:nvSpPr>
      <xdr:spPr>
        <a:xfrm>
          <a:off x="16370300" y="13257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160699</xdr:rowOff>
    </xdr:from>
    <xdr:to>
      <xdr:col>81</xdr:col>
      <xdr:colOff>101600</xdr:colOff>
      <xdr:row>79</xdr:row>
      <xdr:rowOff>90849</xdr:rowOff>
    </xdr:to>
    <xdr:sp macro="" textlink="">
      <xdr:nvSpPr>
        <xdr:cNvPr id="649" name="楕円 648"/>
        <xdr:cNvSpPr/>
      </xdr:nvSpPr>
      <xdr:spPr>
        <a:xfrm>
          <a:off x="15430500" y="1353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81976</xdr:rowOff>
    </xdr:from>
    <xdr:ext cx="378565" cy="259045"/>
    <xdr:sp macro="" textlink="">
      <xdr:nvSpPr>
        <xdr:cNvPr id="650" name="テキスト ボックス 649"/>
        <xdr:cNvSpPr txBox="1"/>
      </xdr:nvSpPr>
      <xdr:spPr>
        <a:xfrm>
          <a:off x="15292017" y="136265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158051</xdr:rowOff>
    </xdr:from>
    <xdr:to>
      <xdr:col>76</xdr:col>
      <xdr:colOff>165100</xdr:colOff>
      <xdr:row>79</xdr:row>
      <xdr:rowOff>88201</xdr:rowOff>
    </xdr:to>
    <xdr:sp macro="" textlink="">
      <xdr:nvSpPr>
        <xdr:cNvPr id="651" name="楕円 650"/>
        <xdr:cNvSpPr/>
      </xdr:nvSpPr>
      <xdr:spPr>
        <a:xfrm>
          <a:off x="14541500" y="13531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79328</xdr:rowOff>
    </xdr:from>
    <xdr:ext cx="378565" cy="259045"/>
    <xdr:sp macro="" textlink="">
      <xdr:nvSpPr>
        <xdr:cNvPr id="652" name="テキスト ボックス 651"/>
        <xdr:cNvSpPr txBox="1"/>
      </xdr:nvSpPr>
      <xdr:spPr>
        <a:xfrm>
          <a:off x="14403017" y="136238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151975</xdr:rowOff>
    </xdr:from>
    <xdr:to>
      <xdr:col>72</xdr:col>
      <xdr:colOff>38100</xdr:colOff>
      <xdr:row>79</xdr:row>
      <xdr:rowOff>82125</xdr:rowOff>
    </xdr:to>
    <xdr:sp macro="" textlink="">
      <xdr:nvSpPr>
        <xdr:cNvPr id="653" name="楕円 652"/>
        <xdr:cNvSpPr/>
      </xdr:nvSpPr>
      <xdr:spPr>
        <a:xfrm>
          <a:off x="13652500" y="13525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73252</xdr:rowOff>
    </xdr:from>
    <xdr:ext cx="378565" cy="259045"/>
    <xdr:sp macro="" textlink="">
      <xdr:nvSpPr>
        <xdr:cNvPr id="654" name="テキスト ボックス 653"/>
        <xdr:cNvSpPr txBox="1"/>
      </xdr:nvSpPr>
      <xdr:spPr>
        <a:xfrm>
          <a:off x="13514017" y="136178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140469</xdr:rowOff>
    </xdr:from>
    <xdr:to>
      <xdr:col>67</xdr:col>
      <xdr:colOff>101600</xdr:colOff>
      <xdr:row>79</xdr:row>
      <xdr:rowOff>70619</xdr:rowOff>
    </xdr:to>
    <xdr:sp macro="" textlink="">
      <xdr:nvSpPr>
        <xdr:cNvPr id="655" name="楕円 654"/>
        <xdr:cNvSpPr/>
      </xdr:nvSpPr>
      <xdr:spPr>
        <a:xfrm>
          <a:off x="12763500" y="135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61746</xdr:rowOff>
    </xdr:from>
    <xdr:ext cx="469744" cy="259045"/>
    <xdr:sp macro="" textlink="">
      <xdr:nvSpPr>
        <xdr:cNvPr id="656" name="テキスト ボックス 655"/>
        <xdr:cNvSpPr txBox="1"/>
      </xdr:nvSpPr>
      <xdr:spPr>
        <a:xfrm>
          <a:off x="12579428" y="13606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7" name="テキスト ボックス 666"/>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8" name="直線コネクタ 66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69" name="テキスト ボックス 668"/>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0" name="直線コネクタ 66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1" name="テキスト ボックス 67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2" name="直線コネクタ 67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3" name="テキスト ボックス 67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4" name="直線コネクタ 67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5" name="テキスト ボックス 674"/>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6" name="直線コネクタ 67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7" name="テキスト ボックス 67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8" name="直線コネクタ 67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79" name="テキスト ボックス 67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0" name="直線コネクタ 67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1" name="テキスト ボックス 68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149856</xdr:rowOff>
    </xdr:from>
    <xdr:to>
      <xdr:col>85</xdr:col>
      <xdr:colOff>126364</xdr:colOff>
      <xdr:row>99</xdr:row>
      <xdr:rowOff>136195</xdr:rowOff>
    </xdr:to>
    <xdr:cxnSp macro="">
      <xdr:nvCxnSpPr>
        <xdr:cNvPr id="683" name="直線コネクタ 682"/>
        <xdr:cNvCxnSpPr/>
      </xdr:nvCxnSpPr>
      <xdr:spPr>
        <a:xfrm flipV="1">
          <a:off x="16317595" y="15580356"/>
          <a:ext cx="1269" cy="1529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140022</xdr:rowOff>
    </xdr:from>
    <xdr:ext cx="534377" cy="259045"/>
    <xdr:sp macro="" textlink="">
      <xdr:nvSpPr>
        <xdr:cNvPr id="684" name="公債費最小値テキスト"/>
        <xdr:cNvSpPr txBox="1"/>
      </xdr:nvSpPr>
      <xdr:spPr>
        <a:xfrm>
          <a:off x="16370300" y="1711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136195</xdr:rowOff>
    </xdr:from>
    <xdr:to>
      <xdr:col>86</xdr:col>
      <xdr:colOff>25400</xdr:colOff>
      <xdr:row>99</xdr:row>
      <xdr:rowOff>136195</xdr:rowOff>
    </xdr:to>
    <xdr:cxnSp macro="">
      <xdr:nvCxnSpPr>
        <xdr:cNvPr id="685" name="直線コネクタ 684"/>
        <xdr:cNvCxnSpPr/>
      </xdr:nvCxnSpPr>
      <xdr:spPr>
        <a:xfrm>
          <a:off x="16230600" y="17109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96533</xdr:rowOff>
    </xdr:from>
    <xdr:ext cx="599010" cy="259045"/>
    <xdr:sp macro="" textlink="">
      <xdr:nvSpPr>
        <xdr:cNvPr id="686" name="公債費最大値テキスト"/>
        <xdr:cNvSpPr txBox="1"/>
      </xdr:nvSpPr>
      <xdr:spPr>
        <a:xfrm>
          <a:off x="16370300" y="15355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167,067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149856</xdr:rowOff>
    </xdr:from>
    <xdr:to>
      <xdr:col>86</xdr:col>
      <xdr:colOff>25400</xdr:colOff>
      <xdr:row>90</xdr:row>
      <xdr:rowOff>149856</xdr:rowOff>
    </xdr:to>
    <xdr:cxnSp macro="">
      <xdr:nvCxnSpPr>
        <xdr:cNvPr id="687" name="直線コネクタ 686"/>
        <xdr:cNvCxnSpPr/>
      </xdr:nvCxnSpPr>
      <xdr:spPr>
        <a:xfrm>
          <a:off x="16230600" y="1558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46769</xdr:rowOff>
    </xdr:from>
    <xdr:to>
      <xdr:col>85</xdr:col>
      <xdr:colOff>127000</xdr:colOff>
      <xdr:row>99</xdr:row>
      <xdr:rowOff>78871</xdr:rowOff>
    </xdr:to>
    <xdr:cxnSp macro="">
      <xdr:nvCxnSpPr>
        <xdr:cNvPr id="688" name="直線コネクタ 687"/>
        <xdr:cNvCxnSpPr/>
      </xdr:nvCxnSpPr>
      <xdr:spPr>
        <a:xfrm flipV="1">
          <a:off x="15481300" y="17020319"/>
          <a:ext cx="838200" cy="32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79294</xdr:rowOff>
    </xdr:from>
    <xdr:ext cx="534377" cy="259045"/>
    <xdr:sp macro="" textlink="">
      <xdr:nvSpPr>
        <xdr:cNvPr id="689" name="公債費平均値テキスト"/>
        <xdr:cNvSpPr txBox="1"/>
      </xdr:nvSpPr>
      <xdr:spPr>
        <a:xfrm>
          <a:off x="16370300" y="165384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56417</xdr:rowOff>
    </xdr:from>
    <xdr:to>
      <xdr:col>85</xdr:col>
      <xdr:colOff>177800</xdr:colOff>
      <xdr:row>97</xdr:row>
      <xdr:rowOff>158017</xdr:rowOff>
    </xdr:to>
    <xdr:sp macro="" textlink="">
      <xdr:nvSpPr>
        <xdr:cNvPr id="690" name="フローチャート: 判断 689"/>
        <xdr:cNvSpPr/>
      </xdr:nvSpPr>
      <xdr:spPr>
        <a:xfrm>
          <a:off x="16268700" y="16687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65438</xdr:rowOff>
    </xdr:from>
    <xdr:to>
      <xdr:col>81</xdr:col>
      <xdr:colOff>50800</xdr:colOff>
      <xdr:row>99</xdr:row>
      <xdr:rowOff>78871</xdr:rowOff>
    </xdr:to>
    <xdr:cxnSp macro="">
      <xdr:nvCxnSpPr>
        <xdr:cNvPr id="691" name="直線コネクタ 690"/>
        <xdr:cNvCxnSpPr/>
      </xdr:nvCxnSpPr>
      <xdr:spPr>
        <a:xfrm>
          <a:off x="14592300" y="17038988"/>
          <a:ext cx="889000" cy="13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62764</xdr:rowOff>
    </xdr:from>
    <xdr:to>
      <xdr:col>81</xdr:col>
      <xdr:colOff>101600</xdr:colOff>
      <xdr:row>97</xdr:row>
      <xdr:rowOff>164364</xdr:rowOff>
    </xdr:to>
    <xdr:sp macro="" textlink="">
      <xdr:nvSpPr>
        <xdr:cNvPr id="692" name="フローチャート: 判断 691"/>
        <xdr:cNvSpPr/>
      </xdr:nvSpPr>
      <xdr:spPr>
        <a:xfrm>
          <a:off x="15430500" y="1669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9441</xdr:rowOff>
    </xdr:from>
    <xdr:ext cx="534377" cy="259045"/>
    <xdr:sp macro="" textlink="">
      <xdr:nvSpPr>
        <xdr:cNvPr id="693" name="テキスト ボックス 692"/>
        <xdr:cNvSpPr txBox="1"/>
      </xdr:nvSpPr>
      <xdr:spPr>
        <a:xfrm>
          <a:off x="15214111" y="16468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91</xdr:rowOff>
    </xdr:from>
    <xdr:to>
      <xdr:col>76</xdr:col>
      <xdr:colOff>114300</xdr:colOff>
      <xdr:row>99</xdr:row>
      <xdr:rowOff>65438</xdr:rowOff>
    </xdr:to>
    <xdr:cxnSp macro="">
      <xdr:nvCxnSpPr>
        <xdr:cNvPr id="694" name="直線コネクタ 693"/>
        <xdr:cNvCxnSpPr/>
      </xdr:nvCxnSpPr>
      <xdr:spPr>
        <a:xfrm>
          <a:off x="13703300" y="16973641"/>
          <a:ext cx="889000" cy="6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123658</xdr:rowOff>
    </xdr:from>
    <xdr:to>
      <xdr:col>76</xdr:col>
      <xdr:colOff>165100</xdr:colOff>
      <xdr:row>98</xdr:row>
      <xdr:rowOff>53808</xdr:rowOff>
    </xdr:to>
    <xdr:sp macro="" textlink="">
      <xdr:nvSpPr>
        <xdr:cNvPr id="695" name="フローチャート: 判断 694"/>
        <xdr:cNvSpPr/>
      </xdr:nvSpPr>
      <xdr:spPr>
        <a:xfrm>
          <a:off x="14541500" y="16754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70335</xdr:rowOff>
    </xdr:from>
    <xdr:ext cx="534377" cy="259045"/>
    <xdr:sp macro="" textlink="">
      <xdr:nvSpPr>
        <xdr:cNvPr id="696" name="テキスト ボックス 695"/>
        <xdr:cNvSpPr txBox="1"/>
      </xdr:nvSpPr>
      <xdr:spPr>
        <a:xfrm>
          <a:off x="14325111" y="16529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155104</xdr:rowOff>
    </xdr:from>
    <xdr:to>
      <xdr:col>71</xdr:col>
      <xdr:colOff>177800</xdr:colOff>
      <xdr:row>99</xdr:row>
      <xdr:rowOff>91</xdr:rowOff>
    </xdr:to>
    <xdr:cxnSp macro="">
      <xdr:nvCxnSpPr>
        <xdr:cNvPr id="697" name="直線コネクタ 696"/>
        <xdr:cNvCxnSpPr/>
      </xdr:nvCxnSpPr>
      <xdr:spPr>
        <a:xfrm>
          <a:off x="12814300" y="16957204"/>
          <a:ext cx="889000" cy="16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150698</xdr:rowOff>
    </xdr:from>
    <xdr:to>
      <xdr:col>72</xdr:col>
      <xdr:colOff>38100</xdr:colOff>
      <xdr:row>97</xdr:row>
      <xdr:rowOff>80848</xdr:rowOff>
    </xdr:to>
    <xdr:sp macro="" textlink="">
      <xdr:nvSpPr>
        <xdr:cNvPr id="698" name="フローチャート: 判断 697"/>
        <xdr:cNvSpPr/>
      </xdr:nvSpPr>
      <xdr:spPr>
        <a:xfrm>
          <a:off x="13652500" y="1660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97375</xdr:rowOff>
    </xdr:from>
    <xdr:ext cx="534377" cy="259045"/>
    <xdr:sp macro="" textlink="">
      <xdr:nvSpPr>
        <xdr:cNvPr id="699" name="テキスト ボックス 698"/>
        <xdr:cNvSpPr txBox="1"/>
      </xdr:nvSpPr>
      <xdr:spPr>
        <a:xfrm>
          <a:off x="13436111" y="1638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144983</xdr:rowOff>
    </xdr:from>
    <xdr:to>
      <xdr:col>67</xdr:col>
      <xdr:colOff>101600</xdr:colOff>
      <xdr:row>97</xdr:row>
      <xdr:rowOff>75133</xdr:rowOff>
    </xdr:to>
    <xdr:sp macro="" textlink="">
      <xdr:nvSpPr>
        <xdr:cNvPr id="700" name="フローチャート: 判断 699"/>
        <xdr:cNvSpPr/>
      </xdr:nvSpPr>
      <xdr:spPr>
        <a:xfrm>
          <a:off x="12763500" y="16604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91660</xdr:rowOff>
    </xdr:from>
    <xdr:ext cx="534377" cy="259045"/>
    <xdr:sp macro="" textlink="">
      <xdr:nvSpPr>
        <xdr:cNvPr id="701" name="テキスト ボックス 700"/>
        <xdr:cNvSpPr txBox="1"/>
      </xdr:nvSpPr>
      <xdr:spPr>
        <a:xfrm>
          <a:off x="12547111" y="16379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2" name="テキスト ボックス 70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3" name="テキスト ボックス 70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4" name="テキスト ボックス 70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5" name="テキスト ボックス 70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6" name="テキスト ボックス 70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167419</xdr:rowOff>
    </xdr:from>
    <xdr:to>
      <xdr:col>85</xdr:col>
      <xdr:colOff>177800</xdr:colOff>
      <xdr:row>99</xdr:row>
      <xdr:rowOff>97569</xdr:rowOff>
    </xdr:to>
    <xdr:sp macro="" textlink="">
      <xdr:nvSpPr>
        <xdr:cNvPr id="707" name="楕円 706"/>
        <xdr:cNvSpPr/>
      </xdr:nvSpPr>
      <xdr:spPr>
        <a:xfrm>
          <a:off x="16268700" y="1696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82346</xdr:rowOff>
    </xdr:from>
    <xdr:ext cx="534377" cy="259045"/>
    <xdr:sp macro="" textlink="">
      <xdr:nvSpPr>
        <xdr:cNvPr id="708" name="公債費該当値テキスト"/>
        <xdr:cNvSpPr txBox="1"/>
      </xdr:nvSpPr>
      <xdr:spPr>
        <a:xfrm>
          <a:off x="16370300" y="16884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28071</xdr:rowOff>
    </xdr:from>
    <xdr:to>
      <xdr:col>81</xdr:col>
      <xdr:colOff>101600</xdr:colOff>
      <xdr:row>99</xdr:row>
      <xdr:rowOff>129671</xdr:rowOff>
    </xdr:to>
    <xdr:sp macro="" textlink="">
      <xdr:nvSpPr>
        <xdr:cNvPr id="709" name="楕円 708"/>
        <xdr:cNvSpPr/>
      </xdr:nvSpPr>
      <xdr:spPr>
        <a:xfrm>
          <a:off x="15430500" y="17001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120798</xdr:rowOff>
    </xdr:from>
    <xdr:ext cx="534377" cy="259045"/>
    <xdr:sp macro="" textlink="">
      <xdr:nvSpPr>
        <xdr:cNvPr id="710" name="テキスト ボックス 709"/>
        <xdr:cNvSpPr txBox="1"/>
      </xdr:nvSpPr>
      <xdr:spPr>
        <a:xfrm>
          <a:off x="15214111" y="17094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14638</xdr:rowOff>
    </xdr:from>
    <xdr:to>
      <xdr:col>76</xdr:col>
      <xdr:colOff>165100</xdr:colOff>
      <xdr:row>99</xdr:row>
      <xdr:rowOff>116238</xdr:rowOff>
    </xdr:to>
    <xdr:sp macro="" textlink="">
      <xdr:nvSpPr>
        <xdr:cNvPr id="711" name="楕円 710"/>
        <xdr:cNvSpPr/>
      </xdr:nvSpPr>
      <xdr:spPr>
        <a:xfrm>
          <a:off x="14541500" y="1698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107365</xdr:rowOff>
    </xdr:from>
    <xdr:ext cx="534377" cy="259045"/>
    <xdr:sp macro="" textlink="">
      <xdr:nvSpPr>
        <xdr:cNvPr id="712" name="テキスト ボックス 711"/>
        <xdr:cNvSpPr txBox="1"/>
      </xdr:nvSpPr>
      <xdr:spPr>
        <a:xfrm>
          <a:off x="14325111" y="1708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120741</xdr:rowOff>
    </xdr:from>
    <xdr:to>
      <xdr:col>72</xdr:col>
      <xdr:colOff>38100</xdr:colOff>
      <xdr:row>99</xdr:row>
      <xdr:rowOff>50891</xdr:rowOff>
    </xdr:to>
    <xdr:sp macro="" textlink="">
      <xdr:nvSpPr>
        <xdr:cNvPr id="713" name="楕円 712"/>
        <xdr:cNvSpPr/>
      </xdr:nvSpPr>
      <xdr:spPr>
        <a:xfrm>
          <a:off x="13652500" y="1692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42018</xdr:rowOff>
    </xdr:from>
    <xdr:ext cx="534377" cy="259045"/>
    <xdr:sp macro="" textlink="">
      <xdr:nvSpPr>
        <xdr:cNvPr id="714" name="テキスト ボックス 713"/>
        <xdr:cNvSpPr txBox="1"/>
      </xdr:nvSpPr>
      <xdr:spPr>
        <a:xfrm>
          <a:off x="13436111" y="17015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104304</xdr:rowOff>
    </xdr:from>
    <xdr:to>
      <xdr:col>67</xdr:col>
      <xdr:colOff>101600</xdr:colOff>
      <xdr:row>99</xdr:row>
      <xdr:rowOff>34454</xdr:rowOff>
    </xdr:to>
    <xdr:sp macro="" textlink="">
      <xdr:nvSpPr>
        <xdr:cNvPr id="715" name="楕円 714"/>
        <xdr:cNvSpPr/>
      </xdr:nvSpPr>
      <xdr:spPr>
        <a:xfrm>
          <a:off x="12763500" y="16906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25581</xdr:rowOff>
    </xdr:from>
    <xdr:ext cx="534377" cy="259045"/>
    <xdr:sp macro="" textlink="">
      <xdr:nvSpPr>
        <xdr:cNvPr id="716" name="テキスト ボックス 715"/>
        <xdr:cNvSpPr txBox="1"/>
      </xdr:nvSpPr>
      <xdr:spPr>
        <a:xfrm>
          <a:off x="12547111" y="16999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7" name="正方形/長方形 71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8" name="正方形/長方形 71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9" name="正方形/長方形 71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0" name="正方形/長方形 71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1" name="正方形/長方形 72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2" name="正方形/長方形 72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3" name="正方形/長方形 72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4" name="正方形/長方形 72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5" name="テキスト ボックス 72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6" name="直線コネクタ 72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7" name="直線コネクタ 72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8" name="テキスト ボックス 72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9" name="直線コネクタ 72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0" name="テキスト ボックス 729"/>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1" name="直線コネクタ 73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2" name="テキスト ボックス 73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3" name="直線コネクタ 73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4" name="テキスト ボックス 73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5" name="直線コネクタ 73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6" name="テキスト ボックス 73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8" name="テキスト ボックス 73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76835</xdr:rowOff>
    </xdr:from>
    <xdr:to>
      <xdr:col>116</xdr:col>
      <xdr:colOff>62864</xdr:colOff>
      <xdr:row>39</xdr:row>
      <xdr:rowOff>44450</xdr:rowOff>
    </xdr:to>
    <xdr:cxnSp macro="">
      <xdr:nvCxnSpPr>
        <xdr:cNvPr id="740" name="直線コネクタ 739"/>
        <xdr:cNvCxnSpPr/>
      </xdr:nvCxnSpPr>
      <xdr:spPr>
        <a:xfrm flipV="1">
          <a:off x="22159595" y="5391785"/>
          <a:ext cx="1269"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70502</xdr:rowOff>
    </xdr:from>
    <xdr:ext cx="249299" cy="259045"/>
    <xdr:sp macro="" textlink="">
      <xdr:nvSpPr>
        <xdr:cNvPr id="741" name="諸支出金最小値テキスト"/>
        <xdr:cNvSpPr txBox="1"/>
      </xdr:nvSpPr>
      <xdr:spPr>
        <a:xfrm>
          <a:off x="22212300" y="6757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2" name="直線コネクタ 74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23512</xdr:rowOff>
    </xdr:from>
    <xdr:ext cx="469744" cy="259045"/>
    <xdr:sp macro="" textlink="">
      <xdr:nvSpPr>
        <xdr:cNvPr id="743" name="諸支出金最大値テキスト"/>
        <xdr:cNvSpPr txBox="1"/>
      </xdr:nvSpPr>
      <xdr:spPr>
        <a:xfrm>
          <a:off x="22212300" y="5167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3,515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76835</xdr:rowOff>
    </xdr:from>
    <xdr:to>
      <xdr:col>116</xdr:col>
      <xdr:colOff>152400</xdr:colOff>
      <xdr:row>31</xdr:row>
      <xdr:rowOff>76835</xdr:rowOff>
    </xdr:to>
    <xdr:cxnSp macro="">
      <xdr:nvCxnSpPr>
        <xdr:cNvPr id="744" name="直線コネクタ 743"/>
        <xdr:cNvCxnSpPr/>
      </xdr:nvCxnSpPr>
      <xdr:spPr>
        <a:xfrm>
          <a:off x="22072600" y="539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5" name="直線コネクタ 74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159402</xdr:rowOff>
    </xdr:from>
    <xdr:ext cx="313932" cy="259045"/>
    <xdr:sp macro="" textlink="">
      <xdr:nvSpPr>
        <xdr:cNvPr id="746" name="諸支出金平均値テキスト"/>
        <xdr:cNvSpPr txBox="1"/>
      </xdr:nvSpPr>
      <xdr:spPr>
        <a:xfrm>
          <a:off x="22212300" y="650305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136525</xdr:rowOff>
    </xdr:from>
    <xdr:to>
      <xdr:col>116</xdr:col>
      <xdr:colOff>114300</xdr:colOff>
      <xdr:row>39</xdr:row>
      <xdr:rowOff>66675</xdr:rowOff>
    </xdr:to>
    <xdr:sp macro="" textlink="">
      <xdr:nvSpPr>
        <xdr:cNvPr id="747" name="フローチャート: 判断 746"/>
        <xdr:cNvSpPr/>
      </xdr:nvSpPr>
      <xdr:spPr>
        <a:xfrm>
          <a:off x="22110700" y="6651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8" name="直線コネクタ 74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123571</xdr:rowOff>
    </xdr:from>
    <xdr:to>
      <xdr:col>112</xdr:col>
      <xdr:colOff>38100</xdr:colOff>
      <xdr:row>39</xdr:row>
      <xdr:rowOff>53721</xdr:rowOff>
    </xdr:to>
    <xdr:sp macro="" textlink="">
      <xdr:nvSpPr>
        <xdr:cNvPr id="749" name="フローチャート: 判断 748"/>
        <xdr:cNvSpPr/>
      </xdr:nvSpPr>
      <xdr:spPr>
        <a:xfrm>
          <a:off x="212725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70248</xdr:rowOff>
    </xdr:from>
    <xdr:ext cx="378565" cy="259045"/>
    <xdr:sp macro="" textlink="">
      <xdr:nvSpPr>
        <xdr:cNvPr id="750" name="テキスト ボックス 749"/>
        <xdr:cNvSpPr txBox="1"/>
      </xdr:nvSpPr>
      <xdr:spPr>
        <a:xfrm>
          <a:off x="21134017" y="64138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1" name="直線コネクタ 75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144526</xdr:rowOff>
    </xdr:from>
    <xdr:to>
      <xdr:col>107</xdr:col>
      <xdr:colOff>101600</xdr:colOff>
      <xdr:row>39</xdr:row>
      <xdr:rowOff>74676</xdr:rowOff>
    </xdr:to>
    <xdr:sp macro="" textlink="">
      <xdr:nvSpPr>
        <xdr:cNvPr id="752" name="フローチャート: 判断 751"/>
        <xdr:cNvSpPr/>
      </xdr:nvSpPr>
      <xdr:spPr>
        <a:xfrm>
          <a:off x="20383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91203</xdr:rowOff>
    </xdr:from>
    <xdr:ext cx="313932" cy="259045"/>
    <xdr:sp macro="" textlink="">
      <xdr:nvSpPr>
        <xdr:cNvPr id="753" name="テキスト ボックス 752"/>
        <xdr:cNvSpPr txBox="1"/>
      </xdr:nvSpPr>
      <xdr:spPr>
        <a:xfrm>
          <a:off x="20277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36</xdr:row>
      <xdr:rowOff>53213</xdr:rowOff>
    </xdr:from>
    <xdr:to>
      <xdr:col>102</xdr:col>
      <xdr:colOff>114300</xdr:colOff>
      <xdr:row>39</xdr:row>
      <xdr:rowOff>44450</xdr:rowOff>
    </xdr:to>
    <xdr:cxnSp macro="">
      <xdr:nvCxnSpPr>
        <xdr:cNvPr id="754" name="直線コネクタ 753"/>
        <xdr:cNvCxnSpPr/>
      </xdr:nvCxnSpPr>
      <xdr:spPr>
        <a:xfrm>
          <a:off x="18656300" y="6225413"/>
          <a:ext cx="889000" cy="505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72898</xdr:rowOff>
    </xdr:from>
    <xdr:to>
      <xdr:col>102</xdr:col>
      <xdr:colOff>165100</xdr:colOff>
      <xdr:row>39</xdr:row>
      <xdr:rowOff>3048</xdr:rowOff>
    </xdr:to>
    <xdr:sp macro="" textlink="">
      <xdr:nvSpPr>
        <xdr:cNvPr id="755" name="フローチャート: 判断 754"/>
        <xdr:cNvSpPr/>
      </xdr:nvSpPr>
      <xdr:spPr>
        <a:xfrm>
          <a:off x="19494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19575</xdr:rowOff>
    </xdr:from>
    <xdr:ext cx="378565" cy="259045"/>
    <xdr:sp macro="" textlink="">
      <xdr:nvSpPr>
        <xdr:cNvPr id="756" name="テキスト ボックス 755"/>
        <xdr:cNvSpPr txBox="1"/>
      </xdr:nvSpPr>
      <xdr:spPr>
        <a:xfrm>
          <a:off x="19356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88138</xdr:rowOff>
    </xdr:from>
    <xdr:to>
      <xdr:col>98</xdr:col>
      <xdr:colOff>38100</xdr:colOff>
      <xdr:row>38</xdr:row>
      <xdr:rowOff>18288</xdr:rowOff>
    </xdr:to>
    <xdr:sp macro="" textlink="">
      <xdr:nvSpPr>
        <xdr:cNvPr id="757" name="フローチャート: 判断 756"/>
        <xdr:cNvSpPr/>
      </xdr:nvSpPr>
      <xdr:spPr>
        <a:xfrm>
          <a:off x="18605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9415</xdr:rowOff>
    </xdr:from>
    <xdr:ext cx="378565" cy="259045"/>
    <xdr:sp macro="" textlink="">
      <xdr:nvSpPr>
        <xdr:cNvPr id="758" name="テキスト ボックス 757"/>
        <xdr:cNvSpPr txBox="1"/>
      </xdr:nvSpPr>
      <xdr:spPr>
        <a:xfrm>
          <a:off x="18467017" y="65245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4" name="楕円 76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114952</xdr:rowOff>
    </xdr:from>
    <xdr:ext cx="249299" cy="259045"/>
    <xdr:sp macro="" textlink="">
      <xdr:nvSpPr>
        <xdr:cNvPr id="765" name="諸支出金該当値テキスト"/>
        <xdr:cNvSpPr txBox="1"/>
      </xdr:nvSpPr>
      <xdr:spPr>
        <a:xfrm>
          <a:off x="22212300" y="663005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6" name="楕円 76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7" name="テキスト ボックス 76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8" name="楕円 76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9" name="テキスト ボックス 76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0" name="楕円 76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1" name="テキスト ボックス 77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2413</xdr:rowOff>
    </xdr:from>
    <xdr:to>
      <xdr:col>98</xdr:col>
      <xdr:colOff>38100</xdr:colOff>
      <xdr:row>36</xdr:row>
      <xdr:rowOff>104013</xdr:rowOff>
    </xdr:to>
    <xdr:sp macro="" textlink="">
      <xdr:nvSpPr>
        <xdr:cNvPr id="772" name="楕円 771"/>
        <xdr:cNvSpPr/>
      </xdr:nvSpPr>
      <xdr:spPr>
        <a:xfrm>
          <a:off x="18605500" y="617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120540</xdr:rowOff>
    </xdr:from>
    <xdr:ext cx="469744" cy="259045"/>
    <xdr:sp macro="" textlink="">
      <xdr:nvSpPr>
        <xdr:cNvPr id="773" name="テキスト ボックス 772"/>
        <xdr:cNvSpPr txBox="1"/>
      </xdr:nvSpPr>
      <xdr:spPr>
        <a:xfrm>
          <a:off x="18421428" y="59498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静岡県平均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4" name="直線コネクタ 783"/>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5" name="テキスト ボックス 784"/>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6" name="直線コネクタ 785"/>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55</xdr:row>
      <xdr:rowOff>54627</xdr:rowOff>
    </xdr:from>
    <xdr:ext cx="312906" cy="259045"/>
    <xdr:sp macro="" textlink="">
      <xdr:nvSpPr>
        <xdr:cNvPr id="787" name="テキスト ボックス 786"/>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8" name="直線コネクタ 787"/>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52</xdr:row>
      <xdr:rowOff>111777</xdr:rowOff>
    </xdr:from>
    <xdr:ext cx="312906" cy="259045"/>
    <xdr:sp macro="" textlink="">
      <xdr:nvSpPr>
        <xdr:cNvPr id="789" name="テキスト ボックス 788"/>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90" name="直線コネクタ 789"/>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49</xdr:row>
      <xdr:rowOff>168927</xdr:rowOff>
    </xdr:from>
    <xdr:ext cx="312906" cy="259045"/>
    <xdr:sp macro="" textlink="">
      <xdr:nvSpPr>
        <xdr:cNvPr id="791" name="テキスト ボックス 790"/>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793" name="テキスト ボックス 792"/>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xmlns="">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58</xdr:row>
      <xdr:rowOff>139700</xdr:rowOff>
    </xdr:from>
    <xdr:to>
      <xdr:col>116</xdr:col>
      <xdr:colOff>62864</xdr:colOff>
      <xdr:row>58</xdr:row>
      <xdr:rowOff>139700</xdr:rowOff>
    </xdr:to>
    <xdr:cxnSp macro="">
      <xdr:nvCxnSpPr>
        <xdr:cNvPr id="795" name="直線コネクタ 794"/>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10177</xdr:rowOff>
    </xdr:from>
    <xdr:ext cx="249299" cy="259045"/>
    <xdr:sp macro="" textlink="">
      <xdr:nvSpPr>
        <xdr:cNvPr id="796"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7" name="直線コネクタ 796"/>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10177</xdr:rowOff>
    </xdr:from>
    <xdr:ext cx="249299" cy="259045"/>
    <xdr:sp macro="" textlink="">
      <xdr:nvSpPr>
        <xdr:cNvPr id="798"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9" name="直線コネクタ 798"/>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800" name="直線コネクタ 799"/>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67327</xdr:rowOff>
    </xdr:from>
    <xdr:ext cx="249299" cy="259045"/>
    <xdr:sp macro="" textlink="">
      <xdr:nvSpPr>
        <xdr:cNvPr id="801"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02" name="フローチャート: 判断 801"/>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803" name="直線コネクタ 802"/>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88900</xdr:rowOff>
    </xdr:from>
    <xdr:to>
      <xdr:col>112</xdr:col>
      <xdr:colOff>38100</xdr:colOff>
      <xdr:row>59</xdr:row>
      <xdr:rowOff>19050</xdr:rowOff>
    </xdr:to>
    <xdr:sp macro="" textlink="">
      <xdr:nvSpPr>
        <xdr:cNvPr id="804" name="フローチャート: 判断 803"/>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05" name="テキスト ボックス 804"/>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6" name="直線コネクタ 805"/>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88900</xdr:rowOff>
    </xdr:from>
    <xdr:to>
      <xdr:col>107</xdr:col>
      <xdr:colOff>101600</xdr:colOff>
      <xdr:row>59</xdr:row>
      <xdr:rowOff>19050</xdr:rowOff>
    </xdr:to>
    <xdr:sp macro="" textlink="">
      <xdr:nvSpPr>
        <xdr:cNvPr id="807" name="フローチャート: 判断 806"/>
        <xdr:cNvSpPr/>
      </xdr:nvSpPr>
      <xdr:spPr>
        <a:xfrm>
          <a:off x="20383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08" name="テキスト ボックス 807"/>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9" name="直線コネクタ 808"/>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49</xdr:row>
      <xdr:rowOff>123190</xdr:rowOff>
    </xdr:from>
    <xdr:to>
      <xdr:col>102</xdr:col>
      <xdr:colOff>165100</xdr:colOff>
      <xdr:row>50</xdr:row>
      <xdr:rowOff>53340</xdr:rowOff>
    </xdr:to>
    <xdr:sp macro="" textlink="">
      <xdr:nvSpPr>
        <xdr:cNvPr id="810" name="フローチャート: 判断 809"/>
        <xdr:cNvSpPr/>
      </xdr:nvSpPr>
      <xdr:spPr>
        <a:xfrm>
          <a:off x="19494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48</xdr:row>
      <xdr:rowOff>69867</xdr:rowOff>
    </xdr:from>
    <xdr:ext cx="313932" cy="259045"/>
    <xdr:sp macro="" textlink="">
      <xdr:nvSpPr>
        <xdr:cNvPr id="811" name="テキスト ボックス 810"/>
        <xdr:cNvSpPr txBox="1"/>
      </xdr:nvSpPr>
      <xdr:spPr>
        <a:xfrm>
          <a:off x="19388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100330</xdr:rowOff>
    </xdr:from>
    <xdr:to>
      <xdr:col>98</xdr:col>
      <xdr:colOff>38100</xdr:colOff>
      <xdr:row>52</xdr:row>
      <xdr:rowOff>30480</xdr:rowOff>
    </xdr:to>
    <xdr:sp macro="" textlink="">
      <xdr:nvSpPr>
        <xdr:cNvPr id="812" name="フローチャート: 判断 811"/>
        <xdr:cNvSpPr/>
      </xdr:nvSpPr>
      <xdr:spPr>
        <a:xfrm>
          <a:off x="18605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50</xdr:row>
      <xdr:rowOff>47007</xdr:rowOff>
    </xdr:from>
    <xdr:ext cx="313932" cy="259045"/>
    <xdr:sp macro="" textlink="">
      <xdr:nvSpPr>
        <xdr:cNvPr id="813" name="テキスト ボックス 812"/>
        <xdr:cNvSpPr txBox="1"/>
      </xdr:nvSpPr>
      <xdr:spPr>
        <a:xfrm>
          <a:off x="18499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9" name="楕円 818"/>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124477</xdr:rowOff>
    </xdr:from>
    <xdr:ext cx="249299" cy="259045"/>
    <xdr:sp macro="" textlink="">
      <xdr:nvSpPr>
        <xdr:cNvPr id="820"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21" name="楕円 820"/>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35577</xdr:rowOff>
    </xdr:from>
    <xdr:ext cx="249299" cy="259045"/>
    <xdr:sp macro="" textlink="">
      <xdr:nvSpPr>
        <xdr:cNvPr id="822" name="テキスト ボックス 821"/>
        <xdr:cNvSpPr txBox="1"/>
      </xdr:nvSpPr>
      <xdr:spPr>
        <a:xfrm>
          <a:off x="2119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23" name="楕円 822"/>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35577</xdr:rowOff>
    </xdr:from>
    <xdr:ext cx="249299" cy="259045"/>
    <xdr:sp macro="" textlink="">
      <xdr:nvSpPr>
        <xdr:cNvPr id="824" name="テキスト ボックス 823"/>
        <xdr:cNvSpPr txBox="1"/>
      </xdr:nvSpPr>
      <xdr:spPr>
        <a:xfrm>
          <a:off x="20309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25" name="楕円 824"/>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6" name="テキスト ボックス 825"/>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7" name="楕円 826"/>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8" name="テキスト ボックス 827"/>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xmlns="">
              <a:solidFill>
                <a:schemeClr val="bg1"/>
              </a:solidFill>
            </a14:hiddenFill>
          </a:ext>
          <a:ext uri="{91240B29-F687-4F45-9708-019B960494DF}">
            <a14:hiddenLine xmlns:a14="http://schemas.microsoft.com/office/drawing/2010/main" xmlns=""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xmlns=""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chemeClr val="dk1"/>
              </a:solidFill>
              <a:latin typeface="ＭＳ ゴシック" pitchFamily="49" charset="-128"/>
              <a:ea typeface="ＭＳ ゴシック" pitchFamily="49" charset="-128"/>
              <a:cs typeface="+mn-cs"/>
            </a:rPr>
            <a:t>◎少子高齢化による人口減少の影響は避けることはできず、今後住民一人当たりのコストは上昇するものと見込まれる。人口減少対策施策を実施することにより分母となる人口減少の抑制を図り、各費目において住民サービスの低下を最小限に抑えつつ、かつ事業内容についてはの十分な精査、見直しを行いコスト上昇の抑制に努める。</a:t>
          </a:r>
          <a:endParaRPr kumimoji="1" lang="en-US" altLang="ja-JP" sz="900">
            <a:solidFill>
              <a:schemeClr val="dk1"/>
            </a:solidFill>
            <a:latin typeface="ＭＳ ゴシック" pitchFamily="49" charset="-128"/>
            <a:ea typeface="ＭＳ ゴシック" pitchFamily="49" charset="-128"/>
            <a:cs typeface="+mn-cs"/>
          </a:endParaRPr>
        </a:p>
        <a:p>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総務費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+2,733</a:t>
          </a:r>
          <a:r>
            <a:rPr kumimoji="1" lang="ja-JP" altLang="ja-JP" sz="900">
              <a:solidFill>
                <a:schemeClr val="dk1"/>
              </a:solidFill>
              <a:latin typeface="ＭＳ ゴシック" pitchFamily="49" charset="-128"/>
              <a:ea typeface="ＭＳ ゴシック" pitchFamily="49" charset="-128"/>
              <a:cs typeface="+mn-cs"/>
            </a:rPr>
            <a:t>円　</a:t>
          </a:r>
          <a:r>
            <a:rPr kumimoji="1" lang="ja-JP" altLang="en-US" sz="900">
              <a:solidFill>
                <a:schemeClr val="dk1"/>
              </a:solidFill>
              <a:latin typeface="ＭＳ ゴシック" pitchFamily="49" charset="-128"/>
              <a:ea typeface="ＭＳ ゴシック" pitchFamily="49" charset="-128"/>
              <a:cs typeface="+mn-cs"/>
            </a:rPr>
            <a:t>基幹系</a:t>
          </a:r>
          <a:r>
            <a:rPr kumimoji="1" lang="ja-JP" altLang="ja-JP" sz="900">
              <a:solidFill>
                <a:schemeClr val="dk1"/>
              </a:solidFill>
              <a:latin typeface="ＭＳ ゴシック" pitchFamily="49" charset="-128"/>
              <a:ea typeface="ＭＳ ゴシック" pitchFamily="49" charset="-128"/>
              <a:cs typeface="+mn-cs"/>
            </a:rPr>
            <a:t>システム改修等今後も制度改正</a:t>
          </a:r>
          <a:r>
            <a:rPr kumimoji="1" lang="ja-JP" altLang="en-US" sz="900">
              <a:solidFill>
                <a:schemeClr val="dk1"/>
              </a:solidFill>
              <a:latin typeface="ＭＳ ゴシック" pitchFamily="49" charset="-128"/>
              <a:ea typeface="ＭＳ ゴシック" pitchFamily="49" charset="-128"/>
              <a:cs typeface="+mn-cs"/>
            </a:rPr>
            <a:t>、業務の高度化</a:t>
          </a:r>
          <a:r>
            <a:rPr kumimoji="1" lang="ja-JP" altLang="ja-JP" sz="900">
              <a:solidFill>
                <a:schemeClr val="dk1"/>
              </a:solidFill>
              <a:latin typeface="ＭＳ ゴシック" pitchFamily="49" charset="-128"/>
              <a:ea typeface="ＭＳ ゴシック" pitchFamily="49" charset="-128"/>
              <a:cs typeface="+mn-cs"/>
            </a:rPr>
            <a:t>に伴い</a:t>
          </a:r>
          <a:r>
            <a:rPr kumimoji="1" lang="ja-JP" altLang="en-US" sz="900">
              <a:solidFill>
                <a:schemeClr val="dk1"/>
              </a:solidFill>
              <a:latin typeface="ＭＳ ゴシック" pitchFamily="49" charset="-128"/>
              <a:ea typeface="ＭＳ ゴシック" pitchFamily="49" charset="-128"/>
              <a:cs typeface="+mn-cs"/>
            </a:rPr>
            <a:t>システム</a:t>
          </a:r>
          <a:r>
            <a:rPr kumimoji="1" lang="ja-JP" altLang="ja-JP" sz="900">
              <a:solidFill>
                <a:schemeClr val="dk1"/>
              </a:solidFill>
              <a:latin typeface="ＭＳ ゴシック" pitchFamily="49" charset="-128"/>
              <a:ea typeface="ＭＳ ゴシック" pitchFamily="49" charset="-128"/>
              <a:cs typeface="+mn-cs"/>
            </a:rPr>
            <a:t>改修費用が見込まれる為、個々の内容について十分精査を行い適正な事業執行に努める。</a:t>
          </a:r>
          <a:r>
            <a:rPr kumimoji="1" lang="ja-JP" altLang="en-US" sz="900">
              <a:solidFill>
                <a:schemeClr val="dk1"/>
              </a:solidFill>
              <a:latin typeface="ＭＳ ゴシック" pitchFamily="49" charset="-128"/>
              <a:ea typeface="ＭＳ ゴシック" pitchFamily="49" charset="-128"/>
              <a:cs typeface="+mn-cs"/>
            </a:rPr>
            <a:t>今後市庁舎移転による</a:t>
          </a:r>
          <a:r>
            <a:rPr kumimoji="1" lang="ja-JP" altLang="ja-JP" sz="900">
              <a:solidFill>
                <a:schemeClr val="dk1"/>
              </a:solidFill>
              <a:latin typeface="ＭＳ ゴシック" pitchFamily="49" charset="-128"/>
              <a:ea typeface="ＭＳ ゴシック" pitchFamily="49" charset="-128"/>
              <a:cs typeface="+mn-cs"/>
            </a:rPr>
            <a:t>大幅な</a:t>
          </a:r>
          <a:r>
            <a:rPr kumimoji="1" lang="ja-JP" altLang="en-US" sz="900">
              <a:solidFill>
                <a:schemeClr val="dk1"/>
              </a:solidFill>
              <a:latin typeface="ＭＳ ゴシック" pitchFamily="49" charset="-128"/>
              <a:ea typeface="ＭＳ ゴシック" pitchFamily="49" charset="-128"/>
              <a:cs typeface="+mn-cs"/>
            </a:rPr>
            <a:t>事業費の</a:t>
          </a:r>
          <a:r>
            <a:rPr kumimoji="1" lang="ja-JP" altLang="ja-JP" sz="900">
              <a:solidFill>
                <a:schemeClr val="dk1"/>
              </a:solidFill>
              <a:latin typeface="ＭＳ ゴシック" pitchFamily="49" charset="-128"/>
              <a:ea typeface="ＭＳ ゴシック" pitchFamily="49" charset="-128"/>
              <a:cs typeface="+mn-cs"/>
            </a:rPr>
            <a:t>増が見込まれるため、事業内容、財源の確保等十分精査を行う。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民生費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30,706</a:t>
          </a:r>
          <a:r>
            <a:rPr kumimoji="1" lang="ja-JP" altLang="ja-JP" sz="900">
              <a:solidFill>
                <a:schemeClr val="dk1"/>
              </a:solidFill>
              <a:latin typeface="ＭＳ ゴシック" pitchFamily="49" charset="-128"/>
              <a:ea typeface="ＭＳ ゴシック" pitchFamily="49" charset="-128"/>
              <a:cs typeface="+mn-cs"/>
            </a:rPr>
            <a:t>円　生活保護扶助費、介護保険特別会計への繰出金等社会保障関連経費は今後も増大していくと予想され、資格審査等の適正化、介護保険事業計画の適正実施を行い費用の増大に歯止めをかけるよう努める。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衛生費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10,907</a:t>
          </a:r>
          <a:r>
            <a:rPr kumimoji="1" lang="ja-JP" altLang="ja-JP" sz="900">
              <a:solidFill>
                <a:schemeClr val="dk1"/>
              </a:solidFill>
              <a:latin typeface="ＭＳ ゴシック" pitchFamily="49" charset="-128"/>
              <a:ea typeface="ＭＳ ゴシック" pitchFamily="49" charset="-128"/>
              <a:cs typeface="+mn-cs"/>
            </a:rPr>
            <a:t>円　保健衛生に係る経費においては人口減少対策事業に取り組みつつ事業内容については十分な精査を行い、清掃費については施設の老朽化に伴う更新時期となって</a:t>
          </a:r>
          <a:r>
            <a:rPr kumimoji="1" lang="ja-JP" altLang="en-US" sz="900">
              <a:solidFill>
                <a:schemeClr val="dk1"/>
              </a:solidFill>
              <a:latin typeface="ＭＳ ゴシック" pitchFamily="49" charset="-128"/>
              <a:ea typeface="ＭＳ ゴシック" pitchFamily="49" charset="-128"/>
              <a:cs typeface="+mn-cs"/>
            </a:rPr>
            <a:t>おり長期的且つ</a:t>
          </a:r>
          <a:r>
            <a:rPr kumimoji="1" lang="ja-JP" altLang="ja-JP" sz="900">
              <a:solidFill>
                <a:schemeClr val="dk1"/>
              </a:solidFill>
              <a:latin typeface="ＭＳ ゴシック" pitchFamily="49" charset="-128"/>
              <a:ea typeface="ＭＳ ゴシック" pitchFamily="49" charset="-128"/>
              <a:cs typeface="+mn-cs"/>
            </a:rPr>
            <a:t>計画的な施設更新を検討し、事業費の高騰抑制を図っていく。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農林水産業費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8,530</a:t>
          </a:r>
          <a:r>
            <a:rPr kumimoji="1" lang="ja-JP" altLang="ja-JP" sz="900">
              <a:solidFill>
                <a:schemeClr val="dk1"/>
              </a:solidFill>
              <a:latin typeface="ＭＳ ゴシック" pitchFamily="49" charset="-128"/>
              <a:ea typeface="ＭＳ ゴシック" pitchFamily="49" charset="-128"/>
              <a:cs typeface="+mn-cs"/>
            </a:rPr>
            <a:t>円　林道維持、漁港修繕等の普通建設事業については施設の老朽化による更新時期となっており、計画的に事業を行っていく。併せて山の資源を生かしたまちづくりを推進することにより新たな地域の魅力の発掘を行い地域活性化を図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商工費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2,659</a:t>
          </a:r>
          <a:r>
            <a:rPr kumimoji="1" lang="ja-JP" altLang="ja-JP" sz="900">
              <a:solidFill>
                <a:schemeClr val="dk1"/>
              </a:solidFill>
              <a:latin typeface="ＭＳ ゴシック" pitchFamily="49" charset="-128"/>
              <a:ea typeface="ＭＳ ゴシック" pitchFamily="49" charset="-128"/>
              <a:cs typeface="+mn-cs"/>
            </a:rPr>
            <a:t>円　下田市の基幹産業である観光振興に係る費用が主な支出。今後ソフト事業については観光・商工共に費用対効果の高い事業に注力し、かつ新たな魅力を発掘できる事業に力を入れていく。施設においては老朽化が進んでおり、</a:t>
          </a:r>
          <a:r>
            <a:rPr kumimoji="1" lang="ja-JP" altLang="en-US" sz="900">
              <a:solidFill>
                <a:schemeClr val="dk1"/>
              </a:solidFill>
              <a:latin typeface="ＭＳ ゴシック" pitchFamily="49" charset="-128"/>
              <a:ea typeface="ＭＳ ゴシック" pitchFamily="49" charset="-128"/>
              <a:cs typeface="+mn-cs"/>
            </a:rPr>
            <a:t>観光施設整備エリア計画に基づいた計画的な</a:t>
          </a:r>
          <a:r>
            <a:rPr kumimoji="1" lang="ja-JP" altLang="ja-JP" sz="900">
              <a:solidFill>
                <a:schemeClr val="dk1"/>
              </a:solidFill>
              <a:latin typeface="ＭＳ ゴシック" pitchFamily="49" charset="-128"/>
              <a:ea typeface="ＭＳ ゴシック" pitchFamily="49" charset="-128"/>
              <a:cs typeface="+mn-cs"/>
            </a:rPr>
            <a:t>修繕を行い補助金等財源を最大限活用し費用抑制を図る。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土木費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10,178</a:t>
          </a:r>
          <a:r>
            <a:rPr kumimoji="1" lang="ja-JP" altLang="ja-JP" sz="900">
              <a:solidFill>
                <a:schemeClr val="dk1"/>
              </a:solidFill>
              <a:latin typeface="ＭＳ ゴシック" pitchFamily="49" charset="-128"/>
              <a:ea typeface="ＭＳ ゴシック" pitchFamily="49" charset="-128"/>
              <a:cs typeface="+mn-cs"/>
            </a:rPr>
            <a:t>円　道路や河川の維持費用となっており、改修事業が主な事業となっている。長寿命化計画を基に計画的に事業を行うことにより費用の高騰抑制を図る。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消防費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類似団体平均比</a:t>
          </a:r>
          <a:r>
            <a:rPr kumimoji="1" lang="en-US" altLang="ja-JP" sz="900">
              <a:solidFill>
                <a:schemeClr val="dk1"/>
              </a:solidFill>
              <a:latin typeface="ＭＳ ゴシック" pitchFamily="49" charset="-128"/>
              <a:ea typeface="ＭＳ ゴシック" pitchFamily="49" charset="-128"/>
              <a:cs typeface="+mn-cs"/>
            </a:rPr>
            <a:t>+7,402</a:t>
          </a:r>
          <a:r>
            <a:rPr kumimoji="1" lang="ja-JP" altLang="ja-JP" sz="900">
              <a:solidFill>
                <a:schemeClr val="dk1"/>
              </a:solidFill>
              <a:latin typeface="ＭＳ ゴシック" pitchFamily="49" charset="-128"/>
              <a:ea typeface="ＭＳ ゴシック" pitchFamily="49" charset="-128"/>
              <a:cs typeface="+mn-cs"/>
            </a:rPr>
            <a:t>円　地域及び住民への防災啓発関係補助金及び防災関係施設の整備、消防関係施設の更新が主な支出。平成</a:t>
          </a:r>
          <a:r>
            <a:rPr kumimoji="1" lang="en-US" altLang="ja-JP" sz="900">
              <a:solidFill>
                <a:schemeClr val="dk1"/>
              </a:solidFill>
              <a:latin typeface="ＭＳ ゴシック" pitchFamily="49" charset="-128"/>
              <a:ea typeface="ＭＳ ゴシック" pitchFamily="49" charset="-128"/>
              <a:cs typeface="+mn-cs"/>
            </a:rPr>
            <a:t>29</a:t>
          </a:r>
          <a:r>
            <a:rPr kumimoji="1" lang="ja-JP" altLang="ja-JP" sz="900">
              <a:solidFill>
                <a:schemeClr val="dk1"/>
              </a:solidFill>
              <a:latin typeface="ＭＳ ゴシック" pitchFamily="49" charset="-128"/>
              <a:ea typeface="ＭＳ ゴシック" pitchFamily="49" charset="-128"/>
              <a:cs typeface="+mn-cs"/>
            </a:rPr>
            <a:t>年度においては、</a:t>
          </a:r>
          <a:r>
            <a:rPr kumimoji="1" lang="ja-JP" altLang="en-US" sz="900">
              <a:solidFill>
                <a:schemeClr val="dk1"/>
              </a:solidFill>
              <a:latin typeface="ＭＳ ゴシック" pitchFamily="49" charset="-128"/>
              <a:ea typeface="ＭＳ ゴシック" pitchFamily="49" charset="-128"/>
              <a:cs typeface="+mn-cs"/>
            </a:rPr>
            <a:t>津波避難施設（春日山遊歩道、歩道橋）の整備を新たに行ったため</a:t>
          </a:r>
          <a:r>
            <a:rPr kumimoji="1" lang="ja-JP" altLang="ja-JP" sz="900">
              <a:solidFill>
                <a:schemeClr val="dk1"/>
              </a:solidFill>
              <a:latin typeface="ＭＳ ゴシック" pitchFamily="49" charset="-128"/>
              <a:ea typeface="ＭＳ ゴシック" pitchFamily="49" charset="-128"/>
              <a:cs typeface="+mn-cs"/>
            </a:rPr>
            <a:t>費用が増加している。消防関連施設については老朽化が進んでおり、集約化と併せて計画的に修繕を行いの費用の抑制を図っていく。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教育費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a:t>
          </a:r>
          <a:r>
            <a:rPr kumimoji="1" lang="ja-JP" altLang="en-US" sz="900">
              <a:solidFill>
                <a:schemeClr val="dk1"/>
              </a:solidFill>
              <a:latin typeface="ＭＳ ゴシック" pitchFamily="49" charset="-128"/>
              <a:ea typeface="ＭＳ ゴシック" pitchFamily="49" charset="-128"/>
              <a:cs typeface="+mn-cs"/>
            </a:rPr>
            <a:t>△</a:t>
          </a:r>
          <a:r>
            <a:rPr kumimoji="1" lang="en-US" altLang="ja-JP" sz="900">
              <a:solidFill>
                <a:schemeClr val="dk1"/>
              </a:solidFill>
              <a:latin typeface="ＭＳ ゴシック" pitchFamily="49" charset="-128"/>
              <a:ea typeface="ＭＳ ゴシック" pitchFamily="49" charset="-128"/>
              <a:cs typeface="+mn-cs"/>
            </a:rPr>
            <a:t>21,136</a:t>
          </a:r>
          <a:r>
            <a:rPr kumimoji="1" lang="ja-JP" altLang="ja-JP" sz="900">
              <a:solidFill>
                <a:schemeClr val="dk1"/>
              </a:solidFill>
              <a:latin typeface="ＭＳ ゴシック" pitchFamily="49" charset="-128"/>
              <a:ea typeface="ＭＳ ゴシック" pitchFamily="49" charset="-128"/>
              <a:cs typeface="+mn-cs"/>
            </a:rPr>
            <a:t>円　今後、中学校再編等による既存施設の更新が控えている為、事業費の精査、財源の確保については十分な検討を行っていく。　</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公債費</a:t>
          </a:r>
          <a:r>
            <a:rPr kumimoji="1" lang="en-US" altLang="ja-JP" sz="900">
              <a:solidFill>
                <a:schemeClr val="dk1"/>
              </a:solidFill>
              <a:latin typeface="ＭＳ ゴシック" pitchFamily="49" charset="-128"/>
              <a:ea typeface="ＭＳ ゴシック" pitchFamily="49" charset="-128"/>
              <a:cs typeface="+mn-cs"/>
            </a:rPr>
            <a:t>】</a:t>
          </a:r>
          <a:r>
            <a:rPr kumimoji="1" lang="ja-JP" altLang="ja-JP" sz="900">
              <a:solidFill>
                <a:schemeClr val="dk1"/>
              </a:solidFill>
              <a:latin typeface="ＭＳ ゴシック" pitchFamily="49" charset="-128"/>
              <a:ea typeface="ＭＳ ゴシック" pitchFamily="49" charset="-128"/>
              <a:cs typeface="+mn-cs"/>
            </a:rPr>
            <a:t>類似団体内平均比△</a:t>
          </a:r>
          <a:r>
            <a:rPr kumimoji="1" lang="en-US" altLang="ja-JP" sz="900">
              <a:solidFill>
                <a:schemeClr val="dk1"/>
              </a:solidFill>
              <a:latin typeface="ＭＳ ゴシック" pitchFamily="49" charset="-128"/>
              <a:ea typeface="ＭＳ ゴシック" pitchFamily="49" charset="-128"/>
              <a:cs typeface="+mn-cs"/>
            </a:rPr>
            <a:t>25,947</a:t>
          </a:r>
          <a:r>
            <a:rPr kumimoji="1" lang="ja-JP" altLang="ja-JP" sz="900">
              <a:solidFill>
                <a:schemeClr val="dk1"/>
              </a:solidFill>
              <a:latin typeface="ＭＳ ゴシック" pitchFamily="49" charset="-128"/>
              <a:ea typeface="ＭＳ ゴシック" pitchFamily="49" charset="-128"/>
              <a:cs typeface="+mn-cs"/>
            </a:rPr>
            <a:t>円　これまでに起債事業の抑制を行ってきた効果による減少が続いてきたが、今後は</a:t>
          </a:r>
          <a:r>
            <a:rPr kumimoji="1" lang="ja-JP" altLang="en-US" sz="900">
              <a:solidFill>
                <a:schemeClr val="dk1"/>
              </a:solidFill>
              <a:latin typeface="ＭＳ ゴシック" pitchFamily="49" charset="-128"/>
              <a:ea typeface="ＭＳ ゴシック" pitchFamily="49" charset="-128"/>
              <a:cs typeface="+mn-cs"/>
            </a:rPr>
            <a:t>市庁舎移転事業、中学校統合事業等</a:t>
          </a:r>
          <a:r>
            <a:rPr kumimoji="1" lang="ja-JP" altLang="ja-JP" sz="900">
              <a:solidFill>
                <a:schemeClr val="dk1"/>
              </a:solidFill>
              <a:latin typeface="ＭＳ ゴシック" pitchFamily="49" charset="-128"/>
              <a:ea typeface="ＭＳ ゴシック" pitchFamily="49" charset="-128"/>
              <a:cs typeface="+mn-cs"/>
            </a:rPr>
            <a:t>大型施設の更新が予定されており、大幅な増額が見込まれる。将来負担を最小限に抑えるため、事業内容の精査はもとより、条件有利な借入を選択する。事業執行に当たっては実施時期を含め十分な検討を行う。</a:t>
          </a:r>
          <a:endParaRPr kumimoji="1" lang="en-US" altLang="ja-JP" sz="900">
            <a:solidFill>
              <a:schemeClr val="dk1"/>
            </a:solidFill>
            <a:latin typeface="ＭＳ ゴシック" pitchFamily="49" charset="-128"/>
            <a:ea typeface="ＭＳ ゴシック"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行財政改革への取組等により、実質収支額は継続的に黒字を確保している。財政調整基金残高については</a:t>
          </a:r>
          <a:r>
            <a:rPr kumimoji="1" lang="en-US" altLang="ja-JP" sz="1100">
              <a:solidFill>
                <a:schemeClr val="dk1"/>
              </a:solidFill>
              <a:latin typeface="ＭＳ ゴシック" pitchFamily="49" charset="-128"/>
              <a:ea typeface="ＭＳ ゴシック" pitchFamily="49" charset="-128"/>
              <a:cs typeface="+mn-cs"/>
            </a:rPr>
            <a:t>16.56%</a:t>
          </a:r>
          <a:r>
            <a:rPr kumimoji="1" lang="ja-JP" altLang="en-US" sz="1100">
              <a:solidFill>
                <a:schemeClr val="dk1"/>
              </a:solidFill>
              <a:latin typeface="ＭＳ ゴシック" pitchFamily="49" charset="-128"/>
              <a:ea typeface="ＭＳ ゴシック" pitchFamily="49" charset="-128"/>
              <a:cs typeface="+mn-cs"/>
            </a:rPr>
            <a:t>で</a:t>
          </a:r>
          <a:r>
            <a:rPr kumimoji="1" lang="ja-JP" altLang="ja-JP" sz="1100">
              <a:solidFill>
                <a:schemeClr val="dk1"/>
              </a:solidFill>
              <a:latin typeface="ＭＳ ゴシック" pitchFamily="49" charset="-128"/>
              <a:ea typeface="ＭＳ ゴシック" pitchFamily="49" charset="-128"/>
              <a:cs typeface="+mn-cs"/>
            </a:rPr>
            <a:t>昨年度と比較して</a:t>
          </a:r>
          <a:r>
            <a:rPr kumimoji="1" lang="en-US" altLang="ja-JP" sz="1100">
              <a:solidFill>
                <a:schemeClr val="dk1"/>
              </a:solidFill>
              <a:latin typeface="ＭＳ ゴシック" pitchFamily="49" charset="-128"/>
              <a:ea typeface="ＭＳ ゴシック" pitchFamily="49" charset="-128"/>
              <a:cs typeface="+mn-cs"/>
            </a:rPr>
            <a:t>1.01</a:t>
          </a:r>
          <a:r>
            <a:rPr kumimoji="1" lang="ja-JP" altLang="ja-JP" sz="1100">
              <a:solidFill>
                <a:schemeClr val="dk1"/>
              </a:solidFill>
              <a:latin typeface="ＭＳ ゴシック" pitchFamily="49" charset="-128"/>
              <a:ea typeface="ＭＳ ゴシック" pitchFamily="49" charset="-128"/>
              <a:cs typeface="+mn-cs"/>
            </a:rPr>
            <a:t>ポイント</a:t>
          </a:r>
          <a:r>
            <a:rPr kumimoji="1" lang="ja-JP" altLang="en-US" sz="1100">
              <a:solidFill>
                <a:schemeClr val="dk1"/>
              </a:solidFill>
              <a:latin typeface="ＭＳ ゴシック" pitchFamily="49" charset="-128"/>
              <a:ea typeface="ＭＳ ゴシック" pitchFamily="49" charset="-128"/>
              <a:cs typeface="+mn-cs"/>
            </a:rPr>
            <a:t>減少</a:t>
          </a:r>
          <a:r>
            <a:rPr kumimoji="1" lang="ja-JP" altLang="ja-JP" sz="1100">
              <a:solidFill>
                <a:schemeClr val="dk1"/>
              </a:solidFill>
              <a:latin typeface="ＭＳ ゴシック" pitchFamily="49" charset="-128"/>
              <a:ea typeface="ＭＳ ゴシック" pitchFamily="49" charset="-128"/>
              <a:cs typeface="+mn-cs"/>
            </a:rPr>
            <a:t>している。</a:t>
          </a:r>
          <a:r>
            <a:rPr kumimoji="1" lang="ja-JP" altLang="en-US" sz="1100">
              <a:solidFill>
                <a:schemeClr val="dk1"/>
              </a:solidFill>
              <a:latin typeface="ＭＳ ゴシック" pitchFamily="49" charset="-128"/>
              <a:ea typeface="ＭＳ ゴシック" pitchFamily="49" charset="-128"/>
              <a:cs typeface="+mn-cs"/>
            </a:rPr>
            <a:t>これは縦貫道建設発生土有効活用事業、庁舎移転事業、中学校統合事業等大型事業に係る調査費に対して基金の取崩しをしたためと考える</a:t>
          </a:r>
          <a:r>
            <a:rPr kumimoji="1" lang="ja-JP" altLang="ja-JP" sz="1100">
              <a:solidFill>
                <a:schemeClr val="dk1"/>
              </a:solidFill>
              <a:latin typeface="ＭＳ ゴシック" pitchFamily="49" charset="-128"/>
              <a:ea typeface="ＭＳ ゴシック" pitchFamily="49" charset="-128"/>
              <a:cs typeface="+mn-cs"/>
            </a:rPr>
            <a:t>。予定</a:t>
          </a:r>
          <a:r>
            <a:rPr kumimoji="1" lang="ja-JP" altLang="en-US" sz="1100">
              <a:solidFill>
                <a:schemeClr val="dk1"/>
              </a:solidFill>
              <a:latin typeface="ＭＳ ゴシック" pitchFamily="49" charset="-128"/>
              <a:ea typeface="ＭＳ ゴシック" pitchFamily="49" charset="-128"/>
              <a:cs typeface="+mn-cs"/>
            </a:rPr>
            <a:t>している</a:t>
          </a:r>
          <a:r>
            <a:rPr kumimoji="1" lang="ja-JP" altLang="ja-JP" sz="1100">
              <a:solidFill>
                <a:schemeClr val="dk1"/>
              </a:solidFill>
              <a:latin typeface="ＭＳ ゴシック" pitchFamily="49" charset="-128"/>
              <a:ea typeface="ＭＳ ゴシック" pitchFamily="49" charset="-128"/>
              <a:cs typeface="+mn-cs"/>
            </a:rPr>
            <a:t>大型施設の更新事業の</a:t>
          </a:r>
          <a:r>
            <a:rPr kumimoji="1" lang="ja-JP" altLang="en-US" sz="1100">
              <a:solidFill>
                <a:schemeClr val="dk1"/>
              </a:solidFill>
              <a:latin typeface="ＭＳ ゴシック" pitchFamily="49" charset="-128"/>
              <a:ea typeface="ＭＳ ゴシック" pitchFamily="49" charset="-128"/>
              <a:cs typeface="+mn-cs"/>
            </a:rPr>
            <a:t>事業</a:t>
          </a:r>
          <a:r>
            <a:rPr kumimoji="1" lang="ja-JP" altLang="ja-JP" sz="1100">
              <a:solidFill>
                <a:schemeClr val="dk1"/>
              </a:solidFill>
              <a:latin typeface="ＭＳ ゴシック" pitchFamily="49" charset="-128"/>
              <a:ea typeface="ＭＳ ゴシック" pitchFamily="49" charset="-128"/>
              <a:cs typeface="+mn-cs"/>
            </a:rPr>
            <a:t>着手に</a:t>
          </a:r>
          <a:r>
            <a:rPr kumimoji="1" lang="ja-JP" altLang="en-US" sz="1100">
              <a:solidFill>
                <a:schemeClr val="dk1"/>
              </a:solidFill>
              <a:latin typeface="ＭＳ ゴシック" pitchFamily="49" charset="-128"/>
              <a:ea typeface="ＭＳ ゴシック" pitchFamily="49" charset="-128"/>
              <a:cs typeface="+mn-cs"/>
            </a:rPr>
            <a:t>伴い</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さらなる</a:t>
          </a:r>
          <a:r>
            <a:rPr kumimoji="1" lang="ja-JP" altLang="ja-JP" sz="1100">
              <a:solidFill>
                <a:schemeClr val="dk1"/>
              </a:solidFill>
              <a:latin typeface="ＭＳ ゴシック" pitchFamily="49" charset="-128"/>
              <a:ea typeface="ＭＳ ゴシック" pitchFamily="49" charset="-128"/>
              <a:cs typeface="+mn-cs"/>
            </a:rPr>
            <a:t>財政調整基金を含めた基金の大幅な取崩し</a:t>
          </a:r>
          <a:r>
            <a:rPr kumimoji="1" lang="ja-JP" altLang="en-US" sz="1100">
              <a:solidFill>
                <a:schemeClr val="dk1"/>
              </a:solidFill>
              <a:latin typeface="ＭＳ ゴシック" pitchFamily="49" charset="-128"/>
              <a:ea typeface="ＭＳ ゴシック" pitchFamily="49" charset="-128"/>
              <a:cs typeface="+mn-cs"/>
            </a:rPr>
            <a:t>を</a:t>
          </a:r>
          <a:r>
            <a:rPr kumimoji="1" lang="ja-JP" altLang="ja-JP" sz="1100">
              <a:solidFill>
                <a:schemeClr val="dk1"/>
              </a:solidFill>
              <a:latin typeface="ＭＳ ゴシック" pitchFamily="49" charset="-128"/>
              <a:ea typeface="ＭＳ ゴシック" pitchFamily="49" charset="-128"/>
              <a:cs typeface="+mn-cs"/>
            </a:rPr>
            <a:t>考え</a:t>
          </a:r>
          <a:r>
            <a:rPr kumimoji="1" lang="ja-JP" altLang="en-US" sz="1100">
              <a:solidFill>
                <a:schemeClr val="dk1"/>
              </a:solidFill>
              <a:latin typeface="ＭＳ ゴシック" pitchFamily="49" charset="-128"/>
              <a:ea typeface="ＭＳ ゴシック" pitchFamily="49" charset="-128"/>
              <a:cs typeface="+mn-cs"/>
            </a:rPr>
            <a:t>ており</a:t>
          </a:r>
          <a:r>
            <a:rPr kumimoji="1" lang="ja-JP" altLang="ja-JP" sz="1100">
              <a:solidFill>
                <a:schemeClr val="dk1"/>
              </a:solidFill>
              <a:latin typeface="ＭＳ ゴシック" pitchFamily="49" charset="-128"/>
              <a:ea typeface="ＭＳ ゴシック" pitchFamily="49" charset="-128"/>
              <a:cs typeface="+mn-cs"/>
            </a:rPr>
            <a:t>、実質単年度収支は</a:t>
          </a:r>
          <a:r>
            <a:rPr kumimoji="1" lang="en-US" altLang="ja-JP" sz="1100">
              <a:solidFill>
                <a:schemeClr val="dk1"/>
              </a:solidFill>
              <a:latin typeface="ＭＳ ゴシック" pitchFamily="49" charset="-128"/>
              <a:ea typeface="ＭＳ ゴシック" pitchFamily="49" charset="-128"/>
              <a:cs typeface="+mn-cs"/>
            </a:rPr>
            <a:t>29</a:t>
          </a:r>
          <a:r>
            <a:rPr kumimoji="1" lang="ja-JP" altLang="en-US" sz="1100">
              <a:solidFill>
                <a:schemeClr val="dk1"/>
              </a:solidFill>
              <a:latin typeface="ＭＳ ゴシック" pitchFamily="49" charset="-128"/>
              <a:ea typeface="ＭＳ ゴシック" pitchFamily="49" charset="-128"/>
              <a:cs typeface="+mn-cs"/>
            </a:rPr>
            <a:t>年度以降大型事業の終了まで低水準ないしマイナス域で推移していくものと思われる</a:t>
          </a:r>
          <a:r>
            <a:rPr kumimoji="1" lang="ja-JP" altLang="ja-JP" sz="1100">
              <a:solidFill>
                <a:schemeClr val="dk1"/>
              </a:solidFill>
              <a:latin typeface="ＭＳ ゴシック" pitchFamily="49" charset="-128"/>
              <a:ea typeface="ＭＳ ゴシック" pitchFamily="49" charset="-128"/>
              <a:cs typeface="+mn-cs"/>
            </a:rPr>
            <a:t>。引き続き行財政改革の取組を進め、中期的な見通しを持って取崩し額を最小限にとどめるよう努める。実質収支比率については適正と言われる５％程度を下回らないよう努めていく。</a:t>
          </a:r>
          <a:endParaRPr lang="ja-JP"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静岡県下田市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latin typeface="ＭＳ ゴシック" pitchFamily="49" charset="-128"/>
              <a:ea typeface="ＭＳ ゴシック" pitchFamily="49" charset="-128"/>
              <a:cs typeface="+mn-cs"/>
            </a:rPr>
            <a:t>　</a:t>
          </a:r>
          <a:r>
            <a:rPr kumimoji="1" lang="ja-JP" altLang="ja-JP" sz="1100">
              <a:solidFill>
                <a:schemeClr val="dk1"/>
              </a:solidFill>
              <a:latin typeface="ＭＳ ゴシック" pitchFamily="49" charset="-128"/>
              <a:ea typeface="ＭＳ ゴシック" pitchFamily="49" charset="-128"/>
              <a:cs typeface="+mn-cs"/>
            </a:rPr>
            <a:t>全会計において、黒字決算となっている。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en-US" sz="1100">
              <a:solidFill>
                <a:schemeClr val="dk1"/>
              </a:solidFill>
              <a:latin typeface="ＭＳ ゴシック" pitchFamily="49" charset="-128"/>
              <a:ea typeface="ＭＳ ゴシック" pitchFamily="49" charset="-128"/>
              <a:cs typeface="+mn-cs"/>
            </a:rPr>
            <a:t>　しかしながら一般会計において</a:t>
          </a:r>
          <a:r>
            <a:rPr kumimoji="1" lang="ja-JP" altLang="ja-JP" sz="1100">
              <a:solidFill>
                <a:schemeClr val="dk1"/>
              </a:solidFill>
              <a:latin typeface="ＭＳ ゴシック" pitchFamily="49" charset="-128"/>
              <a:ea typeface="ＭＳ ゴシック" pitchFamily="49" charset="-128"/>
              <a:cs typeface="+mn-cs"/>
            </a:rPr>
            <a:t>他会計への繰出金が</a:t>
          </a:r>
          <a:r>
            <a:rPr kumimoji="1" lang="ja-JP" altLang="en-US" sz="1100">
              <a:solidFill>
                <a:schemeClr val="dk1"/>
              </a:solidFill>
              <a:latin typeface="ＭＳ ゴシック" pitchFamily="49" charset="-128"/>
              <a:ea typeface="ＭＳ ゴシック" pitchFamily="49" charset="-128"/>
              <a:cs typeface="+mn-cs"/>
            </a:rPr>
            <a:t>実質収支額を抑えている側面がある。</a:t>
          </a:r>
          <a:r>
            <a:rPr kumimoji="1" lang="ja-JP" altLang="ja-JP" sz="1100">
              <a:solidFill>
                <a:schemeClr val="dk1"/>
              </a:solidFill>
              <a:latin typeface="ＭＳ ゴシック" pitchFamily="49" charset="-128"/>
              <a:ea typeface="ＭＳ ゴシック" pitchFamily="49" charset="-128"/>
              <a:cs typeface="+mn-cs"/>
            </a:rPr>
            <a:t>各会計</a:t>
          </a:r>
          <a:r>
            <a:rPr kumimoji="1" lang="ja-JP" altLang="en-US" sz="1100">
              <a:solidFill>
                <a:schemeClr val="dk1"/>
              </a:solidFill>
              <a:latin typeface="ＭＳ ゴシック" pitchFamily="49" charset="-128"/>
              <a:ea typeface="ＭＳ ゴシック" pitchFamily="49" charset="-128"/>
              <a:cs typeface="+mn-cs"/>
            </a:rPr>
            <a:t>における</a:t>
          </a:r>
          <a:r>
            <a:rPr kumimoji="1" lang="ja-JP" altLang="ja-JP" sz="1100">
              <a:solidFill>
                <a:schemeClr val="dk1"/>
              </a:solidFill>
              <a:latin typeface="ＭＳ ゴシック" pitchFamily="49" charset="-128"/>
              <a:ea typeface="ＭＳ ゴシック" pitchFamily="49" charset="-128"/>
              <a:cs typeface="+mn-cs"/>
            </a:rPr>
            <a:t>経費の削減</a:t>
          </a:r>
          <a:r>
            <a:rPr kumimoji="1" lang="ja-JP" altLang="en-US" sz="1100">
              <a:solidFill>
                <a:schemeClr val="dk1"/>
              </a:solidFill>
              <a:latin typeface="ＭＳ ゴシック" pitchFamily="49" charset="-128"/>
              <a:ea typeface="ＭＳ ゴシック" pitchFamily="49" charset="-128"/>
              <a:cs typeface="+mn-cs"/>
            </a:rPr>
            <a:t>を徹底し、</a:t>
          </a:r>
          <a:r>
            <a:rPr kumimoji="1" lang="ja-JP" altLang="ja-JP" sz="1100">
              <a:solidFill>
                <a:schemeClr val="dk1"/>
              </a:solidFill>
              <a:latin typeface="ＭＳ ゴシック" pitchFamily="49" charset="-128"/>
              <a:ea typeface="ＭＳ ゴシック" pitchFamily="49" charset="-128"/>
              <a:cs typeface="+mn-cs"/>
            </a:rPr>
            <a:t>特に</a:t>
          </a:r>
          <a:r>
            <a:rPr kumimoji="1" lang="ja-JP" altLang="en-US" sz="1100">
              <a:solidFill>
                <a:schemeClr val="dk1"/>
              </a:solidFill>
              <a:latin typeface="ＭＳ ゴシック" pitchFamily="49" charset="-128"/>
              <a:ea typeface="ＭＳ ゴシック" pitchFamily="49" charset="-128"/>
              <a:cs typeface="+mn-cs"/>
            </a:rPr>
            <a:t>下水道事業においては</a:t>
          </a:r>
          <a:r>
            <a:rPr kumimoji="1" lang="ja-JP" altLang="ja-JP" sz="1100">
              <a:solidFill>
                <a:schemeClr val="dk1"/>
              </a:solidFill>
              <a:latin typeface="ＭＳ ゴシック" pitchFamily="49" charset="-128"/>
              <a:ea typeface="ＭＳ ゴシック" pitchFamily="49" charset="-128"/>
              <a:cs typeface="+mn-cs"/>
            </a:rPr>
            <a:t>独立採算の原則に立ち返った料金</a:t>
          </a:r>
          <a:r>
            <a:rPr kumimoji="1" lang="ja-JP" altLang="en-US" sz="1100">
              <a:solidFill>
                <a:schemeClr val="dk1"/>
              </a:solidFill>
              <a:latin typeface="ＭＳ ゴシック" pitchFamily="49" charset="-128"/>
              <a:ea typeface="ＭＳ ゴシック" pitchFamily="49" charset="-128"/>
              <a:cs typeface="+mn-cs"/>
            </a:rPr>
            <a:t>収入の拡大による経営</a:t>
          </a:r>
          <a:r>
            <a:rPr kumimoji="1" lang="ja-JP" altLang="ja-JP" sz="1100">
              <a:solidFill>
                <a:schemeClr val="dk1"/>
              </a:solidFill>
              <a:latin typeface="ＭＳ ゴシック" pitchFamily="49" charset="-128"/>
              <a:ea typeface="ＭＳ ゴシック" pitchFamily="49" charset="-128"/>
              <a:cs typeface="+mn-cs"/>
            </a:rPr>
            <a:t>健全化</a:t>
          </a:r>
          <a:r>
            <a:rPr kumimoji="1" lang="ja-JP" altLang="en-US" sz="1100">
              <a:solidFill>
                <a:schemeClr val="dk1"/>
              </a:solidFill>
              <a:latin typeface="ＭＳ ゴシック" pitchFamily="49" charset="-128"/>
              <a:ea typeface="ＭＳ ゴシック" pitchFamily="49" charset="-128"/>
              <a:cs typeface="+mn-cs"/>
            </a:rPr>
            <a:t>を図り</a:t>
          </a:r>
          <a:r>
            <a:rPr kumimoji="1" lang="ja-JP" altLang="ja-JP" sz="1100">
              <a:solidFill>
                <a:schemeClr val="dk1"/>
              </a:solidFill>
              <a:latin typeface="ＭＳ ゴシック" pitchFamily="49" charset="-128"/>
              <a:ea typeface="ＭＳ ゴシック" pitchFamily="49" charset="-128"/>
              <a:cs typeface="+mn-cs"/>
            </a:rPr>
            <a:t>、</a:t>
          </a:r>
          <a:r>
            <a:rPr kumimoji="1" lang="ja-JP" altLang="en-US" sz="1100">
              <a:solidFill>
                <a:schemeClr val="dk1"/>
              </a:solidFill>
              <a:latin typeface="ＭＳ ゴシック" pitchFamily="49" charset="-128"/>
              <a:ea typeface="ＭＳ ゴシック" pitchFamily="49" charset="-128"/>
              <a:cs typeface="+mn-cs"/>
            </a:rPr>
            <a:t>下水道事業単体の黒字拡大を達成する必要がある。それに伴い一般会計の歳出削減にもつながるため、一般会計の黒字も拡大することができる。</a:t>
          </a:r>
          <a:endParaRPr kumimoji="1" lang="en-US" altLang="ja-JP" sz="1100">
            <a:solidFill>
              <a:schemeClr val="dk1"/>
            </a:solidFill>
            <a:latin typeface="ＭＳ ゴシック" pitchFamily="49" charset="-128"/>
            <a:ea typeface="ＭＳ ゴシック" pitchFamily="49" charset="-128"/>
            <a:cs typeface="+mn-cs"/>
          </a:endParaRPr>
        </a:p>
        <a:p>
          <a:r>
            <a:rPr kumimoji="1" lang="ja-JP" altLang="ja-JP" sz="1100">
              <a:solidFill>
                <a:schemeClr val="dk1"/>
              </a:solidFill>
              <a:latin typeface="ＭＳ ゴシック" pitchFamily="49" charset="-128"/>
              <a:ea typeface="ＭＳ ゴシック" pitchFamily="49" charset="-128"/>
              <a:cs typeface="+mn-cs"/>
            </a:rPr>
            <a:t>　今後も</a:t>
          </a:r>
          <a:r>
            <a:rPr kumimoji="1" lang="ja-JP" altLang="en-US" sz="1100">
              <a:solidFill>
                <a:schemeClr val="dk1"/>
              </a:solidFill>
              <a:latin typeface="ＭＳ ゴシック" pitchFamily="49" charset="-128"/>
              <a:ea typeface="ＭＳ ゴシック" pitchFamily="49" charset="-128"/>
              <a:cs typeface="+mn-cs"/>
            </a:rPr>
            <a:t>より一層の</a:t>
          </a:r>
          <a:r>
            <a:rPr kumimoji="1" lang="ja-JP" altLang="ja-JP" sz="1100">
              <a:solidFill>
                <a:schemeClr val="dk1"/>
              </a:solidFill>
              <a:latin typeface="ＭＳ ゴシック" pitchFamily="49" charset="-128"/>
              <a:ea typeface="ＭＳ ゴシック" pitchFamily="49" charset="-128"/>
              <a:cs typeface="+mn-cs"/>
            </a:rPr>
            <a:t>計画的な事業運営</a:t>
          </a:r>
          <a:r>
            <a:rPr kumimoji="1" lang="ja-JP" altLang="en-US" sz="1100">
              <a:solidFill>
                <a:schemeClr val="dk1"/>
              </a:solidFill>
              <a:latin typeface="ＭＳ ゴシック" pitchFamily="49" charset="-128"/>
              <a:ea typeface="ＭＳ ゴシック" pitchFamily="49" charset="-128"/>
              <a:cs typeface="+mn-cs"/>
            </a:rPr>
            <a:t>、経営の健全化を</a:t>
          </a:r>
          <a:r>
            <a:rPr kumimoji="1" lang="ja-JP" altLang="ja-JP" sz="1100">
              <a:solidFill>
                <a:schemeClr val="dk1"/>
              </a:solidFill>
              <a:latin typeface="ＭＳ ゴシック" pitchFamily="49" charset="-128"/>
              <a:ea typeface="ＭＳ ゴシック" pitchFamily="49" charset="-128"/>
              <a:cs typeface="+mn-cs"/>
            </a:rPr>
            <a:t>行うことにより、</a:t>
          </a:r>
          <a:r>
            <a:rPr kumimoji="1" lang="ja-JP" altLang="en-US" sz="1100">
              <a:solidFill>
                <a:schemeClr val="dk1"/>
              </a:solidFill>
              <a:latin typeface="ＭＳ ゴシック" pitchFamily="49" charset="-128"/>
              <a:ea typeface="ＭＳ ゴシック" pitchFamily="49" charset="-128"/>
              <a:cs typeface="+mn-cs"/>
            </a:rPr>
            <a:t>下田市全体の黒字拡大を目指していく。</a:t>
          </a:r>
          <a:endParaRPr kumimoji="1" lang="en-US" altLang="ja-JP" sz="110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O59"/>
  <sheetViews>
    <sheetView showGridLines="0" tabSelected="1" zoomScaleNormal="100"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10708261</v>
      </c>
      <c r="BO4" s="441"/>
      <c r="BP4" s="441"/>
      <c r="BQ4" s="441"/>
      <c r="BR4" s="441"/>
      <c r="BS4" s="441"/>
      <c r="BT4" s="441"/>
      <c r="BU4" s="442"/>
      <c r="BV4" s="440">
        <v>10849787</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11.1</v>
      </c>
      <c r="CU4" s="622"/>
      <c r="CV4" s="622"/>
      <c r="CW4" s="622"/>
      <c r="CX4" s="622"/>
      <c r="CY4" s="622"/>
      <c r="CZ4" s="622"/>
      <c r="DA4" s="623"/>
      <c r="DB4" s="621">
        <v>11.2</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10030418</v>
      </c>
      <c r="BO5" s="446"/>
      <c r="BP5" s="446"/>
      <c r="BQ5" s="446"/>
      <c r="BR5" s="446"/>
      <c r="BS5" s="446"/>
      <c r="BT5" s="446"/>
      <c r="BU5" s="447"/>
      <c r="BV5" s="445">
        <v>10168721</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87.9</v>
      </c>
      <c r="CU5" s="416"/>
      <c r="CV5" s="416"/>
      <c r="CW5" s="416"/>
      <c r="CX5" s="416"/>
      <c r="CY5" s="416"/>
      <c r="CZ5" s="416"/>
      <c r="DA5" s="417"/>
      <c r="DB5" s="415">
        <v>85.6</v>
      </c>
      <c r="DC5" s="416"/>
      <c r="DD5" s="416"/>
      <c r="DE5" s="416"/>
      <c r="DF5" s="416"/>
      <c r="DG5" s="416"/>
      <c r="DH5" s="416"/>
      <c r="DI5" s="417"/>
      <c r="DJ5" s="165"/>
      <c r="DK5" s="165"/>
      <c r="DL5" s="165"/>
      <c r="DM5" s="165"/>
      <c r="DN5" s="165"/>
      <c r="DO5" s="165"/>
    </row>
    <row r="6" spans="1:119" ht="18.75" customHeight="1">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88</v>
      </c>
      <c r="AV6" s="503"/>
      <c r="AW6" s="503"/>
      <c r="AX6" s="503"/>
      <c r="AY6" s="425" t="s">
        <v>96</v>
      </c>
      <c r="AZ6" s="426"/>
      <c r="BA6" s="426"/>
      <c r="BB6" s="426"/>
      <c r="BC6" s="426"/>
      <c r="BD6" s="426"/>
      <c r="BE6" s="426"/>
      <c r="BF6" s="426"/>
      <c r="BG6" s="426"/>
      <c r="BH6" s="426"/>
      <c r="BI6" s="426"/>
      <c r="BJ6" s="426"/>
      <c r="BK6" s="426"/>
      <c r="BL6" s="426"/>
      <c r="BM6" s="427"/>
      <c r="BN6" s="445">
        <v>677843</v>
      </c>
      <c r="BO6" s="446"/>
      <c r="BP6" s="446"/>
      <c r="BQ6" s="446"/>
      <c r="BR6" s="446"/>
      <c r="BS6" s="446"/>
      <c r="BT6" s="446"/>
      <c r="BU6" s="447"/>
      <c r="BV6" s="445">
        <v>681066</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93.4</v>
      </c>
      <c r="CU6" s="596"/>
      <c r="CV6" s="596"/>
      <c r="CW6" s="596"/>
      <c r="CX6" s="596"/>
      <c r="CY6" s="596"/>
      <c r="CZ6" s="596"/>
      <c r="DA6" s="597"/>
      <c r="DB6" s="595">
        <v>90.9</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10167</v>
      </c>
      <c r="BO7" s="446"/>
      <c r="BP7" s="446"/>
      <c r="BQ7" s="446"/>
      <c r="BR7" s="446"/>
      <c r="BS7" s="446"/>
      <c r="BT7" s="446"/>
      <c r="BU7" s="447"/>
      <c r="BV7" s="445">
        <v>1500</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6001325</v>
      </c>
      <c r="CU7" s="446"/>
      <c r="CV7" s="446"/>
      <c r="CW7" s="446"/>
      <c r="CX7" s="446"/>
      <c r="CY7" s="446"/>
      <c r="CZ7" s="446"/>
      <c r="DA7" s="447"/>
      <c r="DB7" s="445">
        <v>6084295</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667676</v>
      </c>
      <c r="BO8" s="446"/>
      <c r="BP8" s="446"/>
      <c r="BQ8" s="446"/>
      <c r="BR8" s="446"/>
      <c r="BS8" s="446"/>
      <c r="BT8" s="446"/>
      <c r="BU8" s="447"/>
      <c r="BV8" s="445">
        <v>679566</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0.5</v>
      </c>
      <c r="CU8" s="559"/>
      <c r="CV8" s="559"/>
      <c r="CW8" s="559"/>
      <c r="CX8" s="559"/>
      <c r="CY8" s="559"/>
      <c r="CZ8" s="559"/>
      <c r="DA8" s="560"/>
      <c r="DB8" s="558">
        <v>0.5</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22916</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-11890</v>
      </c>
      <c r="BO9" s="446"/>
      <c r="BP9" s="446"/>
      <c r="BQ9" s="446"/>
      <c r="BR9" s="446"/>
      <c r="BS9" s="446"/>
      <c r="BT9" s="446"/>
      <c r="BU9" s="447"/>
      <c r="BV9" s="445">
        <v>-39846</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9.6999999999999993</v>
      </c>
      <c r="CU9" s="416"/>
      <c r="CV9" s="416"/>
      <c r="CW9" s="416"/>
      <c r="CX9" s="416"/>
      <c r="CY9" s="416"/>
      <c r="CZ9" s="416"/>
      <c r="DA9" s="417"/>
      <c r="DB9" s="415">
        <v>8.9</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25013</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110</v>
      </c>
      <c r="AV10" s="503"/>
      <c r="AW10" s="503"/>
      <c r="AX10" s="503"/>
      <c r="AY10" s="425" t="s">
        <v>115</v>
      </c>
      <c r="AZ10" s="426"/>
      <c r="BA10" s="426"/>
      <c r="BB10" s="426"/>
      <c r="BC10" s="426"/>
      <c r="BD10" s="426"/>
      <c r="BE10" s="426"/>
      <c r="BF10" s="426"/>
      <c r="BG10" s="426"/>
      <c r="BH10" s="426"/>
      <c r="BI10" s="426"/>
      <c r="BJ10" s="426"/>
      <c r="BK10" s="426"/>
      <c r="BL10" s="426"/>
      <c r="BM10" s="427"/>
      <c r="BN10" s="445">
        <v>340003</v>
      </c>
      <c r="BO10" s="446"/>
      <c r="BP10" s="446"/>
      <c r="BQ10" s="446"/>
      <c r="BR10" s="446"/>
      <c r="BS10" s="446"/>
      <c r="BT10" s="446"/>
      <c r="BU10" s="447"/>
      <c r="BV10" s="445">
        <v>570000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110</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122</v>
      </c>
      <c r="DC11" s="559"/>
      <c r="DD11" s="559"/>
      <c r="DE11" s="559"/>
      <c r="DF11" s="559"/>
      <c r="DG11" s="559"/>
      <c r="DH11" s="559"/>
      <c r="DI11" s="560"/>
      <c r="DJ11" s="165"/>
      <c r="DK11" s="165"/>
      <c r="DL11" s="165"/>
      <c r="DM11" s="165"/>
      <c r="DN11" s="165"/>
      <c r="DO11" s="165"/>
    </row>
    <row r="12" spans="1:119" ht="18.75" customHeight="1">
      <c r="A12" s="166"/>
      <c r="B12" s="561" t="s">
        <v>123</v>
      </c>
      <c r="C12" s="562"/>
      <c r="D12" s="562"/>
      <c r="E12" s="562"/>
      <c r="F12" s="562"/>
      <c r="G12" s="562"/>
      <c r="H12" s="562"/>
      <c r="I12" s="562"/>
      <c r="J12" s="562"/>
      <c r="K12" s="563"/>
      <c r="L12" s="570" t="s">
        <v>124</v>
      </c>
      <c r="M12" s="571"/>
      <c r="N12" s="571"/>
      <c r="O12" s="571"/>
      <c r="P12" s="571"/>
      <c r="Q12" s="572"/>
      <c r="R12" s="573">
        <v>22192</v>
      </c>
      <c r="S12" s="574"/>
      <c r="T12" s="574"/>
      <c r="U12" s="574"/>
      <c r="V12" s="575"/>
      <c r="W12" s="576" t="s">
        <v>1</v>
      </c>
      <c r="X12" s="503"/>
      <c r="Y12" s="503"/>
      <c r="Z12" s="503"/>
      <c r="AA12" s="503"/>
      <c r="AB12" s="577"/>
      <c r="AC12" s="502" t="s">
        <v>125</v>
      </c>
      <c r="AD12" s="503"/>
      <c r="AE12" s="503"/>
      <c r="AF12" s="503"/>
      <c r="AG12" s="577"/>
      <c r="AH12" s="502" t="s">
        <v>126</v>
      </c>
      <c r="AI12" s="503"/>
      <c r="AJ12" s="503"/>
      <c r="AK12" s="503"/>
      <c r="AL12" s="578"/>
      <c r="AM12" s="514" t="s">
        <v>127</v>
      </c>
      <c r="AN12" s="419"/>
      <c r="AO12" s="419"/>
      <c r="AP12" s="419"/>
      <c r="AQ12" s="419"/>
      <c r="AR12" s="419"/>
      <c r="AS12" s="419"/>
      <c r="AT12" s="420"/>
      <c r="AU12" s="502" t="s">
        <v>128</v>
      </c>
      <c r="AV12" s="503"/>
      <c r="AW12" s="503"/>
      <c r="AX12" s="503"/>
      <c r="AY12" s="425" t="s">
        <v>129</v>
      </c>
      <c r="AZ12" s="426"/>
      <c r="BA12" s="426"/>
      <c r="BB12" s="426"/>
      <c r="BC12" s="426"/>
      <c r="BD12" s="426"/>
      <c r="BE12" s="426"/>
      <c r="BF12" s="426"/>
      <c r="BG12" s="426"/>
      <c r="BH12" s="426"/>
      <c r="BI12" s="426"/>
      <c r="BJ12" s="426"/>
      <c r="BK12" s="426"/>
      <c r="BL12" s="426"/>
      <c r="BM12" s="427"/>
      <c r="BN12" s="445">
        <v>415099</v>
      </c>
      <c r="BO12" s="446"/>
      <c r="BP12" s="446"/>
      <c r="BQ12" s="446"/>
      <c r="BR12" s="446"/>
      <c r="BS12" s="446"/>
      <c r="BT12" s="446"/>
      <c r="BU12" s="447"/>
      <c r="BV12" s="445">
        <v>437538</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131</v>
      </c>
      <c r="CU12" s="559"/>
      <c r="CV12" s="559"/>
      <c r="CW12" s="559"/>
      <c r="CX12" s="559"/>
      <c r="CY12" s="559"/>
      <c r="CZ12" s="559"/>
      <c r="DA12" s="560"/>
      <c r="DB12" s="558" t="s">
        <v>131</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132</v>
      </c>
      <c r="N13" s="546"/>
      <c r="O13" s="546"/>
      <c r="P13" s="546"/>
      <c r="Q13" s="547"/>
      <c r="R13" s="548">
        <v>22004</v>
      </c>
      <c r="S13" s="549"/>
      <c r="T13" s="549"/>
      <c r="U13" s="549"/>
      <c r="V13" s="550"/>
      <c r="W13" s="536" t="s">
        <v>133</v>
      </c>
      <c r="X13" s="458"/>
      <c r="Y13" s="458"/>
      <c r="Z13" s="458"/>
      <c r="AA13" s="458"/>
      <c r="AB13" s="459"/>
      <c r="AC13" s="421">
        <v>568</v>
      </c>
      <c r="AD13" s="422"/>
      <c r="AE13" s="422"/>
      <c r="AF13" s="422"/>
      <c r="AG13" s="423"/>
      <c r="AH13" s="421">
        <v>566</v>
      </c>
      <c r="AI13" s="422"/>
      <c r="AJ13" s="422"/>
      <c r="AK13" s="422"/>
      <c r="AL13" s="424"/>
      <c r="AM13" s="514" t="s">
        <v>134</v>
      </c>
      <c r="AN13" s="419"/>
      <c r="AO13" s="419"/>
      <c r="AP13" s="419"/>
      <c r="AQ13" s="419"/>
      <c r="AR13" s="419"/>
      <c r="AS13" s="419"/>
      <c r="AT13" s="420"/>
      <c r="AU13" s="502" t="s">
        <v>110</v>
      </c>
      <c r="AV13" s="503"/>
      <c r="AW13" s="503"/>
      <c r="AX13" s="503"/>
      <c r="AY13" s="425" t="s">
        <v>135</v>
      </c>
      <c r="AZ13" s="426"/>
      <c r="BA13" s="426"/>
      <c r="BB13" s="426"/>
      <c r="BC13" s="426"/>
      <c r="BD13" s="426"/>
      <c r="BE13" s="426"/>
      <c r="BF13" s="426"/>
      <c r="BG13" s="426"/>
      <c r="BH13" s="426"/>
      <c r="BI13" s="426"/>
      <c r="BJ13" s="426"/>
      <c r="BK13" s="426"/>
      <c r="BL13" s="426"/>
      <c r="BM13" s="427"/>
      <c r="BN13" s="445">
        <v>-86986</v>
      </c>
      <c r="BO13" s="446"/>
      <c r="BP13" s="446"/>
      <c r="BQ13" s="446"/>
      <c r="BR13" s="446"/>
      <c r="BS13" s="446"/>
      <c r="BT13" s="446"/>
      <c r="BU13" s="447"/>
      <c r="BV13" s="445">
        <v>92616</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7</v>
      </c>
      <c r="CU13" s="416"/>
      <c r="CV13" s="416"/>
      <c r="CW13" s="416"/>
      <c r="CX13" s="416"/>
      <c r="CY13" s="416"/>
      <c r="CZ13" s="416"/>
      <c r="DA13" s="417"/>
      <c r="DB13" s="415">
        <v>7.3</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137</v>
      </c>
      <c r="M14" s="579"/>
      <c r="N14" s="579"/>
      <c r="O14" s="579"/>
      <c r="P14" s="579"/>
      <c r="Q14" s="580"/>
      <c r="R14" s="548">
        <v>22714</v>
      </c>
      <c r="S14" s="549"/>
      <c r="T14" s="549"/>
      <c r="U14" s="549"/>
      <c r="V14" s="550"/>
      <c r="W14" s="551"/>
      <c r="X14" s="461"/>
      <c r="Y14" s="461"/>
      <c r="Z14" s="461"/>
      <c r="AA14" s="461"/>
      <c r="AB14" s="462"/>
      <c r="AC14" s="541">
        <v>5.5</v>
      </c>
      <c r="AD14" s="542"/>
      <c r="AE14" s="542"/>
      <c r="AF14" s="542"/>
      <c r="AG14" s="543"/>
      <c r="AH14" s="541">
        <v>4.8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38.9</v>
      </c>
      <c r="CU14" s="553"/>
      <c r="CV14" s="553"/>
      <c r="CW14" s="553"/>
      <c r="CX14" s="553"/>
      <c r="CY14" s="553"/>
      <c r="CZ14" s="553"/>
      <c r="DA14" s="554"/>
      <c r="DB14" s="552">
        <v>45.7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132</v>
      </c>
      <c r="N15" s="546"/>
      <c r="O15" s="546"/>
      <c r="P15" s="546"/>
      <c r="Q15" s="547"/>
      <c r="R15" s="548">
        <v>22537</v>
      </c>
      <c r="S15" s="549"/>
      <c r="T15" s="549"/>
      <c r="U15" s="549"/>
      <c r="V15" s="550"/>
      <c r="W15" s="536" t="s">
        <v>139</v>
      </c>
      <c r="X15" s="458"/>
      <c r="Y15" s="458"/>
      <c r="Z15" s="458"/>
      <c r="AA15" s="458"/>
      <c r="AB15" s="459"/>
      <c r="AC15" s="421">
        <v>1349</v>
      </c>
      <c r="AD15" s="422"/>
      <c r="AE15" s="422"/>
      <c r="AF15" s="422"/>
      <c r="AG15" s="423"/>
      <c r="AH15" s="421">
        <v>1519</v>
      </c>
      <c r="AI15" s="422"/>
      <c r="AJ15" s="422"/>
      <c r="AK15" s="422"/>
      <c r="AL15" s="424"/>
      <c r="AM15" s="514"/>
      <c r="AN15" s="419"/>
      <c r="AO15" s="419"/>
      <c r="AP15" s="419"/>
      <c r="AQ15" s="419"/>
      <c r="AR15" s="419"/>
      <c r="AS15" s="419"/>
      <c r="AT15" s="420"/>
      <c r="AU15" s="502"/>
      <c r="AV15" s="503"/>
      <c r="AW15" s="503"/>
      <c r="AX15" s="503"/>
      <c r="AY15" s="437" t="s">
        <v>140</v>
      </c>
      <c r="AZ15" s="438"/>
      <c r="BA15" s="438"/>
      <c r="BB15" s="438"/>
      <c r="BC15" s="438"/>
      <c r="BD15" s="438"/>
      <c r="BE15" s="438"/>
      <c r="BF15" s="438"/>
      <c r="BG15" s="438"/>
      <c r="BH15" s="438"/>
      <c r="BI15" s="438"/>
      <c r="BJ15" s="438"/>
      <c r="BK15" s="438"/>
      <c r="BL15" s="438"/>
      <c r="BM15" s="439"/>
      <c r="BN15" s="440">
        <v>2510339</v>
      </c>
      <c r="BO15" s="441"/>
      <c r="BP15" s="441"/>
      <c r="BQ15" s="441"/>
      <c r="BR15" s="441"/>
      <c r="BS15" s="441"/>
      <c r="BT15" s="441"/>
      <c r="BU15" s="442"/>
      <c r="BV15" s="440">
        <v>2540659</v>
      </c>
      <c r="BW15" s="441"/>
      <c r="BX15" s="441"/>
      <c r="BY15" s="441"/>
      <c r="BZ15" s="441"/>
      <c r="CA15" s="441"/>
      <c r="CB15" s="441"/>
      <c r="CC15" s="442"/>
      <c r="CD15" s="555" t="s">
        <v>141</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142</v>
      </c>
      <c r="M16" s="539"/>
      <c r="N16" s="539"/>
      <c r="O16" s="539"/>
      <c r="P16" s="539"/>
      <c r="Q16" s="540"/>
      <c r="R16" s="533" t="s">
        <v>143</v>
      </c>
      <c r="S16" s="534"/>
      <c r="T16" s="534"/>
      <c r="U16" s="534"/>
      <c r="V16" s="535"/>
      <c r="W16" s="551"/>
      <c r="X16" s="461"/>
      <c r="Y16" s="461"/>
      <c r="Z16" s="461"/>
      <c r="AA16" s="461"/>
      <c r="AB16" s="462"/>
      <c r="AC16" s="541">
        <v>13.1</v>
      </c>
      <c r="AD16" s="542"/>
      <c r="AE16" s="542"/>
      <c r="AF16" s="542"/>
      <c r="AG16" s="543"/>
      <c r="AH16" s="541">
        <v>13</v>
      </c>
      <c r="AI16" s="542"/>
      <c r="AJ16" s="542"/>
      <c r="AK16" s="542"/>
      <c r="AL16" s="544"/>
      <c r="AM16" s="514"/>
      <c r="AN16" s="419"/>
      <c r="AO16" s="419"/>
      <c r="AP16" s="419"/>
      <c r="AQ16" s="419"/>
      <c r="AR16" s="419"/>
      <c r="AS16" s="419"/>
      <c r="AT16" s="420"/>
      <c r="AU16" s="502"/>
      <c r="AV16" s="503"/>
      <c r="AW16" s="503"/>
      <c r="AX16" s="503"/>
      <c r="AY16" s="425" t="s">
        <v>144</v>
      </c>
      <c r="AZ16" s="426"/>
      <c r="BA16" s="426"/>
      <c r="BB16" s="426"/>
      <c r="BC16" s="426"/>
      <c r="BD16" s="426"/>
      <c r="BE16" s="426"/>
      <c r="BF16" s="426"/>
      <c r="BG16" s="426"/>
      <c r="BH16" s="426"/>
      <c r="BI16" s="426"/>
      <c r="BJ16" s="426"/>
      <c r="BK16" s="426"/>
      <c r="BL16" s="426"/>
      <c r="BM16" s="427"/>
      <c r="BN16" s="445">
        <v>4954638</v>
      </c>
      <c r="BO16" s="446"/>
      <c r="BP16" s="446"/>
      <c r="BQ16" s="446"/>
      <c r="BR16" s="446"/>
      <c r="BS16" s="446"/>
      <c r="BT16" s="446"/>
      <c r="BU16" s="447"/>
      <c r="BV16" s="445">
        <v>5039109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145</v>
      </c>
      <c r="N17" s="531"/>
      <c r="O17" s="531"/>
      <c r="P17" s="531"/>
      <c r="Q17" s="532"/>
      <c r="R17" s="533" t="s">
        <v>146</v>
      </c>
      <c r="S17" s="534"/>
      <c r="T17" s="534"/>
      <c r="U17" s="534"/>
      <c r="V17" s="535"/>
      <c r="W17" s="536" t="s">
        <v>147</v>
      </c>
      <c r="X17" s="458"/>
      <c r="Y17" s="458"/>
      <c r="Z17" s="458"/>
      <c r="AA17" s="458"/>
      <c r="AB17" s="459"/>
      <c r="AC17" s="421">
        <v>8395</v>
      </c>
      <c r="AD17" s="422"/>
      <c r="AE17" s="422"/>
      <c r="AF17" s="422"/>
      <c r="AG17" s="423"/>
      <c r="AH17" s="421">
        <v>9630</v>
      </c>
      <c r="AI17" s="422"/>
      <c r="AJ17" s="422"/>
      <c r="AK17" s="422"/>
      <c r="AL17" s="424"/>
      <c r="AM17" s="514"/>
      <c r="AN17" s="419"/>
      <c r="AO17" s="419"/>
      <c r="AP17" s="419"/>
      <c r="AQ17" s="419"/>
      <c r="AR17" s="419"/>
      <c r="AS17" s="419"/>
      <c r="AT17" s="420"/>
      <c r="AU17" s="502"/>
      <c r="AV17" s="503"/>
      <c r="AW17" s="503"/>
      <c r="AX17" s="503"/>
      <c r="AY17" s="425" t="s">
        <v>148</v>
      </c>
      <c r="AZ17" s="426"/>
      <c r="BA17" s="426"/>
      <c r="BB17" s="426"/>
      <c r="BC17" s="426"/>
      <c r="BD17" s="426"/>
      <c r="BE17" s="426"/>
      <c r="BF17" s="426"/>
      <c r="BG17" s="426"/>
      <c r="BH17" s="426"/>
      <c r="BI17" s="426"/>
      <c r="BJ17" s="426"/>
      <c r="BK17" s="426"/>
      <c r="BL17" s="426"/>
      <c r="BM17" s="427"/>
      <c r="BN17" s="445">
        <v>3197092</v>
      </c>
      <c r="BO17" s="446"/>
      <c r="BP17" s="446"/>
      <c r="BQ17" s="446"/>
      <c r="BR17" s="446"/>
      <c r="BS17" s="446"/>
      <c r="BT17" s="446"/>
      <c r="BU17" s="447"/>
      <c r="BV17" s="445">
        <v>3231272</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149</v>
      </c>
      <c r="C18" s="508"/>
      <c r="D18" s="508"/>
      <c r="E18" s="509"/>
      <c r="F18" s="509"/>
      <c r="G18" s="509"/>
      <c r="H18" s="509"/>
      <c r="I18" s="509"/>
      <c r="J18" s="509"/>
      <c r="K18" s="509"/>
      <c r="L18" s="510">
        <v>104.38</v>
      </c>
      <c r="M18" s="510"/>
      <c r="N18" s="510"/>
      <c r="O18" s="510"/>
      <c r="P18" s="510"/>
      <c r="Q18" s="510"/>
      <c r="R18" s="511"/>
      <c r="S18" s="511"/>
      <c r="T18" s="511"/>
      <c r="U18" s="511"/>
      <c r="V18" s="512"/>
      <c r="W18" s="526"/>
      <c r="X18" s="527"/>
      <c r="Y18" s="527"/>
      <c r="Z18" s="527"/>
      <c r="AA18" s="527"/>
      <c r="AB18" s="537"/>
      <c r="AC18" s="409">
        <v>81.400000000000006</v>
      </c>
      <c r="AD18" s="410"/>
      <c r="AE18" s="410"/>
      <c r="AF18" s="410"/>
      <c r="AG18" s="513"/>
      <c r="AH18" s="409">
        <v>82.2</v>
      </c>
      <c r="AI18" s="410"/>
      <c r="AJ18" s="410"/>
      <c r="AK18" s="410"/>
      <c r="AL18" s="411"/>
      <c r="AM18" s="514"/>
      <c r="AN18" s="419"/>
      <c r="AO18" s="419"/>
      <c r="AP18" s="419"/>
      <c r="AQ18" s="419"/>
      <c r="AR18" s="419"/>
      <c r="AS18" s="419"/>
      <c r="AT18" s="420"/>
      <c r="AU18" s="502"/>
      <c r="AV18" s="503"/>
      <c r="AW18" s="503"/>
      <c r="AX18" s="503"/>
      <c r="AY18" s="425" t="s">
        <v>150</v>
      </c>
      <c r="AZ18" s="426"/>
      <c r="BA18" s="426"/>
      <c r="BB18" s="426"/>
      <c r="BC18" s="426"/>
      <c r="BD18" s="426"/>
      <c r="BE18" s="426"/>
      <c r="BF18" s="426"/>
      <c r="BG18" s="426"/>
      <c r="BH18" s="426"/>
      <c r="BI18" s="426"/>
      <c r="BJ18" s="426"/>
      <c r="BK18" s="426"/>
      <c r="BL18" s="426"/>
      <c r="BM18" s="427"/>
      <c r="BN18" s="445">
        <v>5420226</v>
      </c>
      <c r="BO18" s="446"/>
      <c r="BP18" s="446"/>
      <c r="BQ18" s="446"/>
      <c r="BR18" s="446"/>
      <c r="BS18" s="446"/>
      <c r="BT18" s="446"/>
      <c r="BU18" s="447"/>
      <c r="BV18" s="445">
        <v>5310402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151</v>
      </c>
      <c r="C19" s="508"/>
      <c r="D19" s="508"/>
      <c r="E19" s="509"/>
      <c r="F19" s="509"/>
      <c r="G19" s="509"/>
      <c r="H19" s="509"/>
      <c r="I19" s="509"/>
      <c r="J19" s="509"/>
      <c r="K19" s="509"/>
      <c r="L19" s="515">
        <v>220</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152</v>
      </c>
      <c r="AZ19" s="426"/>
      <c r="BA19" s="426"/>
      <c r="BB19" s="426"/>
      <c r="BC19" s="426"/>
      <c r="BD19" s="426"/>
      <c r="BE19" s="426"/>
      <c r="BF19" s="426"/>
      <c r="BG19" s="426"/>
      <c r="BH19" s="426"/>
      <c r="BI19" s="426"/>
      <c r="BJ19" s="426"/>
      <c r="BK19" s="426"/>
      <c r="BL19" s="426"/>
      <c r="BM19" s="427"/>
      <c r="BN19" s="445">
        <v>7994421</v>
      </c>
      <c r="BO19" s="446"/>
      <c r="BP19" s="446"/>
      <c r="BQ19" s="446"/>
      <c r="BR19" s="446"/>
      <c r="BS19" s="446"/>
      <c r="BT19" s="446"/>
      <c r="BU19" s="447"/>
      <c r="BV19" s="445">
        <v>8167147</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153</v>
      </c>
      <c r="C20" s="508"/>
      <c r="D20" s="508"/>
      <c r="E20" s="509"/>
      <c r="F20" s="509"/>
      <c r="G20" s="509"/>
      <c r="H20" s="509"/>
      <c r="I20" s="509"/>
      <c r="J20" s="509"/>
      <c r="K20" s="509"/>
      <c r="L20" s="515">
        <v>10397</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154</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155</v>
      </c>
      <c r="C22" s="475"/>
      <c r="D22" s="476"/>
      <c r="E22" s="483" t="s">
        <v>1</v>
      </c>
      <c r="F22" s="458"/>
      <c r="G22" s="458"/>
      <c r="H22" s="458"/>
      <c r="I22" s="458"/>
      <c r="J22" s="458"/>
      <c r="K22" s="459"/>
      <c r="L22" s="483" t="s">
        <v>156</v>
      </c>
      <c r="M22" s="458"/>
      <c r="N22" s="458"/>
      <c r="O22" s="458"/>
      <c r="P22" s="459"/>
      <c r="Q22" s="468" t="s">
        <v>157</v>
      </c>
      <c r="R22" s="469"/>
      <c r="S22" s="469"/>
      <c r="T22" s="469"/>
      <c r="U22" s="469"/>
      <c r="V22" s="484"/>
      <c r="W22" s="486" t="s">
        <v>158</v>
      </c>
      <c r="X22" s="475"/>
      <c r="Y22" s="476"/>
      <c r="Z22" s="483" t="s">
        <v>1</v>
      </c>
      <c r="AA22" s="458"/>
      <c r="AB22" s="458"/>
      <c r="AC22" s="458"/>
      <c r="AD22" s="458"/>
      <c r="AE22" s="458"/>
      <c r="AF22" s="458"/>
      <c r="AG22" s="459"/>
      <c r="AH22" s="457" t="s">
        <v>159</v>
      </c>
      <c r="AI22" s="458"/>
      <c r="AJ22" s="458"/>
      <c r="AK22" s="458"/>
      <c r="AL22" s="459"/>
      <c r="AM22" s="457" t="s">
        <v>160</v>
      </c>
      <c r="AN22" s="463"/>
      <c r="AO22" s="463"/>
      <c r="AP22" s="463"/>
      <c r="AQ22" s="463"/>
      <c r="AR22" s="464"/>
      <c r="AS22" s="468" t="s">
        <v>157</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161</v>
      </c>
      <c r="AZ23" s="438"/>
      <c r="BA23" s="438"/>
      <c r="BB23" s="438"/>
      <c r="BC23" s="438"/>
      <c r="BD23" s="438"/>
      <c r="BE23" s="438"/>
      <c r="BF23" s="438"/>
      <c r="BG23" s="438"/>
      <c r="BH23" s="438"/>
      <c r="BI23" s="438"/>
      <c r="BJ23" s="438"/>
      <c r="BK23" s="438"/>
      <c r="BL23" s="438"/>
      <c r="BM23" s="439"/>
      <c r="BN23" s="445">
        <v>8406148</v>
      </c>
      <c r="BO23" s="446"/>
      <c r="BP23" s="446"/>
      <c r="BQ23" s="446"/>
      <c r="BR23" s="446"/>
      <c r="BS23" s="446"/>
      <c r="BT23" s="446"/>
      <c r="BU23" s="447"/>
      <c r="BV23" s="445">
        <v>8445093</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162</v>
      </c>
      <c r="F24" s="419"/>
      <c r="G24" s="419"/>
      <c r="H24" s="419"/>
      <c r="I24" s="419"/>
      <c r="J24" s="419"/>
      <c r="K24" s="420"/>
      <c r="L24" s="421">
        <v>1</v>
      </c>
      <c r="M24" s="422"/>
      <c r="N24" s="422"/>
      <c r="O24" s="422"/>
      <c r="P24" s="423"/>
      <c r="Q24" s="421">
        <v>6710</v>
      </c>
      <c r="R24" s="422"/>
      <c r="S24" s="422"/>
      <c r="T24" s="422"/>
      <c r="U24" s="422"/>
      <c r="V24" s="423"/>
      <c r="W24" s="487"/>
      <c r="X24" s="478"/>
      <c r="Y24" s="479"/>
      <c r="Z24" s="418" t="s">
        <v>163</v>
      </c>
      <c r="AA24" s="419"/>
      <c r="AB24" s="419"/>
      <c r="AC24" s="419"/>
      <c r="AD24" s="419"/>
      <c r="AE24" s="419"/>
      <c r="AF24" s="419"/>
      <c r="AG24" s="420"/>
      <c r="AH24" s="421">
        <v>205</v>
      </c>
      <c r="AI24" s="422"/>
      <c r="AJ24" s="422"/>
      <c r="AK24" s="422"/>
      <c r="AL24" s="423"/>
      <c r="AM24" s="421">
        <v>619100</v>
      </c>
      <c r="AN24" s="422"/>
      <c r="AO24" s="422"/>
      <c r="AP24" s="422"/>
      <c r="AQ24" s="422"/>
      <c r="AR24" s="423"/>
      <c r="AS24" s="421">
        <v>3020</v>
      </c>
      <c r="AT24" s="422"/>
      <c r="AU24" s="422"/>
      <c r="AV24" s="422"/>
      <c r="AW24" s="422"/>
      <c r="AX24" s="424"/>
      <c r="AY24" s="412" t="s">
        <v>164</v>
      </c>
      <c r="AZ24" s="413"/>
      <c r="BA24" s="413"/>
      <c r="BB24" s="413"/>
      <c r="BC24" s="413"/>
      <c r="BD24" s="413"/>
      <c r="BE24" s="413"/>
      <c r="BF24" s="413"/>
      <c r="BG24" s="413"/>
      <c r="BH24" s="413"/>
      <c r="BI24" s="413"/>
      <c r="BJ24" s="413"/>
      <c r="BK24" s="413"/>
      <c r="BL24" s="413"/>
      <c r="BM24" s="414"/>
      <c r="BN24" s="445">
        <v>7477227</v>
      </c>
      <c r="BO24" s="446"/>
      <c r="BP24" s="446"/>
      <c r="BQ24" s="446"/>
      <c r="BR24" s="446"/>
      <c r="BS24" s="446"/>
      <c r="BT24" s="446"/>
      <c r="BU24" s="447"/>
      <c r="BV24" s="445">
        <v>7405996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165</v>
      </c>
      <c r="F25" s="419"/>
      <c r="G25" s="419"/>
      <c r="H25" s="419"/>
      <c r="I25" s="419"/>
      <c r="J25" s="419"/>
      <c r="K25" s="420"/>
      <c r="L25" s="421">
        <v>1</v>
      </c>
      <c r="M25" s="422"/>
      <c r="N25" s="422"/>
      <c r="O25" s="422"/>
      <c r="P25" s="423"/>
      <c r="Q25" s="421">
        <v>5960</v>
      </c>
      <c r="R25" s="422"/>
      <c r="S25" s="422"/>
      <c r="T25" s="422"/>
      <c r="U25" s="422"/>
      <c r="V25" s="423"/>
      <c r="W25" s="487"/>
      <c r="X25" s="478"/>
      <c r="Y25" s="479"/>
      <c r="Z25" s="418" t="s">
        <v>166</v>
      </c>
      <c r="AA25" s="419"/>
      <c r="AB25" s="419"/>
      <c r="AC25" s="419"/>
      <c r="AD25" s="419"/>
      <c r="AE25" s="419"/>
      <c r="AF25" s="419"/>
      <c r="AG25" s="420"/>
      <c r="AH25" s="421" t="s">
        <v>167</v>
      </c>
      <c r="AI25" s="422"/>
      <c r="AJ25" s="422"/>
      <c r="AK25" s="422"/>
      <c r="AL25" s="423"/>
      <c r="AM25" s="421" t="s">
        <v>167</v>
      </c>
      <c r="AN25" s="422"/>
      <c r="AO25" s="422"/>
      <c r="AP25" s="422"/>
      <c r="AQ25" s="422"/>
      <c r="AR25" s="423"/>
      <c r="AS25" s="421" t="s">
        <v>122</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1328944</v>
      </c>
      <c r="BO25" s="441"/>
      <c r="BP25" s="441"/>
      <c r="BQ25" s="441"/>
      <c r="BR25" s="441"/>
      <c r="BS25" s="441"/>
      <c r="BT25" s="441"/>
      <c r="BU25" s="442"/>
      <c r="BV25" s="440">
        <v>785988</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169</v>
      </c>
      <c r="F26" s="419"/>
      <c r="G26" s="419"/>
      <c r="H26" s="419"/>
      <c r="I26" s="419"/>
      <c r="J26" s="419"/>
      <c r="K26" s="420"/>
      <c r="L26" s="421">
        <v>1</v>
      </c>
      <c r="M26" s="422"/>
      <c r="N26" s="422"/>
      <c r="O26" s="422"/>
      <c r="P26" s="423"/>
      <c r="Q26" s="421">
        <v>5450</v>
      </c>
      <c r="R26" s="422"/>
      <c r="S26" s="422"/>
      <c r="T26" s="422"/>
      <c r="U26" s="422"/>
      <c r="V26" s="423"/>
      <c r="W26" s="487"/>
      <c r="X26" s="478"/>
      <c r="Y26" s="479"/>
      <c r="Z26" s="418" t="s">
        <v>170</v>
      </c>
      <c r="AA26" s="500"/>
      <c r="AB26" s="500"/>
      <c r="AC26" s="500"/>
      <c r="AD26" s="500"/>
      <c r="AE26" s="500"/>
      <c r="AF26" s="500"/>
      <c r="AG26" s="501"/>
      <c r="AH26" s="421">
        <v>21</v>
      </c>
      <c r="AI26" s="422"/>
      <c r="AJ26" s="422"/>
      <c r="AK26" s="422"/>
      <c r="AL26" s="423"/>
      <c r="AM26" s="421">
        <v>71106</v>
      </c>
      <c r="AN26" s="422"/>
      <c r="AO26" s="422"/>
      <c r="AP26" s="422"/>
      <c r="AQ26" s="422"/>
      <c r="AR26" s="423"/>
      <c r="AS26" s="421">
        <v>3386</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t="s">
        <v>167</v>
      </c>
      <c r="BO26" s="446"/>
      <c r="BP26" s="446"/>
      <c r="BQ26" s="446"/>
      <c r="BR26" s="446"/>
      <c r="BS26" s="446"/>
      <c r="BT26" s="446"/>
      <c r="BU26" s="447"/>
      <c r="BV26" s="445" t="s">
        <v>122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172</v>
      </c>
      <c r="F27" s="419"/>
      <c r="G27" s="419"/>
      <c r="H27" s="419"/>
      <c r="I27" s="419"/>
      <c r="J27" s="419"/>
      <c r="K27" s="420"/>
      <c r="L27" s="421">
        <v>1</v>
      </c>
      <c r="M27" s="422"/>
      <c r="N27" s="422"/>
      <c r="O27" s="422"/>
      <c r="P27" s="423"/>
      <c r="Q27" s="421">
        <v>3500</v>
      </c>
      <c r="R27" s="422"/>
      <c r="S27" s="422"/>
      <c r="T27" s="422"/>
      <c r="U27" s="422"/>
      <c r="V27" s="423"/>
      <c r="W27" s="487"/>
      <c r="X27" s="478"/>
      <c r="Y27" s="479"/>
      <c r="Z27" s="418" t="s">
        <v>173</v>
      </c>
      <c r="AA27" s="419"/>
      <c r="AB27" s="419"/>
      <c r="AC27" s="419"/>
      <c r="AD27" s="419"/>
      <c r="AE27" s="419"/>
      <c r="AF27" s="419"/>
      <c r="AG27" s="420"/>
      <c r="AH27" s="421">
        <v>6</v>
      </c>
      <c r="AI27" s="422"/>
      <c r="AJ27" s="422"/>
      <c r="AK27" s="422"/>
      <c r="AL27" s="423"/>
      <c r="AM27" s="421">
        <v>20619</v>
      </c>
      <c r="AN27" s="422"/>
      <c r="AO27" s="422"/>
      <c r="AP27" s="422"/>
      <c r="AQ27" s="422"/>
      <c r="AR27" s="423"/>
      <c r="AS27" s="421">
        <v>3437</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460570</v>
      </c>
      <c r="BO27" s="449"/>
      <c r="BP27" s="449"/>
      <c r="BQ27" s="449"/>
      <c r="BR27" s="449"/>
      <c r="BS27" s="449"/>
      <c r="BT27" s="449"/>
      <c r="BU27" s="450"/>
      <c r="BV27" s="448">
        <v>457385</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175</v>
      </c>
      <c r="F28" s="419"/>
      <c r="G28" s="419"/>
      <c r="H28" s="419"/>
      <c r="I28" s="419"/>
      <c r="J28" s="419"/>
      <c r="K28" s="420"/>
      <c r="L28" s="421">
        <v>1</v>
      </c>
      <c r="M28" s="422"/>
      <c r="N28" s="422"/>
      <c r="O28" s="422"/>
      <c r="P28" s="423"/>
      <c r="Q28" s="421">
        <v>3150</v>
      </c>
      <c r="R28" s="422"/>
      <c r="S28" s="422"/>
      <c r="T28" s="422"/>
      <c r="U28" s="422"/>
      <c r="V28" s="423"/>
      <c r="W28" s="487"/>
      <c r="X28" s="478"/>
      <c r="Y28" s="479"/>
      <c r="Z28" s="418" t="s">
        <v>176</v>
      </c>
      <c r="AA28" s="419"/>
      <c r="AB28" s="419"/>
      <c r="AC28" s="419"/>
      <c r="AD28" s="419"/>
      <c r="AE28" s="419"/>
      <c r="AF28" s="419"/>
      <c r="AG28" s="420"/>
      <c r="AH28" s="421" t="s">
        <v>122</v>
      </c>
      <c r="AI28" s="422"/>
      <c r="AJ28" s="422"/>
      <c r="AK28" s="422"/>
      <c r="AL28" s="423"/>
      <c r="AM28" s="421" t="s">
        <v>122</v>
      </c>
      <c r="AN28" s="422"/>
      <c r="AO28" s="422"/>
      <c r="AP28" s="422"/>
      <c r="AQ28" s="422"/>
      <c r="AR28" s="423"/>
      <c r="AS28" s="421" t="s">
        <v>131</v>
      </c>
      <c r="AT28" s="422"/>
      <c r="AU28" s="422"/>
      <c r="AV28" s="422"/>
      <c r="AW28" s="422"/>
      <c r="AX28" s="424"/>
      <c r="AY28" s="428" t="s">
        <v>177</v>
      </c>
      <c r="AZ28" s="429"/>
      <c r="BA28" s="429"/>
      <c r="BB28" s="430"/>
      <c r="BC28" s="437" t="s">
        <v>42</v>
      </c>
      <c r="BD28" s="438"/>
      <c r="BE28" s="438"/>
      <c r="BF28" s="438"/>
      <c r="BG28" s="438"/>
      <c r="BH28" s="438"/>
      <c r="BI28" s="438"/>
      <c r="BJ28" s="438"/>
      <c r="BK28" s="438"/>
      <c r="BL28" s="438"/>
      <c r="BM28" s="439"/>
      <c r="BN28" s="440">
        <v>993988</v>
      </c>
      <c r="BO28" s="441"/>
      <c r="BP28" s="441"/>
      <c r="BQ28" s="441"/>
      <c r="BR28" s="441"/>
      <c r="BS28" s="441"/>
      <c r="BT28" s="441"/>
      <c r="BU28" s="442"/>
      <c r="BV28" s="440">
        <v>1069084</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178</v>
      </c>
      <c r="F29" s="419"/>
      <c r="G29" s="419"/>
      <c r="H29" s="419"/>
      <c r="I29" s="419"/>
      <c r="J29" s="419"/>
      <c r="K29" s="420"/>
      <c r="L29" s="421">
        <v>11</v>
      </c>
      <c r="M29" s="422"/>
      <c r="N29" s="422"/>
      <c r="O29" s="422"/>
      <c r="P29" s="423"/>
      <c r="Q29" s="421">
        <v>2900</v>
      </c>
      <c r="R29" s="422"/>
      <c r="S29" s="422"/>
      <c r="T29" s="422"/>
      <c r="U29" s="422"/>
      <c r="V29" s="423"/>
      <c r="W29" s="488"/>
      <c r="X29" s="489"/>
      <c r="Y29" s="490"/>
      <c r="Z29" s="418" t="s">
        <v>179</v>
      </c>
      <c r="AA29" s="419"/>
      <c r="AB29" s="419"/>
      <c r="AC29" s="419"/>
      <c r="AD29" s="419"/>
      <c r="AE29" s="419"/>
      <c r="AF29" s="419"/>
      <c r="AG29" s="420"/>
      <c r="AH29" s="421">
        <v>211</v>
      </c>
      <c r="AI29" s="422"/>
      <c r="AJ29" s="422"/>
      <c r="AK29" s="422"/>
      <c r="AL29" s="423"/>
      <c r="AM29" s="421">
        <v>639719</v>
      </c>
      <c r="AN29" s="422"/>
      <c r="AO29" s="422"/>
      <c r="AP29" s="422"/>
      <c r="AQ29" s="422"/>
      <c r="AR29" s="423"/>
      <c r="AS29" s="421">
        <v>3032</v>
      </c>
      <c r="AT29" s="422"/>
      <c r="AU29" s="422"/>
      <c r="AV29" s="422"/>
      <c r="AW29" s="422"/>
      <c r="AX29" s="424"/>
      <c r="AY29" s="431"/>
      <c r="AZ29" s="432"/>
      <c r="BA29" s="432"/>
      <c r="BB29" s="433"/>
      <c r="BC29" s="425" t="s">
        <v>180</v>
      </c>
      <c r="BD29" s="426"/>
      <c r="BE29" s="426"/>
      <c r="BF29" s="426"/>
      <c r="BG29" s="426"/>
      <c r="BH29" s="426"/>
      <c r="BI29" s="426"/>
      <c r="BJ29" s="426"/>
      <c r="BK29" s="426"/>
      <c r="BL29" s="426"/>
      <c r="BM29" s="427"/>
      <c r="BN29" s="445">
        <v>93700</v>
      </c>
      <c r="BO29" s="446"/>
      <c r="BP29" s="446"/>
      <c r="BQ29" s="446"/>
      <c r="BR29" s="446"/>
      <c r="BS29" s="446"/>
      <c r="BT29" s="446"/>
      <c r="BU29" s="447"/>
      <c r="BV29" s="445">
        <v>700</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181</v>
      </c>
      <c r="X30" s="498"/>
      <c r="Y30" s="498"/>
      <c r="Z30" s="498"/>
      <c r="AA30" s="498"/>
      <c r="AB30" s="498"/>
      <c r="AC30" s="498"/>
      <c r="AD30" s="498"/>
      <c r="AE30" s="498"/>
      <c r="AF30" s="498"/>
      <c r="AG30" s="499"/>
      <c r="AH30" s="409">
        <v>98.5</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1280333</v>
      </c>
      <c r="BO30" s="449"/>
      <c r="BP30" s="449"/>
      <c r="BQ30" s="449"/>
      <c r="BR30" s="449"/>
      <c r="BS30" s="449"/>
      <c r="BT30" s="449"/>
      <c r="BU30" s="450"/>
      <c r="BV30" s="448">
        <v>1230012</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182</v>
      </c>
      <c r="D32" s="193"/>
      <c r="E32" s="193"/>
      <c r="F32" s="190"/>
      <c r="G32" s="190"/>
      <c r="H32" s="190"/>
      <c r="I32" s="190"/>
      <c r="J32" s="190"/>
      <c r="K32" s="190"/>
      <c r="L32" s="190"/>
      <c r="M32" s="190"/>
      <c r="N32" s="190"/>
      <c r="O32" s="190"/>
      <c r="P32" s="190"/>
      <c r="Q32" s="190"/>
      <c r="R32" s="190"/>
      <c r="S32" s="190"/>
      <c r="T32" s="190"/>
      <c r="U32" s="190" t="s">
        <v>183</v>
      </c>
      <c r="V32" s="190"/>
      <c r="W32" s="190"/>
      <c r="X32" s="190"/>
      <c r="Y32" s="190"/>
      <c r="Z32" s="190"/>
      <c r="AA32" s="190"/>
      <c r="AB32" s="190"/>
      <c r="AC32" s="190"/>
      <c r="AD32" s="190"/>
      <c r="AE32" s="190"/>
      <c r="AF32" s="190"/>
      <c r="AG32" s="190"/>
      <c r="AH32" s="190"/>
      <c r="AI32" s="190"/>
      <c r="AJ32" s="190"/>
      <c r="AK32" s="190"/>
      <c r="AL32" s="190"/>
      <c r="AM32" s="194" t="s">
        <v>184</v>
      </c>
      <c r="AN32" s="190"/>
      <c r="AO32" s="190"/>
      <c r="AP32" s="190"/>
      <c r="AQ32" s="190"/>
      <c r="AR32" s="190"/>
      <c r="AS32" s="194"/>
      <c r="AT32" s="194"/>
      <c r="AU32" s="194"/>
      <c r="AV32" s="194"/>
      <c r="AW32" s="194"/>
      <c r="AX32" s="194"/>
      <c r="AY32" s="194"/>
      <c r="AZ32" s="194"/>
      <c r="BA32" s="194"/>
      <c r="BB32" s="190"/>
      <c r="BC32" s="194"/>
      <c r="BD32" s="190"/>
      <c r="BE32" s="194" t="s">
        <v>185</v>
      </c>
      <c r="BF32" s="190"/>
      <c r="BG32" s="190"/>
      <c r="BH32" s="190"/>
      <c r="BI32" s="190"/>
      <c r="BJ32" s="194"/>
      <c r="BK32" s="194"/>
      <c r="BL32" s="194"/>
      <c r="BM32" s="194"/>
      <c r="BN32" s="194"/>
      <c r="BO32" s="194"/>
      <c r="BP32" s="194"/>
      <c r="BQ32" s="194"/>
      <c r="BR32" s="190"/>
      <c r="BS32" s="190"/>
      <c r="BT32" s="190"/>
      <c r="BU32" s="190"/>
      <c r="BV32" s="190"/>
      <c r="BW32" s="190" t="s">
        <v>186</v>
      </c>
      <c r="BX32" s="190"/>
      <c r="BY32" s="190"/>
      <c r="BZ32" s="190"/>
      <c r="CA32" s="190"/>
      <c r="CB32" s="194"/>
      <c r="CC32" s="194"/>
      <c r="CD32" s="194"/>
      <c r="CE32" s="194"/>
      <c r="CF32" s="194"/>
      <c r="CG32" s="194"/>
      <c r="CH32" s="194"/>
      <c r="CI32" s="194"/>
      <c r="CJ32" s="194"/>
      <c r="CK32" s="194"/>
      <c r="CL32" s="194"/>
      <c r="CM32" s="194"/>
      <c r="CN32" s="194"/>
      <c r="CO32" s="194" t="s">
        <v>187</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188</v>
      </c>
      <c r="D33" s="408"/>
      <c r="E33" s="407" t="s">
        <v>189</v>
      </c>
      <c r="F33" s="407"/>
      <c r="G33" s="407"/>
      <c r="H33" s="407"/>
      <c r="I33" s="407"/>
      <c r="J33" s="407"/>
      <c r="K33" s="407"/>
      <c r="L33" s="407"/>
      <c r="M33" s="407"/>
      <c r="N33" s="407"/>
      <c r="O33" s="407"/>
      <c r="P33" s="407"/>
      <c r="Q33" s="407"/>
      <c r="R33" s="407"/>
      <c r="S33" s="407"/>
      <c r="T33" s="195"/>
      <c r="U33" s="408" t="s">
        <v>188</v>
      </c>
      <c r="V33" s="408"/>
      <c r="W33" s="407" t="s">
        <v>190</v>
      </c>
      <c r="X33" s="407"/>
      <c r="Y33" s="407"/>
      <c r="Z33" s="407"/>
      <c r="AA33" s="407"/>
      <c r="AB33" s="407"/>
      <c r="AC33" s="407"/>
      <c r="AD33" s="407"/>
      <c r="AE33" s="407"/>
      <c r="AF33" s="407"/>
      <c r="AG33" s="407"/>
      <c r="AH33" s="407"/>
      <c r="AI33" s="407"/>
      <c r="AJ33" s="407"/>
      <c r="AK33" s="407"/>
      <c r="AL33" s="195"/>
      <c r="AM33" s="408" t="s">
        <v>188</v>
      </c>
      <c r="AN33" s="408"/>
      <c r="AO33" s="407" t="s">
        <v>191</v>
      </c>
      <c r="AP33" s="407"/>
      <c r="AQ33" s="407"/>
      <c r="AR33" s="407"/>
      <c r="AS33" s="407"/>
      <c r="AT33" s="407"/>
      <c r="AU33" s="407"/>
      <c r="AV33" s="407"/>
      <c r="AW33" s="407"/>
      <c r="AX33" s="407"/>
      <c r="AY33" s="407"/>
      <c r="AZ33" s="407"/>
      <c r="BA33" s="407"/>
      <c r="BB33" s="407"/>
      <c r="BC33" s="407"/>
      <c r="BD33" s="196"/>
      <c r="BE33" s="407" t="s">
        <v>192</v>
      </c>
      <c r="BF33" s="407"/>
      <c r="BG33" s="407" t="s">
        <v>193</v>
      </c>
      <c r="BH33" s="407"/>
      <c r="BI33" s="407"/>
      <c r="BJ33" s="407"/>
      <c r="BK33" s="407"/>
      <c r="BL33" s="407"/>
      <c r="BM33" s="407"/>
      <c r="BN33" s="407"/>
      <c r="BO33" s="407"/>
      <c r="BP33" s="407"/>
      <c r="BQ33" s="407"/>
      <c r="BR33" s="407"/>
      <c r="BS33" s="407"/>
      <c r="BT33" s="407"/>
      <c r="BU33" s="407"/>
      <c r="BV33" s="196"/>
      <c r="BW33" s="408" t="s">
        <v>192</v>
      </c>
      <c r="BX33" s="408"/>
      <c r="BY33" s="407" t="s">
        <v>194</v>
      </c>
      <c r="BZ33" s="407"/>
      <c r="CA33" s="407"/>
      <c r="CB33" s="407"/>
      <c r="CC33" s="407"/>
      <c r="CD33" s="407"/>
      <c r="CE33" s="407"/>
      <c r="CF33" s="407"/>
      <c r="CG33" s="407"/>
      <c r="CH33" s="407"/>
      <c r="CI33" s="407"/>
      <c r="CJ33" s="407"/>
      <c r="CK33" s="407"/>
      <c r="CL33" s="407"/>
      <c r="CM33" s="407"/>
      <c r="CN33" s="195"/>
      <c r="CO33" s="408" t="s">
        <v>195</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4</v>
      </c>
      <c r="V34" s="404"/>
      <c r="W34" s="403" t="str">
        <f>IF('各会計、関係団体の財政状況及び健全化判断比率'!B28="","",'各会計、関係団体の財政状況及び健全化判断比率'!B28)</f>
        <v>下田市国民健康保険事業特別会計</v>
      </c>
      <c r="X34" s="403"/>
      <c r="Y34" s="403"/>
      <c r="Z34" s="403"/>
      <c r="AA34" s="403"/>
      <c r="AB34" s="403"/>
      <c r="AC34" s="403"/>
      <c r="AD34" s="403"/>
      <c r="AE34" s="403"/>
      <c r="AF34" s="403"/>
      <c r="AG34" s="403"/>
      <c r="AH34" s="403"/>
      <c r="AI34" s="403"/>
      <c r="AJ34" s="403"/>
      <c r="AK34" s="403"/>
      <c r="AL34" s="193"/>
      <c r="AM34" s="404">
        <f>IF(AO34="","",MAX(C34:D43,U34:V43)+1)</f>
        <v>7</v>
      </c>
      <c r="AN34" s="404"/>
      <c r="AO34" s="403" t="str">
        <f>IF('各会計、関係団体の財政状況及び健全化判断比率'!B31="","",'各会計、関係団体の財政状況及び健全化判断比率'!B31)</f>
        <v>下田市水道事業会計</v>
      </c>
      <c r="AP34" s="403"/>
      <c r="AQ34" s="403"/>
      <c r="AR34" s="403"/>
      <c r="AS34" s="403"/>
      <c r="AT34" s="403"/>
      <c r="AU34" s="403"/>
      <c r="AV34" s="403"/>
      <c r="AW34" s="403"/>
      <c r="AX34" s="403"/>
      <c r="AY34" s="403"/>
      <c r="AZ34" s="403"/>
      <c r="BA34" s="403"/>
      <c r="BB34" s="403"/>
      <c r="BC34" s="403"/>
      <c r="BD34" s="193"/>
      <c r="BE34" s="404">
        <f>IF(BG34="","",MAX(C34:D43,U34:V43,AM34:AN43)+1)</f>
        <v>8</v>
      </c>
      <c r="BF34" s="404"/>
      <c r="BG34" s="403" t="str">
        <f>IF('各会計、関係団体の財政状況及び健全化判断比率'!B32="","",'各会計、関係団体の財政状況及び健全化判断比率'!B32)</f>
        <v>下田市下水道事業特別会計</v>
      </c>
      <c r="BH34" s="403"/>
      <c r="BI34" s="403"/>
      <c r="BJ34" s="403"/>
      <c r="BK34" s="403"/>
      <c r="BL34" s="403"/>
      <c r="BM34" s="403"/>
      <c r="BN34" s="403"/>
      <c r="BO34" s="403"/>
      <c r="BP34" s="403"/>
      <c r="BQ34" s="403"/>
      <c r="BR34" s="403"/>
      <c r="BS34" s="403"/>
      <c r="BT34" s="403"/>
      <c r="BU34" s="403"/>
      <c r="BV34" s="193"/>
      <c r="BW34" s="404">
        <f>IF(BY34="","",MAX(C34:D43,U34:V43,AM34:AN43,BE34:BF43)+1)</f>
        <v>10</v>
      </c>
      <c r="BX34" s="404"/>
      <c r="BY34" s="403" t="str">
        <f>IF('各会計、関係団体の財政状況及び健全化判断比率'!B68="","",'各会計、関係団体の財政状況及び健全化判断比率'!B68)</f>
        <v>一部事務組合下田メディカルセンター（普通会計分）</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公益社団法人　下田市振興公社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f>IF(E35="","",C34+1)</f>
        <v>2</v>
      </c>
      <c r="D35" s="404"/>
      <c r="E35" s="403" t="str">
        <f>IF('各会計、関係団体の財政状況及び健全化判断比率'!B8="","",'各会計、関係団体の財政状況及び健全化判断比率'!B8)</f>
        <v>下田市下田駅前広場整備事業特別会計</v>
      </c>
      <c r="F35" s="403"/>
      <c r="G35" s="403"/>
      <c r="H35" s="403"/>
      <c r="I35" s="403"/>
      <c r="J35" s="403"/>
      <c r="K35" s="403"/>
      <c r="L35" s="403"/>
      <c r="M35" s="403"/>
      <c r="N35" s="403"/>
      <c r="O35" s="403"/>
      <c r="P35" s="403"/>
      <c r="Q35" s="403"/>
      <c r="R35" s="403"/>
      <c r="S35" s="403"/>
      <c r="T35" s="193"/>
      <c r="U35" s="404">
        <f>IF(W35="","",U34+1)</f>
        <v>5</v>
      </c>
      <c r="V35" s="404"/>
      <c r="W35" s="403" t="str">
        <f>IF('各会計、関係団体の財政状況及び健全化判断比率'!B29="","",'各会計、関係団体の財政状況及び健全化判断比率'!B29)</f>
        <v>下田市介護保険特別会計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9</v>
      </c>
      <c r="BF35" s="404"/>
      <c r="BG35" s="403" t="str">
        <f>IF('各会計、関係団体の財政状況及び健全化判断比率'!B33="","",'各会計、関係団体の財政状況及び健全化判断比率'!B33)</f>
        <v>下田市集落排水事業特別会計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11</v>
      </c>
      <c r="BX35" s="404"/>
      <c r="BY35" s="403" t="str">
        <f>IF('各会計、関係団体の財政状況及び健全化判断比率'!B69="","",'各会計、関係団体の財政状況及び健全化判断比率'!B69)</f>
        <v>一部事務組合下田メディカルセンター（事業会計分）</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f>IF(E36="","",C35+1)</f>
        <v>3</v>
      </c>
      <c r="D36" s="404"/>
      <c r="E36" s="403" t="str">
        <f>IF('各会計、関係団体の財政状況及び健全化判断比率'!B9="","",'各会計、関係団体の財政状況及び健全化判断比率'!B9)</f>
        <v>下田市公共用地取得特別会計</v>
      </c>
      <c r="F36" s="403"/>
      <c r="G36" s="403"/>
      <c r="H36" s="403"/>
      <c r="I36" s="403"/>
      <c r="J36" s="403"/>
      <c r="K36" s="403"/>
      <c r="L36" s="403"/>
      <c r="M36" s="403"/>
      <c r="N36" s="403"/>
      <c r="O36" s="403"/>
      <c r="P36" s="403"/>
      <c r="Q36" s="403"/>
      <c r="R36" s="403"/>
      <c r="S36" s="403"/>
      <c r="T36" s="193"/>
      <c r="U36" s="404">
        <f t="shared" ref="U36:U43" si="4">IF(W36="","",U35+1)</f>
        <v>6</v>
      </c>
      <c r="V36" s="404"/>
      <c r="W36" s="403" t="str">
        <f>IF('各会計、関係団体の財政状況及び健全化判断比率'!B30="","",'各会計、関係団体の財政状況及び健全化判断比率'!B30)</f>
        <v>下田市後期高齢者医療特別会計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12</v>
      </c>
      <c r="BX36" s="404"/>
      <c r="BY36" s="403" t="str">
        <f>IF('各会計、関係団体の財政状況及び健全化判断比率'!B70="","",'各会計、関係団体の財政状況及び健全化判断比率'!B70)</f>
        <v>下田地区消防組合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13</v>
      </c>
      <c r="BX37" s="404"/>
      <c r="BY37" s="403" t="str">
        <f>IF('各会計、関係団体の財政状況及び健全化判断比率'!B71="","",'各会計、関係団体の財政状況及び健全化判断比率'!B71)</f>
        <v>南豆衛生プラント組合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14</v>
      </c>
      <c r="BX38" s="404"/>
      <c r="BY38" s="403" t="str">
        <f>IF('各会計、関係団体の財政状況及び健全化判断比率'!B72="","",'各会計、関係団体の財政状況及び健全化判断比率'!B72)</f>
        <v>伊豆斎場組合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15</v>
      </c>
      <c r="BX39" s="404"/>
      <c r="BY39" s="403" t="str">
        <f>IF('各会計、関係団体の財政状況及び健全化判断比率'!B73="","",'各会計、関係団体の財政状況及び健全化判断比率'!B73)</f>
        <v>静岡地方税滞納整理機構</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16</v>
      </c>
      <c r="BX40" s="404"/>
      <c r="BY40" s="403" t="str">
        <f>IF('各会計、関係団体の財政状況及び健全化判断比率'!B74="","",'各会計、関係団体の財政状況及び健全化判断比率'!B74)</f>
        <v>静岡県市町総合事務組合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17</v>
      </c>
      <c r="BX41" s="404"/>
      <c r="BY41" s="403" t="str">
        <f>IF('各会計、関係団体の財政状況及び健全化判断比率'!B75="","",'各会計、関係団体の財政状況及び健全化判断比率'!B75)</f>
        <v>静岡県後期高齢者医療広域連合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18</v>
      </c>
      <c r="BX42" s="404"/>
      <c r="BY42" s="403" t="str">
        <f>IF('各会計、関係団体の財政状況及び健全化判断比率'!B76="","",'各会計、関係団体の財政状況及び健全化判断比率'!B76)</f>
        <v>静岡県後期高齢者医療広域連合（事業会計分）</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202</v>
      </c>
    </row>
    <row r="50" spans="5:5">
      <c r="E50" s="167" t="s">
        <v>203</v>
      </c>
    </row>
    <row r="51" spans="5:5">
      <c r="E51" s="167" t="s">
        <v>204</v>
      </c>
    </row>
    <row r="52" spans="5:5">
      <c r="E52" s="167" t="s">
        <v>205</v>
      </c>
    </row>
    <row r="53" spans="5:5">
      <c r="E53" s="167" t="s">
        <v>206</v>
      </c>
    </row>
    <row r="54" spans="5:5"/>
    <row r="55" spans="5:5"/>
    <row r="56" spans="5:5"/>
    <row r="57" spans="5:5" hidden="1"/>
    <row r="58" spans="5:5" hidden="1"/>
    <row r="59" spans="5:5" hidden="1"/>
  </sheetData>
  <sheetProtection algorithmName="SHA-512" hashValue="sud3vmpCKPkUVJW9CjW0Of7uiJ5E348X2GWP6OarHxkPbAul3D86maSKgdjVfC0d970D8XHyMeacpmcNdu7eBQ==" saltValue="bC+ZKbGz6Kl9R2gIRxQyB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550</v>
      </c>
      <c r="G33" s="29" t="s">
        <v>551</v>
      </c>
      <c r="H33" s="29" t="s">
        <v>552</v>
      </c>
      <c r="I33" s="29" t="s">
        <v>553</v>
      </c>
      <c r="J33" s="30" t="s">
        <v>554</v>
      </c>
      <c r="K33" s="22"/>
      <c r="L33" s="22"/>
      <c r="M33" s="22"/>
      <c r="N33" s="22"/>
      <c r="O33" s="22"/>
      <c r="P33" s="22"/>
    </row>
    <row r="34" spans="1:16" ht="39" customHeight="1">
      <c r="A34" s="22"/>
      <c r="B34" s="31"/>
      <c r="C34" s="1224" t="s">
        <v>556</v>
      </c>
      <c r="D34" s="1224"/>
      <c r="E34" s="1225"/>
      <c r="F34" s="32">
        <v>7.64</v>
      </c>
      <c r="G34" s="33">
        <v>8.19</v>
      </c>
      <c r="H34" s="33">
        <v>11.53</v>
      </c>
      <c r="I34" s="33">
        <v>11.13</v>
      </c>
      <c r="J34" s="34">
        <v>11.09</v>
      </c>
      <c r="K34" s="22"/>
      <c r="L34" s="22"/>
      <c r="M34" s="22"/>
      <c r="N34" s="22"/>
      <c r="O34" s="22"/>
      <c r="P34" s="22"/>
    </row>
    <row r="35" spans="1:16" ht="39" customHeight="1">
      <c r="A35" s="22"/>
      <c r="B35" s="35"/>
      <c r="C35" s="1218" t="s">
        <v>557</v>
      </c>
      <c r="D35" s="1219"/>
      <c r="E35" s="1220"/>
      <c r="F35" s="36">
        <v>5.22</v>
      </c>
      <c r="G35" s="37">
        <v>4.79</v>
      </c>
      <c r="H35" s="37">
        <v>4.79</v>
      </c>
      <c r="I35" s="37">
        <v>5.62</v>
      </c>
      <c r="J35" s="38">
        <v>5.77</v>
      </c>
      <c r="K35" s="22"/>
      <c r="L35" s="22"/>
      <c r="M35" s="22"/>
      <c r="N35" s="22"/>
      <c r="O35" s="22"/>
      <c r="P35" s="22"/>
    </row>
    <row r="36" spans="1:16" ht="39" customHeight="1">
      <c r="A36" s="22"/>
      <c r="B36" s="35"/>
      <c r="C36" s="1218" t="s">
        <v>558</v>
      </c>
      <c r="D36" s="1219"/>
      <c r="E36" s="1220"/>
      <c r="F36" s="36">
        <v>3.97</v>
      </c>
      <c r="G36" s="37">
        <v>5.29</v>
      </c>
      <c r="H36" s="37">
        <v>4.6900000000000004</v>
      </c>
      <c r="I36" s="37">
        <v>6.24</v>
      </c>
      <c r="J36" s="38">
        <v>3.88</v>
      </c>
      <c r="K36" s="22"/>
      <c r="L36" s="22"/>
      <c r="M36" s="22"/>
      <c r="N36" s="22"/>
      <c r="O36" s="22"/>
      <c r="P36" s="22"/>
    </row>
    <row r="37" spans="1:16" ht="39" customHeight="1">
      <c r="A37" s="22"/>
      <c r="B37" s="35"/>
      <c r="C37" s="1218" t="s">
        <v>559</v>
      </c>
      <c r="D37" s="1219"/>
      <c r="E37" s="1220"/>
      <c r="F37" s="36">
        <v>0.92</v>
      </c>
      <c r="G37" s="37">
        <v>1.05</v>
      </c>
      <c r="H37" s="37">
        <v>0.91</v>
      </c>
      <c r="I37" s="37">
        <v>2.09</v>
      </c>
      <c r="J37" s="38">
        <v>1.71</v>
      </c>
      <c r="K37" s="22"/>
      <c r="L37" s="22"/>
      <c r="M37" s="22"/>
      <c r="N37" s="22"/>
      <c r="O37" s="22"/>
      <c r="P37" s="22"/>
    </row>
    <row r="38" spans="1:16" ht="39" customHeight="1">
      <c r="A38" s="22"/>
      <c r="B38" s="35"/>
      <c r="C38" s="1218" t="s">
        <v>560</v>
      </c>
      <c r="D38" s="1219"/>
      <c r="E38" s="1220"/>
      <c r="F38" s="36">
        <v>0.41</v>
      </c>
      <c r="G38" s="37">
        <v>0.28000000000000003</v>
      </c>
      <c r="H38" s="37">
        <v>0.69</v>
      </c>
      <c r="I38" s="37">
        <v>0.77</v>
      </c>
      <c r="J38" s="38">
        <v>0.63</v>
      </c>
      <c r="K38" s="22"/>
      <c r="L38" s="22"/>
      <c r="M38" s="22"/>
      <c r="N38" s="22"/>
      <c r="O38" s="22"/>
      <c r="P38" s="22"/>
    </row>
    <row r="39" spans="1:16" ht="39" customHeight="1">
      <c r="A39" s="22"/>
      <c r="B39" s="35"/>
      <c r="C39" s="1218" t="s">
        <v>561</v>
      </c>
      <c r="D39" s="1219"/>
      <c r="E39" s="1220"/>
      <c r="F39" s="36">
        <v>7.0000000000000007E-2</v>
      </c>
      <c r="G39" s="37">
        <v>0.06</v>
      </c>
      <c r="H39" s="37">
        <v>0.06</v>
      </c>
      <c r="I39" s="37">
        <v>0.06</v>
      </c>
      <c r="J39" s="38">
        <v>0.06</v>
      </c>
      <c r="K39" s="22"/>
      <c r="L39" s="22"/>
      <c r="M39" s="22"/>
      <c r="N39" s="22"/>
      <c r="O39" s="22"/>
      <c r="P39" s="22"/>
    </row>
    <row r="40" spans="1:16" ht="39" customHeight="1">
      <c r="A40" s="22"/>
      <c r="B40" s="35"/>
      <c r="C40" s="1218" t="s">
        <v>562</v>
      </c>
      <c r="D40" s="1219"/>
      <c r="E40" s="1220"/>
      <c r="F40" s="36">
        <v>0.01</v>
      </c>
      <c r="G40" s="37">
        <v>0.02</v>
      </c>
      <c r="H40" s="37">
        <v>0.02</v>
      </c>
      <c r="I40" s="37">
        <v>0.05</v>
      </c>
      <c r="J40" s="38">
        <v>0.04</v>
      </c>
      <c r="K40" s="22"/>
      <c r="L40" s="22"/>
      <c r="M40" s="22"/>
      <c r="N40" s="22"/>
      <c r="O40" s="22"/>
      <c r="P40" s="22"/>
    </row>
    <row r="41" spans="1:16" ht="39" customHeight="1">
      <c r="A41" s="22"/>
      <c r="B41" s="35"/>
      <c r="C41" s="1218" t="s">
        <v>563</v>
      </c>
      <c r="D41" s="1219"/>
      <c r="E41" s="1220"/>
      <c r="F41" s="36">
        <v>0.03</v>
      </c>
      <c r="G41" s="37">
        <v>0.02</v>
      </c>
      <c r="H41" s="37">
        <v>0.02</v>
      </c>
      <c r="I41" s="37">
        <v>0.03</v>
      </c>
      <c r="J41" s="38">
        <v>0.03</v>
      </c>
      <c r="K41" s="22"/>
      <c r="L41" s="22"/>
      <c r="M41" s="22"/>
      <c r="N41" s="22"/>
      <c r="O41" s="22"/>
      <c r="P41" s="22"/>
    </row>
    <row r="42" spans="1:16" ht="39" customHeight="1">
      <c r="A42" s="22"/>
      <c r="B42" s="39"/>
      <c r="C42" s="1218" t="s">
        <v>564</v>
      </c>
      <c r="D42" s="1219"/>
      <c r="E42" s="1220"/>
      <c r="F42" s="36" t="s">
        <v>507</v>
      </c>
      <c r="G42" s="37" t="s">
        <v>507</v>
      </c>
      <c r="H42" s="37" t="s">
        <v>507</v>
      </c>
      <c r="I42" s="37" t="s">
        <v>507</v>
      </c>
      <c r="J42" s="38" t="s">
        <v>507</v>
      </c>
      <c r="K42" s="22"/>
      <c r="L42" s="22"/>
      <c r="M42" s="22"/>
      <c r="N42" s="22"/>
      <c r="O42" s="22"/>
      <c r="P42" s="22"/>
    </row>
    <row r="43" spans="1:16" ht="39" customHeight="1" thickBot="1">
      <c r="A43" s="22"/>
      <c r="B43" s="40"/>
      <c r="C43" s="1221" t="s">
        <v>565</v>
      </c>
      <c r="D43" s="1222"/>
      <c r="E43" s="122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LT10YS3VI9BA/40EHLH94PL9Ws+Sn1rJt3cK5MIgXgu2DhZfvQ1YmdiMObqknTPggB4z05muh6EGanl/iz1NCQ==" saltValue="da6Qp8y6DUBuS1Y0+EHMf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550</v>
      </c>
      <c r="L44" s="56" t="s">
        <v>551</v>
      </c>
      <c r="M44" s="56" t="s">
        <v>552</v>
      </c>
      <c r="N44" s="56" t="s">
        <v>553</v>
      </c>
      <c r="O44" s="57" t="s">
        <v>554</v>
      </c>
      <c r="P44" s="48"/>
      <c r="Q44" s="48"/>
      <c r="R44" s="48"/>
      <c r="S44" s="48"/>
      <c r="T44" s="48"/>
      <c r="U44" s="48"/>
    </row>
    <row r="45" spans="1:21" ht="30.75" customHeight="1">
      <c r="A45" s="48"/>
      <c r="B45" s="1234" t="s">
        <v>11</v>
      </c>
      <c r="C45" s="1235"/>
      <c r="D45" s="58"/>
      <c r="E45" s="1240" t="s">
        <v>12</v>
      </c>
      <c r="F45" s="1240"/>
      <c r="G45" s="1240"/>
      <c r="H45" s="1240"/>
      <c r="I45" s="1240"/>
      <c r="J45" s="1241"/>
      <c r="K45" s="59">
        <v>978</v>
      </c>
      <c r="L45" s="60">
        <v>924</v>
      </c>
      <c r="M45" s="60">
        <v>766</v>
      </c>
      <c r="N45" s="60">
        <v>723</v>
      </c>
      <c r="O45" s="61">
        <v>772</v>
      </c>
      <c r="P45" s="48"/>
      <c r="Q45" s="48"/>
      <c r="R45" s="48"/>
      <c r="S45" s="48"/>
      <c r="T45" s="48"/>
      <c r="U45" s="48"/>
    </row>
    <row r="46" spans="1:21" ht="30.75" customHeight="1">
      <c r="A46" s="48"/>
      <c r="B46" s="1236"/>
      <c r="C46" s="1237"/>
      <c r="D46" s="62"/>
      <c r="E46" s="1228" t="s">
        <v>13</v>
      </c>
      <c r="F46" s="1228"/>
      <c r="G46" s="1228"/>
      <c r="H46" s="1228"/>
      <c r="I46" s="1228"/>
      <c r="J46" s="1229"/>
      <c r="K46" s="63" t="s">
        <v>507</v>
      </c>
      <c r="L46" s="64" t="s">
        <v>507</v>
      </c>
      <c r="M46" s="64" t="s">
        <v>507</v>
      </c>
      <c r="N46" s="64" t="s">
        <v>507</v>
      </c>
      <c r="O46" s="65" t="s">
        <v>507</v>
      </c>
      <c r="P46" s="48"/>
      <c r="Q46" s="48"/>
      <c r="R46" s="48"/>
      <c r="S46" s="48"/>
      <c r="T46" s="48"/>
      <c r="U46" s="48"/>
    </row>
    <row r="47" spans="1:21" ht="30.75" customHeight="1">
      <c r="A47" s="48"/>
      <c r="B47" s="1236"/>
      <c r="C47" s="1237"/>
      <c r="D47" s="62"/>
      <c r="E47" s="1228" t="s">
        <v>14</v>
      </c>
      <c r="F47" s="1228"/>
      <c r="G47" s="1228"/>
      <c r="H47" s="1228"/>
      <c r="I47" s="1228"/>
      <c r="J47" s="1229"/>
      <c r="K47" s="63" t="s">
        <v>507</v>
      </c>
      <c r="L47" s="64" t="s">
        <v>507</v>
      </c>
      <c r="M47" s="64" t="s">
        <v>507</v>
      </c>
      <c r="N47" s="64" t="s">
        <v>507</v>
      </c>
      <c r="O47" s="65" t="s">
        <v>507</v>
      </c>
      <c r="P47" s="48"/>
      <c r="Q47" s="48"/>
      <c r="R47" s="48"/>
      <c r="S47" s="48"/>
      <c r="T47" s="48"/>
      <c r="U47" s="48"/>
    </row>
    <row r="48" spans="1:21" ht="30.75" customHeight="1">
      <c r="A48" s="48"/>
      <c r="B48" s="1236"/>
      <c r="C48" s="1237"/>
      <c r="D48" s="62"/>
      <c r="E48" s="1228" t="s">
        <v>15</v>
      </c>
      <c r="F48" s="1228"/>
      <c r="G48" s="1228"/>
      <c r="H48" s="1228"/>
      <c r="I48" s="1228"/>
      <c r="J48" s="1229"/>
      <c r="K48" s="63">
        <v>415</v>
      </c>
      <c r="L48" s="64">
        <v>402</v>
      </c>
      <c r="M48" s="64">
        <v>383</v>
      </c>
      <c r="N48" s="64">
        <v>371</v>
      </c>
      <c r="O48" s="65">
        <v>353</v>
      </c>
      <c r="P48" s="48"/>
      <c r="Q48" s="48"/>
      <c r="R48" s="48"/>
      <c r="S48" s="48"/>
      <c r="T48" s="48"/>
      <c r="U48" s="48"/>
    </row>
    <row r="49" spans="1:21" ht="30.75" customHeight="1">
      <c r="A49" s="48"/>
      <c r="B49" s="1236"/>
      <c r="C49" s="1237"/>
      <c r="D49" s="62"/>
      <c r="E49" s="1228" t="s">
        <v>16</v>
      </c>
      <c r="F49" s="1228"/>
      <c r="G49" s="1228"/>
      <c r="H49" s="1228"/>
      <c r="I49" s="1228"/>
      <c r="J49" s="1229"/>
      <c r="K49" s="63">
        <v>175</v>
      </c>
      <c r="L49" s="64">
        <v>135</v>
      </c>
      <c r="M49" s="64">
        <v>159</v>
      </c>
      <c r="N49" s="64">
        <v>162</v>
      </c>
      <c r="O49" s="65">
        <v>145</v>
      </c>
      <c r="P49" s="48"/>
      <c r="Q49" s="48"/>
      <c r="R49" s="48"/>
      <c r="S49" s="48"/>
      <c r="T49" s="48"/>
      <c r="U49" s="48"/>
    </row>
    <row r="50" spans="1:21" ht="30.75" customHeight="1">
      <c r="A50" s="48"/>
      <c r="B50" s="1236"/>
      <c r="C50" s="1237"/>
      <c r="D50" s="62"/>
      <c r="E50" s="1228" t="s">
        <v>17</v>
      </c>
      <c r="F50" s="1228"/>
      <c r="G50" s="1228"/>
      <c r="H50" s="1228"/>
      <c r="I50" s="1228"/>
      <c r="J50" s="1229"/>
      <c r="K50" s="63">
        <v>5</v>
      </c>
      <c r="L50" s="64" t="s">
        <v>507</v>
      </c>
      <c r="M50" s="64" t="s">
        <v>507</v>
      </c>
      <c r="N50" s="64" t="s">
        <v>507</v>
      </c>
      <c r="O50" s="65" t="s">
        <v>507</v>
      </c>
      <c r="P50" s="48"/>
      <c r="Q50" s="48"/>
      <c r="R50" s="48"/>
      <c r="S50" s="48"/>
      <c r="T50" s="48"/>
      <c r="U50" s="48"/>
    </row>
    <row r="51" spans="1:21" ht="30.75" customHeight="1">
      <c r="A51" s="48"/>
      <c r="B51" s="1238"/>
      <c r="C51" s="1239"/>
      <c r="D51" s="66"/>
      <c r="E51" s="1228" t="s">
        <v>18</v>
      </c>
      <c r="F51" s="1228"/>
      <c r="G51" s="1228"/>
      <c r="H51" s="1228"/>
      <c r="I51" s="1228"/>
      <c r="J51" s="1229"/>
      <c r="K51" s="63" t="s">
        <v>507</v>
      </c>
      <c r="L51" s="64" t="s">
        <v>507</v>
      </c>
      <c r="M51" s="64" t="s">
        <v>507</v>
      </c>
      <c r="N51" s="64" t="s">
        <v>507</v>
      </c>
      <c r="O51" s="65" t="s">
        <v>507</v>
      </c>
      <c r="P51" s="48"/>
      <c r="Q51" s="48"/>
      <c r="R51" s="48"/>
      <c r="S51" s="48"/>
      <c r="T51" s="48"/>
      <c r="U51" s="48"/>
    </row>
    <row r="52" spans="1:21" ht="30.75" customHeight="1">
      <c r="A52" s="48"/>
      <c r="B52" s="1226" t="s">
        <v>19</v>
      </c>
      <c r="C52" s="1227"/>
      <c r="D52" s="66"/>
      <c r="E52" s="1228" t="s">
        <v>20</v>
      </c>
      <c r="F52" s="1228"/>
      <c r="G52" s="1228"/>
      <c r="H52" s="1228"/>
      <c r="I52" s="1228"/>
      <c r="J52" s="1229"/>
      <c r="K52" s="63">
        <v>1010</v>
      </c>
      <c r="L52" s="64">
        <v>1025</v>
      </c>
      <c r="M52" s="64">
        <v>945</v>
      </c>
      <c r="N52" s="64">
        <v>882</v>
      </c>
      <c r="O52" s="65">
        <v>886</v>
      </c>
      <c r="P52" s="48"/>
      <c r="Q52" s="48"/>
      <c r="R52" s="48"/>
      <c r="S52" s="48"/>
      <c r="T52" s="48"/>
      <c r="U52" s="48"/>
    </row>
    <row r="53" spans="1:21" ht="30.75" customHeight="1" thickBot="1">
      <c r="A53" s="48"/>
      <c r="B53" s="1230" t="s">
        <v>21</v>
      </c>
      <c r="C53" s="1231"/>
      <c r="D53" s="67"/>
      <c r="E53" s="1232" t="s">
        <v>22</v>
      </c>
      <c r="F53" s="1232"/>
      <c r="G53" s="1232"/>
      <c r="H53" s="1232"/>
      <c r="I53" s="1232"/>
      <c r="J53" s="1233"/>
      <c r="K53" s="68">
        <v>563</v>
      </c>
      <c r="L53" s="69">
        <v>436</v>
      </c>
      <c r="M53" s="69">
        <v>363</v>
      </c>
      <c r="N53" s="69">
        <v>374</v>
      </c>
      <c r="O53" s="70">
        <v>384</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wL/ib0lrnn2PrcC61nobVBcw1hcjxSNCd5FQRTFpHSYK6Gw0xr5tzAMggpZhbsiU3lffMB1qGKhZ0f7NZM8+FA==" saltValue="kcUXarMRCk+0yw/kY5mwf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550</v>
      </c>
      <c r="J40" s="79" t="s">
        <v>551</v>
      </c>
      <c r="K40" s="79" t="s">
        <v>552</v>
      </c>
      <c r="L40" s="79" t="s">
        <v>553</v>
      </c>
      <c r="M40" s="80" t="s">
        <v>554</v>
      </c>
    </row>
    <row r="41" spans="2:13" ht="27.75" customHeight="1">
      <c r="B41" s="1254" t="s">
        <v>24</v>
      </c>
      <c r="C41" s="1255"/>
      <c r="D41" s="81"/>
      <c r="E41" s="1256" t="s">
        <v>25</v>
      </c>
      <c r="F41" s="1256"/>
      <c r="G41" s="1256"/>
      <c r="H41" s="1257"/>
      <c r="I41" s="82">
        <v>7973</v>
      </c>
      <c r="J41" s="83">
        <v>7773</v>
      </c>
      <c r="K41" s="83">
        <v>8502</v>
      </c>
      <c r="L41" s="83">
        <v>8445</v>
      </c>
      <c r="M41" s="84">
        <v>8406</v>
      </c>
    </row>
    <row r="42" spans="2:13" ht="27.75" customHeight="1">
      <c r="B42" s="1244"/>
      <c r="C42" s="1245"/>
      <c r="D42" s="85"/>
      <c r="E42" s="1248" t="s">
        <v>26</v>
      </c>
      <c r="F42" s="1248"/>
      <c r="G42" s="1248"/>
      <c r="H42" s="1249"/>
      <c r="I42" s="86" t="s">
        <v>507</v>
      </c>
      <c r="J42" s="87" t="s">
        <v>507</v>
      </c>
      <c r="K42" s="87" t="s">
        <v>507</v>
      </c>
      <c r="L42" s="87" t="s">
        <v>507</v>
      </c>
      <c r="M42" s="88" t="s">
        <v>507</v>
      </c>
    </row>
    <row r="43" spans="2:13" ht="27.75" customHeight="1">
      <c r="B43" s="1244"/>
      <c r="C43" s="1245"/>
      <c r="D43" s="85"/>
      <c r="E43" s="1248" t="s">
        <v>27</v>
      </c>
      <c r="F43" s="1248"/>
      <c r="G43" s="1248"/>
      <c r="H43" s="1249"/>
      <c r="I43" s="86">
        <v>5191</v>
      </c>
      <c r="J43" s="87">
        <v>4943</v>
      </c>
      <c r="K43" s="87">
        <v>4730</v>
      </c>
      <c r="L43" s="87">
        <v>4553</v>
      </c>
      <c r="M43" s="88">
        <v>4351</v>
      </c>
    </row>
    <row r="44" spans="2:13" ht="27.75" customHeight="1">
      <c r="B44" s="1244"/>
      <c r="C44" s="1245"/>
      <c r="D44" s="85"/>
      <c r="E44" s="1248" t="s">
        <v>28</v>
      </c>
      <c r="F44" s="1248"/>
      <c r="G44" s="1248"/>
      <c r="H44" s="1249"/>
      <c r="I44" s="86">
        <v>831</v>
      </c>
      <c r="J44" s="87">
        <v>877</v>
      </c>
      <c r="K44" s="87">
        <v>846</v>
      </c>
      <c r="L44" s="87">
        <v>875</v>
      </c>
      <c r="M44" s="88">
        <v>895</v>
      </c>
    </row>
    <row r="45" spans="2:13" ht="27.75" customHeight="1">
      <c r="B45" s="1244"/>
      <c r="C45" s="1245"/>
      <c r="D45" s="85"/>
      <c r="E45" s="1248" t="s">
        <v>29</v>
      </c>
      <c r="F45" s="1248"/>
      <c r="G45" s="1248"/>
      <c r="H45" s="1249"/>
      <c r="I45" s="86">
        <v>3011</v>
      </c>
      <c r="J45" s="87">
        <v>2979</v>
      </c>
      <c r="K45" s="87">
        <v>2882</v>
      </c>
      <c r="L45" s="87">
        <v>2846</v>
      </c>
      <c r="M45" s="88">
        <v>2884</v>
      </c>
    </row>
    <row r="46" spans="2:13" ht="27.75" customHeight="1">
      <c r="B46" s="1244"/>
      <c r="C46" s="1245"/>
      <c r="D46" s="89"/>
      <c r="E46" s="1248" t="s">
        <v>30</v>
      </c>
      <c r="F46" s="1248"/>
      <c r="G46" s="1248"/>
      <c r="H46" s="1249"/>
      <c r="I46" s="86" t="s">
        <v>507</v>
      </c>
      <c r="J46" s="87" t="s">
        <v>507</v>
      </c>
      <c r="K46" s="87" t="s">
        <v>507</v>
      </c>
      <c r="L46" s="87" t="s">
        <v>507</v>
      </c>
      <c r="M46" s="88" t="s">
        <v>507</v>
      </c>
    </row>
    <row r="47" spans="2:13" ht="27.75" customHeight="1">
      <c r="B47" s="1244"/>
      <c r="C47" s="1245"/>
      <c r="D47" s="90"/>
      <c r="E47" s="1258" t="s">
        <v>31</v>
      </c>
      <c r="F47" s="1259"/>
      <c r="G47" s="1259"/>
      <c r="H47" s="1260"/>
      <c r="I47" s="86" t="s">
        <v>507</v>
      </c>
      <c r="J47" s="87" t="s">
        <v>507</v>
      </c>
      <c r="K47" s="87" t="s">
        <v>507</v>
      </c>
      <c r="L47" s="87" t="s">
        <v>507</v>
      </c>
      <c r="M47" s="88" t="s">
        <v>507</v>
      </c>
    </row>
    <row r="48" spans="2:13" ht="27.75" customHeight="1">
      <c r="B48" s="1244"/>
      <c r="C48" s="1245"/>
      <c r="D48" s="85"/>
      <c r="E48" s="1248" t="s">
        <v>32</v>
      </c>
      <c r="F48" s="1248"/>
      <c r="G48" s="1248"/>
      <c r="H48" s="1249"/>
      <c r="I48" s="86" t="s">
        <v>507</v>
      </c>
      <c r="J48" s="87" t="s">
        <v>507</v>
      </c>
      <c r="K48" s="87" t="s">
        <v>507</v>
      </c>
      <c r="L48" s="87" t="s">
        <v>507</v>
      </c>
      <c r="M48" s="88" t="s">
        <v>507</v>
      </c>
    </row>
    <row r="49" spans="2:13" ht="27.75" customHeight="1">
      <c r="B49" s="1246"/>
      <c r="C49" s="1247"/>
      <c r="D49" s="85"/>
      <c r="E49" s="1248" t="s">
        <v>33</v>
      </c>
      <c r="F49" s="1248"/>
      <c r="G49" s="1248"/>
      <c r="H49" s="1249"/>
      <c r="I49" s="86" t="s">
        <v>507</v>
      </c>
      <c r="J49" s="87" t="s">
        <v>507</v>
      </c>
      <c r="K49" s="87" t="s">
        <v>507</v>
      </c>
      <c r="L49" s="87" t="s">
        <v>507</v>
      </c>
      <c r="M49" s="88" t="s">
        <v>507</v>
      </c>
    </row>
    <row r="50" spans="2:13" ht="27.75" customHeight="1">
      <c r="B50" s="1242" t="s">
        <v>34</v>
      </c>
      <c r="C50" s="1243"/>
      <c r="D50" s="91"/>
      <c r="E50" s="1248" t="s">
        <v>35</v>
      </c>
      <c r="F50" s="1248"/>
      <c r="G50" s="1248"/>
      <c r="H50" s="1249"/>
      <c r="I50" s="86">
        <v>2079</v>
      </c>
      <c r="J50" s="87">
        <v>2167</v>
      </c>
      <c r="K50" s="87">
        <v>2474</v>
      </c>
      <c r="L50" s="87">
        <v>2901</v>
      </c>
      <c r="M50" s="88">
        <v>3278</v>
      </c>
    </row>
    <row r="51" spans="2:13" ht="27.75" customHeight="1">
      <c r="B51" s="1244"/>
      <c r="C51" s="1245"/>
      <c r="D51" s="85"/>
      <c r="E51" s="1248" t="s">
        <v>36</v>
      </c>
      <c r="F51" s="1248"/>
      <c r="G51" s="1248"/>
      <c r="H51" s="1249"/>
      <c r="I51" s="86">
        <v>1500</v>
      </c>
      <c r="J51" s="87">
        <v>1499</v>
      </c>
      <c r="K51" s="87">
        <v>1490</v>
      </c>
      <c r="L51" s="87">
        <v>1445</v>
      </c>
      <c r="M51" s="88">
        <v>1386</v>
      </c>
    </row>
    <row r="52" spans="2:13" ht="27.75" customHeight="1">
      <c r="B52" s="1246"/>
      <c r="C52" s="1247"/>
      <c r="D52" s="85"/>
      <c r="E52" s="1248" t="s">
        <v>37</v>
      </c>
      <c r="F52" s="1248"/>
      <c r="G52" s="1248"/>
      <c r="H52" s="1249"/>
      <c r="I52" s="86">
        <v>10136</v>
      </c>
      <c r="J52" s="87">
        <v>10129</v>
      </c>
      <c r="K52" s="87">
        <v>9927</v>
      </c>
      <c r="L52" s="87">
        <v>9939</v>
      </c>
      <c r="M52" s="88">
        <v>9836</v>
      </c>
    </row>
    <row r="53" spans="2:13" ht="27.75" customHeight="1" thickBot="1">
      <c r="B53" s="1250" t="s">
        <v>38</v>
      </c>
      <c r="C53" s="1251"/>
      <c r="D53" s="92"/>
      <c r="E53" s="1252" t="s">
        <v>39</v>
      </c>
      <c r="F53" s="1252"/>
      <c r="G53" s="1252"/>
      <c r="H53" s="1253"/>
      <c r="I53" s="93">
        <v>3292</v>
      </c>
      <c r="J53" s="94">
        <v>2777</v>
      </c>
      <c r="K53" s="94">
        <v>3069</v>
      </c>
      <c r="L53" s="94">
        <v>2434</v>
      </c>
      <c r="M53" s="95">
        <v>2037</v>
      </c>
    </row>
    <row r="54" spans="2:13" ht="27.75" customHeight="1">
      <c r="B54" s="96" t="s">
        <v>40</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3K227Ox2CGSPvogbmH9N3zXG7jhxYW+WCHb9yUiNnNQ+B7MS9vgfoDj57ZHuCEVxdFq6BZtlM6K6k5R32JUKMg==" saltValue="RfI4d8DVvptDu3lOfCMBtQ=="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7"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41</v>
      </c>
    </row>
    <row r="54" spans="2:8" ht="29.25" customHeight="1" thickBot="1">
      <c r="B54" s="101" t="s">
        <v>1</v>
      </c>
      <c r="C54" s="102"/>
      <c r="D54" s="102"/>
      <c r="E54" s="103" t="s">
        <v>2</v>
      </c>
      <c r="F54" s="104" t="s">
        <v>552</v>
      </c>
      <c r="G54" s="104" t="s">
        <v>553</v>
      </c>
      <c r="H54" s="105" t="s">
        <v>554</v>
      </c>
    </row>
    <row r="55" spans="2:8" ht="52.5" customHeight="1">
      <c r="B55" s="106"/>
      <c r="C55" s="1269" t="s">
        <v>42</v>
      </c>
      <c r="D55" s="1269"/>
      <c r="E55" s="1270"/>
      <c r="F55" s="107">
        <v>937</v>
      </c>
      <c r="G55" s="107">
        <v>1069</v>
      </c>
      <c r="H55" s="108">
        <v>994</v>
      </c>
    </row>
    <row r="56" spans="2:8" ht="52.5" customHeight="1">
      <c r="B56" s="109"/>
      <c r="C56" s="1271" t="s">
        <v>43</v>
      </c>
      <c r="D56" s="1271"/>
      <c r="E56" s="1272"/>
      <c r="F56" s="110">
        <v>1</v>
      </c>
      <c r="G56" s="110">
        <v>1</v>
      </c>
      <c r="H56" s="111">
        <v>94</v>
      </c>
    </row>
    <row r="57" spans="2:8" ht="53.25" customHeight="1">
      <c r="B57" s="109"/>
      <c r="C57" s="1273" t="s">
        <v>44</v>
      </c>
      <c r="D57" s="1273"/>
      <c r="E57" s="1274"/>
      <c r="F57" s="112">
        <v>933</v>
      </c>
      <c r="G57" s="112">
        <v>1230</v>
      </c>
      <c r="H57" s="113">
        <v>1280</v>
      </c>
    </row>
    <row r="58" spans="2:8" ht="45.75" customHeight="1">
      <c r="B58" s="114"/>
      <c r="C58" s="1261" t="s">
        <v>579</v>
      </c>
      <c r="D58" s="1262"/>
      <c r="E58" s="1263"/>
      <c r="F58" s="115">
        <v>600</v>
      </c>
      <c r="G58" s="115">
        <v>600</v>
      </c>
      <c r="H58" s="116">
        <v>600</v>
      </c>
    </row>
    <row r="59" spans="2:8" ht="45.75" customHeight="1">
      <c r="B59" s="114"/>
      <c r="C59" s="1261" t="s">
        <v>580</v>
      </c>
      <c r="D59" s="1262"/>
      <c r="E59" s="1263"/>
      <c r="F59" s="115">
        <v>44</v>
      </c>
      <c r="G59" s="115">
        <v>125</v>
      </c>
      <c r="H59" s="116">
        <v>167</v>
      </c>
    </row>
    <row r="60" spans="2:8" ht="45.75" customHeight="1">
      <c r="B60" s="114"/>
      <c r="C60" s="1261" t="s">
        <v>581</v>
      </c>
      <c r="D60" s="1262"/>
      <c r="E60" s="1263"/>
      <c r="F60" s="115">
        <v>0</v>
      </c>
      <c r="G60" s="115">
        <v>150</v>
      </c>
      <c r="H60" s="116">
        <v>150</v>
      </c>
    </row>
    <row r="61" spans="2:8" ht="45.75" customHeight="1">
      <c r="B61" s="114"/>
      <c r="C61" s="1261" t="s">
        <v>582</v>
      </c>
      <c r="D61" s="1262"/>
      <c r="E61" s="1263"/>
      <c r="F61" s="115">
        <v>44</v>
      </c>
      <c r="G61" s="115">
        <v>64</v>
      </c>
      <c r="H61" s="116">
        <v>72</v>
      </c>
    </row>
    <row r="62" spans="2:8" ht="45.75" customHeight="1" thickBot="1">
      <c r="B62" s="117"/>
      <c r="C62" s="1264" t="s">
        <v>583</v>
      </c>
      <c r="D62" s="1265"/>
      <c r="E62" s="1266"/>
      <c r="F62" s="118">
        <v>51</v>
      </c>
      <c r="G62" s="118">
        <v>59</v>
      </c>
      <c r="H62" s="119">
        <v>53</v>
      </c>
    </row>
    <row r="63" spans="2:8" ht="52.5" customHeight="1" thickBot="1">
      <c r="B63" s="120"/>
      <c r="C63" s="1267" t="s">
        <v>45</v>
      </c>
      <c r="D63" s="1267"/>
      <c r="E63" s="1268"/>
      <c r="F63" s="121">
        <v>1871</v>
      </c>
      <c r="G63" s="121">
        <v>2300</v>
      </c>
      <c r="H63" s="122">
        <v>2368</v>
      </c>
    </row>
    <row r="64" spans="2:8" ht="15" customHeight="1"/>
    <row r="65" ht="0" hidden="1" customHeight="1"/>
    <row r="66" ht="0" hidden="1" customHeight="1"/>
  </sheetData>
  <sheetProtection algorithmName="SHA-512" hashValue="zXL44UxF21XRIuqJhD4zg97iIN6G7a6TL7/d8JRFSRU+23FThKTv+V68et6WoSsl75uVu79WFLbzIhy5kSNUew==" saltValue="fKefl6s91crE3d9LHv0Rf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sheetPr>
    <pageSetUpPr fitToPage="1"/>
  </sheetPr>
  <dimension ref="A1:WZM191"/>
  <sheetViews>
    <sheetView showGridLines="0" zoomScale="70" zoomScaleNormal="70" zoomScaleSheetLayoutView="55" workbookViewId="0"/>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584</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584</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585</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586</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587</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588</v>
      </c>
    </row>
    <row r="50" spans="1:109">
      <c r="B50" s="374"/>
      <c r="G50" s="1275"/>
      <c r="H50" s="1275"/>
      <c r="I50" s="1275"/>
      <c r="J50" s="1275"/>
      <c r="K50" s="384"/>
      <c r="L50" s="384"/>
      <c r="M50" s="385"/>
      <c r="N50" s="385"/>
      <c r="AN50" s="1276"/>
      <c r="AO50" s="1277"/>
      <c r="AP50" s="1277"/>
      <c r="AQ50" s="1277"/>
      <c r="AR50" s="1277"/>
      <c r="AS50" s="1277"/>
      <c r="AT50" s="1277"/>
      <c r="AU50" s="1277"/>
      <c r="AV50" s="1277"/>
      <c r="AW50" s="1277"/>
      <c r="AX50" s="1277"/>
      <c r="AY50" s="1277"/>
      <c r="AZ50" s="1277"/>
      <c r="BA50" s="1277"/>
      <c r="BB50" s="1277"/>
      <c r="BC50" s="1277"/>
      <c r="BD50" s="1277"/>
      <c r="BE50" s="1277"/>
      <c r="BF50" s="1277"/>
      <c r="BG50" s="1277"/>
      <c r="BH50" s="1277"/>
      <c r="BI50" s="1277"/>
      <c r="BJ50" s="1277"/>
      <c r="BK50" s="1277"/>
      <c r="BL50" s="1277"/>
      <c r="BM50" s="1277"/>
      <c r="BN50" s="1277"/>
      <c r="BO50" s="1278"/>
      <c r="BP50" s="1279" t="s">
        <v>550</v>
      </c>
      <c r="BQ50" s="1279"/>
      <c r="BR50" s="1279"/>
      <c r="BS50" s="1279"/>
      <c r="BT50" s="1279"/>
      <c r="BU50" s="1279"/>
      <c r="BV50" s="1279"/>
      <c r="BW50" s="1279"/>
      <c r="BX50" s="1279" t="s">
        <v>551</v>
      </c>
      <c r="BY50" s="1279"/>
      <c r="BZ50" s="1279"/>
      <c r="CA50" s="1279"/>
      <c r="CB50" s="1279"/>
      <c r="CC50" s="1279"/>
      <c r="CD50" s="1279"/>
      <c r="CE50" s="1279"/>
      <c r="CF50" s="1279" t="s">
        <v>552</v>
      </c>
      <c r="CG50" s="1279"/>
      <c r="CH50" s="1279"/>
      <c r="CI50" s="1279"/>
      <c r="CJ50" s="1279"/>
      <c r="CK50" s="1279"/>
      <c r="CL50" s="1279"/>
      <c r="CM50" s="1279"/>
      <c r="CN50" s="1279" t="s">
        <v>553</v>
      </c>
      <c r="CO50" s="1279"/>
      <c r="CP50" s="1279"/>
      <c r="CQ50" s="1279"/>
      <c r="CR50" s="1279"/>
      <c r="CS50" s="1279"/>
      <c r="CT50" s="1279"/>
      <c r="CU50" s="1279"/>
      <c r="CV50" s="1279" t="s">
        <v>554</v>
      </c>
      <c r="CW50" s="1279"/>
      <c r="CX50" s="1279"/>
      <c r="CY50" s="1279"/>
      <c r="CZ50" s="1279"/>
      <c r="DA50" s="1279"/>
      <c r="DB50" s="1279"/>
      <c r="DC50" s="1279"/>
    </row>
    <row r="51" spans="1:109" ht="13.5" customHeight="1">
      <c r="B51" s="374"/>
      <c r="G51" s="1293"/>
      <c r="H51" s="1293"/>
      <c r="I51" s="1294"/>
      <c r="J51" s="1294"/>
      <c r="K51" s="1292"/>
      <c r="L51" s="1292"/>
      <c r="M51" s="1292"/>
      <c r="N51" s="1292"/>
      <c r="AM51" s="383"/>
      <c r="AN51" s="1282" t="s">
        <v>589</v>
      </c>
      <c r="AO51" s="1282"/>
      <c r="AP51" s="1282"/>
      <c r="AQ51" s="1282"/>
      <c r="AR51" s="1282"/>
      <c r="AS51" s="1282"/>
      <c r="AT51" s="1282"/>
      <c r="AU51" s="1282"/>
      <c r="AV51" s="1282"/>
      <c r="AW51" s="1282"/>
      <c r="AX51" s="1282"/>
      <c r="AY51" s="1282"/>
      <c r="AZ51" s="1282"/>
      <c r="BA51" s="1282"/>
      <c r="BB51" s="1282" t="s">
        <v>590</v>
      </c>
      <c r="BC51" s="1282"/>
      <c r="BD51" s="1282"/>
      <c r="BE51" s="1282"/>
      <c r="BF51" s="1282"/>
      <c r="BG51" s="1282"/>
      <c r="BH51" s="1282"/>
      <c r="BI51" s="1282"/>
      <c r="BJ51" s="1282"/>
      <c r="BK51" s="1282"/>
      <c r="BL51" s="1282"/>
      <c r="BM51" s="1282"/>
      <c r="BN51" s="1282"/>
      <c r="BO51" s="1282"/>
      <c r="BP51" s="1281"/>
      <c r="BQ51" s="1280"/>
      <c r="BR51" s="1280"/>
      <c r="BS51" s="1280"/>
      <c r="BT51" s="1280"/>
      <c r="BU51" s="1280"/>
      <c r="BV51" s="1280"/>
      <c r="BW51" s="1280"/>
      <c r="BX51" s="1281"/>
      <c r="BY51" s="1280"/>
      <c r="BZ51" s="1280"/>
      <c r="CA51" s="1280"/>
      <c r="CB51" s="1280"/>
      <c r="CC51" s="1280"/>
      <c r="CD51" s="1280"/>
      <c r="CE51" s="1280"/>
      <c r="CF51" s="1280">
        <v>56.8</v>
      </c>
      <c r="CG51" s="1280"/>
      <c r="CH51" s="1280"/>
      <c r="CI51" s="1280"/>
      <c r="CJ51" s="1280"/>
      <c r="CK51" s="1280"/>
      <c r="CL51" s="1280"/>
      <c r="CM51" s="1280"/>
      <c r="CN51" s="1280">
        <v>45.7</v>
      </c>
      <c r="CO51" s="1280"/>
      <c r="CP51" s="1280"/>
      <c r="CQ51" s="1280"/>
      <c r="CR51" s="1280"/>
      <c r="CS51" s="1280"/>
      <c r="CT51" s="1280"/>
      <c r="CU51" s="1280"/>
      <c r="CV51" s="1280">
        <v>38.9</v>
      </c>
      <c r="CW51" s="1280"/>
      <c r="CX51" s="1280"/>
      <c r="CY51" s="1280"/>
      <c r="CZ51" s="1280"/>
      <c r="DA51" s="1280"/>
      <c r="DB51" s="1280"/>
      <c r="DC51" s="1280"/>
    </row>
    <row r="52" spans="1:109">
      <c r="B52" s="374"/>
      <c r="G52" s="1293"/>
      <c r="H52" s="1293"/>
      <c r="I52" s="1294"/>
      <c r="J52" s="1294"/>
      <c r="K52" s="1292"/>
      <c r="L52" s="1292"/>
      <c r="M52" s="1292"/>
      <c r="N52" s="1292"/>
      <c r="AM52" s="383"/>
      <c r="AN52" s="1282"/>
      <c r="AO52" s="1282"/>
      <c r="AP52" s="1282"/>
      <c r="AQ52" s="1282"/>
      <c r="AR52" s="1282"/>
      <c r="AS52" s="1282"/>
      <c r="AT52" s="1282"/>
      <c r="AU52" s="1282"/>
      <c r="AV52" s="1282"/>
      <c r="AW52" s="1282"/>
      <c r="AX52" s="1282"/>
      <c r="AY52" s="1282"/>
      <c r="AZ52" s="1282"/>
      <c r="BA52" s="1282"/>
      <c r="BB52" s="1282"/>
      <c r="BC52" s="1282"/>
      <c r="BD52" s="1282"/>
      <c r="BE52" s="1282"/>
      <c r="BF52" s="1282"/>
      <c r="BG52" s="1282"/>
      <c r="BH52" s="1282"/>
      <c r="BI52" s="1282"/>
      <c r="BJ52" s="1282"/>
      <c r="BK52" s="1282"/>
      <c r="BL52" s="1282"/>
      <c r="BM52" s="1282"/>
      <c r="BN52" s="1282"/>
      <c r="BO52" s="1282"/>
      <c r="BP52" s="1280"/>
      <c r="BQ52" s="1280"/>
      <c r="BR52" s="1280"/>
      <c r="BS52" s="1280"/>
      <c r="BT52" s="1280"/>
      <c r="BU52" s="1280"/>
      <c r="BV52" s="1280"/>
      <c r="BW52" s="1280"/>
      <c r="BX52" s="1280"/>
      <c r="BY52" s="1280"/>
      <c r="BZ52" s="1280"/>
      <c r="CA52" s="1280"/>
      <c r="CB52" s="1280"/>
      <c r="CC52" s="1280"/>
      <c r="CD52" s="1280"/>
      <c r="CE52" s="1280"/>
      <c r="CF52" s="1280"/>
      <c r="CG52" s="1280"/>
      <c r="CH52" s="1280"/>
      <c r="CI52" s="1280"/>
      <c r="CJ52" s="1280"/>
      <c r="CK52" s="1280"/>
      <c r="CL52" s="1280"/>
      <c r="CM52" s="1280"/>
      <c r="CN52" s="1280"/>
      <c r="CO52" s="1280"/>
      <c r="CP52" s="1280"/>
      <c r="CQ52" s="1280"/>
      <c r="CR52" s="1280"/>
      <c r="CS52" s="1280"/>
      <c r="CT52" s="1280"/>
      <c r="CU52" s="1280"/>
      <c r="CV52" s="1280"/>
      <c r="CW52" s="1280"/>
      <c r="CX52" s="1280"/>
      <c r="CY52" s="1280"/>
      <c r="CZ52" s="1280"/>
      <c r="DA52" s="1280"/>
      <c r="DB52" s="1280"/>
      <c r="DC52" s="1280"/>
    </row>
    <row r="53" spans="1:109">
      <c r="A53" s="382"/>
      <c r="B53" s="374"/>
      <c r="G53" s="1293"/>
      <c r="H53" s="1293"/>
      <c r="I53" s="1275"/>
      <c r="J53" s="1275"/>
      <c r="K53" s="1292"/>
      <c r="L53" s="1292"/>
      <c r="M53" s="1292"/>
      <c r="N53" s="1292"/>
      <c r="AM53" s="383"/>
      <c r="AN53" s="1282"/>
      <c r="AO53" s="1282"/>
      <c r="AP53" s="1282"/>
      <c r="AQ53" s="1282"/>
      <c r="AR53" s="1282"/>
      <c r="AS53" s="1282"/>
      <c r="AT53" s="1282"/>
      <c r="AU53" s="1282"/>
      <c r="AV53" s="1282"/>
      <c r="AW53" s="1282"/>
      <c r="AX53" s="1282"/>
      <c r="AY53" s="1282"/>
      <c r="AZ53" s="1282"/>
      <c r="BA53" s="1282"/>
      <c r="BB53" s="1282" t="s">
        <v>591</v>
      </c>
      <c r="BC53" s="1282"/>
      <c r="BD53" s="1282"/>
      <c r="BE53" s="1282"/>
      <c r="BF53" s="1282"/>
      <c r="BG53" s="1282"/>
      <c r="BH53" s="1282"/>
      <c r="BI53" s="1282"/>
      <c r="BJ53" s="1282"/>
      <c r="BK53" s="1282"/>
      <c r="BL53" s="1282"/>
      <c r="BM53" s="1282"/>
      <c r="BN53" s="1282"/>
      <c r="BO53" s="1282"/>
      <c r="BP53" s="1281"/>
      <c r="BQ53" s="1280"/>
      <c r="BR53" s="1280"/>
      <c r="BS53" s="1280"/>
      <c r="BT53" s="1280"/>
      <c r="BU53" s="1280"/>
      <c r="BV53" s="1280"/>
      <c r="BW53" s="1280"/>
      <c r="BX53" s="1281"/>
      <c r="BY53" s="1280"/>
      <c r="BZ53" s="1280"/>
      <c r="CA53" s="1280"/>
      <c r="CB53" s="1280"/>
      <c r="CC53" s="1280"/>
      <c r="CD53" s="1280"/>
      <c r="CE53" s="1280"/>
      <c r="CF53" s="1280">
        <v>62.7</v>
      </c>
      <c r="CG53" s="1280"/>
      <c r="CH53" s="1280"/>
      <c r="CI53" s="1280"/>
      <c r="CJ53" s="1280"/>
      <c r="CK53" s="1280"/>
      <c r="CL53" s="1280"/>
      <c r="CM53" s="1280"/>
      <c r="CN53" s="1280">
        <v>64.099999999999994</v>
      </c>
      <c r="CO53" s="1280"/>
      <c r="CP53" s="1280"/>
      <c r="CQ53" s="1280"/>
      <c r="CR53" s="1280"/>
      <c r="CS53" s="1280"/>
      <c r="CT53" s="1280"/>
      <c r="CU53" s="1280"/>
      <c r="CV53" s="1280">
        <v>65.7</v>
      </c>
      <c r="CW53" s="1280"/>
      <c r="CX53" s="1280"/>
      <c r="CY53" s="1280"/>
      <c r="CZ53" s="1280"/>
      <c r="DA53" s="1280"/>
      <c r="DB53" s="1280"/>
      <c r="DC53" s="1280"/>
    </row>
    <row r="54" spans="1:109">
      <c r="A54" s="382"/>
      <c r="B54" s="374"/>
      <c r="G54" s="1293"/>
      <c r="H54" s="1293"/>
      <c r="I54" s="1275"/>
      <c r="J54" s="1275"/>
      <c r="K54" s="1292"/>
      <c r="L54" s="1292"/>
      <c r="M54" s="1292"/>
      <c r="N54" s="1292"/>
      <c r="AM54" s="383"/>
      <c r="AN54" s="1282"/>
      <c r="AO54" s="1282"/>
      <c r="AP54" s="1282"/>
      <c r="AQ54" s="1282"/>
      <c r="AR54" s="1282"/>
      <c r="AS54" s="1282"/>
      <c r="AT54" s="1282"/>
      <c r="AU54" s="1282"/>
      <c r="AV54" s="1282"/>
      <c r="AW54" s="1282"/>
      <c r="AX54" s="1282"/>
      <c r="AY54" s="1282"/>
      <c r="AZ54" s="1282"/>
      <c r="BA54" s="1282"/>
      <c r="BB54" s="1282"/>
      <c r="BC54" s="1282"/>
      <c r="BD54" s="1282"/>
      <c r="BE54" s="1282"/>
      <c r="BF54" s="1282"/>
      <c r="BG54" s="1282"/>
      <c r="BH54" s="1282"/>
      <c r="BI54" s="1282"/>
      <c r="BJ54" s="1282"/>
      <c r="BK54" s="1282"/>
      <c r="BL54" s="1282"/>
      <c r="BM54" s="1282"/>
      <c r="BN54" s="1282"/>
      <c r="BO54" s="1282"/>
      <c r="BP54" s="1280"/>
      <c r="BQ54" s="1280"/>
      <c r="BR54" s="1280"/>
      <c r="BS54" s="1280"/>
      <c r="BT54" s="1280"/>
      <c r="BU54" s="1280"/>
      <c r="BV54" s="1280"/>
      <c r="BW54" s="1280"/>
      <c r="BX54" s="1280"/>
      <c r="BY54" s="1280"/>
      <c r="BZ54" s="1280"/>
      <c r="CA54" s="1280"/>
      <c r="CB54" s="1280"/>
      <c r="CC54" s="1280"/>
      <c r="CD54" s="1280"/>
      <c r="CE54" s="1280"/>
      <c r="CF54" s="1280"/>
      <c r="CG54" s="1280"/>
      <c r="CH54" s="1280"/>
      <c r="CI54" s="1280"/>
      <c r="CJ54" s="1280"/>
      <c r="CK54" s="1280"/>
      <c r="CL54" s="1280"/>
      <c r="CM54" s="1280"/>
      <c r="CN54" s="1280"/>
      <c r="CO54" s="1280"/>
      <c r="CP54" s="1280"/>
      <c r="CQ54" s="1280"/>
      <c r="CR54" s="1280"/>
      <c r="CS54" s="1280"/>
      <c r="CT54" s="1280"/>
      <c r="CU54" s="1280"/>
      <c r="CV54" s="1280"/>
      <c r="CW54" s="1280"/>
      <c r="CX54" s="1280"/>
      <c r="CY54" s="1280"/>
      <c r="CZ54" s="1280"/>
      <c r="DA54" s="1280"/>
      <c r="DB54" s="1280"/>
      <c r="DC54" s="1280"/>
    </row>
    <row r="55" spans="1:109">
      <c r="A55" s="382"/>
      <c r="B55" s="374"/>
      <c r="G55" s="1275"/>
      <c r="H55" s="1275"/>
      <c r="I55" s="1275"/>
      <c r="J55" s="1275"/>
      <c r="K55" s="1292"/>
      <c r="L55" s="1292"/>
      <c r="M55" s="1292"/>
      <c r="N55" s="1292"/>
      <c r="AN55" s="1279" t="s">
        <v>592</v>
      </c>
      <c r="AO55" s="1279"/>
      <c r="AP55" s="1279"/>
      <c r="AQ55" s="1279"/>
      <c r="AR55" s="1279"/>
      <c r="AS55" s="1279"/>
      <c r="AT55" s="1279"/>
      <c r="AU55" s="1279"/>
      <c r="AV55" s="1279"/>
      <c r="AW55" s="1279"/>
      <c r="AX55" s="1279"/>
      <c r="AY55" s="1279"/>
      <c r="AZ55" s="1279"/>
      <c r="BA55" s="1279"/>
      <c r="BB55" s="1282" t="s">
        <v>590</v>
      </c>
      <c r="BC55" s="1282"/>
      <c r="BD55" s="1282"/>
      <c r="BE55" s="1282"/>
      <c r="BF55" s="1282"/>
      <c r="BG55" s="1282"/>
      <c r="BH55" s="1282"/>
      <c r="BI55" s="1282"/>
      <c r="BJ55" s="1282"/>
      <c r="BK55" s="1282"/>
      <c r="BL55" s="1282"/>
      <c r="BM55" s="1282"/>
      <c r="BN55" s="1282"/>
      <c r="BO55" s="1282"/>
      <c r="BP55" s="1281"/>
      <c r="BQ55" s="1280"/>
      <c r="BR55" s="1280"/>
      <c r="BS55" s="1280"/>
      <c r="BT55" s="1280"/>
      <c r="BU55" s="1280"/>
      <c r="BV55" s="1280"/>
      <c r="BW55" s="1280"/>
      <c r="BX55" s="1281"/>
      <c r="BY55" s="1280"/>
      <c r="BZ55" s="1280"/>
      <c r="CA55" s="1280"/>
      <c r="CB55" s="1280"/>
      <c r="CC55" s="1280"/>
      <c r="CD55" s="1280"/>
      <c r="CE55" s="1280"/>
      <c r="CF55" s="1280">
        <v>41.5</v>
      </c>
      <c r="CG55" s="1280"/>
      <c r="CH55" s="1280"/>
      <c r="CI55" s="1280"/>
      <c r="CJ55" s="1280"/>
      <c r="CK55" s="1280"/>
      <c r="CL55" s="1280"/>
      <c r="CM55" s="1280"/>
      <c r="CN55" s="1280">
        <v>36.6</v>
      </c>
      <c r="CO55" s="1280"/>
      <c r="CP55" s="1280"/>
      <c r="CQ55" s="1280"/>
      <c r="CR55" s="1280"/>
      <c r="CS55" s="1280"/>
      <c r="CT55" s="1280"/>
      <c r="CU55" s="1280"/>
      <c r="CV55" s="1280">
        <v>37.700000000000003</v>
      </c>
      <c r="CW55" s="1280"/>
      <c r="CX55" s="1280"/>
      <c r="CY55" s="1280"/>
      <c r="CZ55" s="1280"/>
      <c r="DA55" s="1280"/>
      <c r="DB55" s="1280"/>
      <c r="DC55" s="1280"/>
    </row>
    <row r="56" spans="1:109">
      <c r="A56" s="382"/>
      <c r="B56" s="374"/>
      <c r="G56" s="1275"/>
      <c r="H56" s="1275"/>
      <c r="I56" s="1275"/>
      <c r="J56" s="1275"/>
      <c r="K56" s="1292"/>
      <c r="L56" s="1292"/>
      <c r="M56" s="1292"/>
      <c r="N56" s="1292"/>
      <c r="AN56" s="1279"/>
      <c r="AO56" s="1279"/>
      <c r="AP56" s="1279"/>
      <c r="AQ56" s="1279"/>
      <c r="AR56" s="1279"/>
      <c r="AS56" s="1279"/>
      <c r="AT56" s="1279"/>
      <c r="AU56" s="1279"/>
      <c r="AV56" s="1279"/>
      <c r="AW56" s="1279"/>
      <c r="AX56" s="1279"/>
      <c r="AY56" s="1279"/>
      <c r="AZ56" s="1279"/>
      <c r="BA56" s="1279"/>
      <c r="BB56" s="1282"/>
      <c r="BC56" s="1282"/>
      <c r="BD56" s="1282"/>
      <c r="BE56" s="1282"/>
      <c r="BF56" s="1282"/>
      <c r="BG56" s="1282"/>
      <c r="BH56" s="1282"/>
      <c r="BI56" s="1282"/>
      <c r="BJ56" s="1282"/>
      <c r="BK56" s="1282"/>
      <c r="BL56" s="1282"/>
      <c r="BM56" s="1282"/>
      <c r="BN56" s="1282"/>
      <c r="BO56" s="1282"/>
      <c r="BP56" s="1280"/>
      <c r="BQ56" s="1280"/>
      <c r="BR56" s="1280"/>
      <c r="BS56" s="1280"/>
      <c r="BT56" s="1280"/>
      <c r="BU56" s="1280"/>
      <c r="BV56" s="1280"/>
      <c r="BW56" s="1280"/>
      <c r="BX56" s="1280"/>
      <c r="BY56" s="1280"/>
      <c r="BZ56" s="1280"/>
      <c r="CA56" s="1280"/>
      <c r="CB56" s="1280"/>
      <c r="CC56" s="1280"/>
      <c r="CD56" s="1280"/>
      <c r="CE56" s="1280"/>
      <c r="CF56" s="1280"/>
      <c r="CG56" s="1280"/>
      <c r="CH56" s="1280"/>
      <c r="CI56" s="1280"/>
      <c r="CJ56" s="1280"/>
      <c r="CK56" s="1280"/>
      <c r="CL56" s="1280"/>
      <c r="CM56" s="1280"/>
      <c r="CN56" s="1280"/>
      <c r="CO56" s="1280"/>
      <c r="CP56" s="1280"/>
      <c r="CQ56" s="1280"/>
      <c r="CR56" s="1280"/>
      <c r="CS56" s="1280"/>
      <c r="CT56" s="1280"/>
      <c r="CU56" s="1280"/>
      <c r="CV56" s="1280"/>
      <c r="CW56" s="1280"/>
      <c r="CX56" s="1280"/>
      <c r="CY56" s="1280"/>
      <c r="CZ56" s="1280"/>
      <c r="DA56" s="1280"/>
      <c r="DB56" s="1280"/>
      <c r="DC56" s="1280"/>
    </row>
    <row r="57" spans="1:109" s="382" customFormat="1">
      <c r="B57" s="386"/>
      <c r="G57" s="1275"/>
      <c r="H57" s="1275"/>
      <c r="I57" s="1295"/>
      <c r="J57" s="1295"/>
      <c r="K57" s="1292"/>
      <c r="L57" s="1292"/>
      <c r="M57" s="1292"/>
      <c r="N57" s="1292"/>
      <c r="AM57" s="367"/>
      <c r="AN57" s="1279"/>
      <c r="AO57" s="1279"/>
      <c r="AP57" s="1279"/>
      <c r="AQ57" s="1279"/>
      <c r="AR57" s="1279"/>
      <c r="AS57" s="1279"/>
      <c r="AT57" s="1279"/>
      <c r="AU57" s="1279"/>
      <c r="AV57" s="1279"/>
      <c r="AW57" s="1279"/>
      <c r="AX57" s="1279"/>
      <c r="AY57" s="1279"/>
      <c r="AZ57" s="1279"/>
      <c r="BA57" s="1279"/>
      <c r="BB57" s="1282" t="s">
        <v>591</v>
      </c>
      <c r="BC57" s="1282"/>
      <c r="BD57" s="1282"/>
      <c r="BE57" s="1282"/>
      <c r="BF57" s="1282"/>
      <c r="BG57" s="1282"/>
      <c r="BH57" s="1282"/>
      <c r="BI57" s="1282"/>
      <c r="BJ57" s="1282"/>
      <c r="BK57" s="1282"/>
      <c r="BL57" s="1282"/>
      <c r="BM57" s="1282"/>
      <c r="BN57" s="1282"/>
      <c r="BO57" s="1282"/>
      <c r="BP57" s="1281"/>
      <c r="BQ57" s="1280"/>
      <c r="BR57" s="1280"/>
      <c r="BS57" s="1280"/>
      <c r="BT57" s="1280"/>
      <c r="BU57" s="1280"/>
      <c r="BV57" s="1280"/>
      <c r="BW57" s="1280"/>
      <c r="BX57" s="1281"/>
      <c r="BY57" s="1280"/>
      <c r="BZ57" s="1280"/>
      <c r="CA57" s="1280"/>
      <c r="CB57" s="1280"/>
      <c r="CC57" s="1280"/>
      <c r="CD57" s="1280"/>
      <c r="CE57" s="1280"/>
      <c r="CF57" s="1280">
        <v>56.4</v>
      </c>
      <c r="CG57" s="1280"/>
      <c r="CH57" s="1280"/>
      <c r="CI57" s="1280"/>
      <c r="CJ57" s="1280"/>
      <c r="CK57" s="1280"/>
      <c r="CL57" s="1280"/>
      <c r="CM57" s="1280"/>
      <c r="CN57" s="1280">
        <v>58.8</v>
      </c>
      <c r="CO57" s="1280"/>
      <c r="CP57" s="1280"/>
      <c r="CQ57" s="1280"/>
      <c r="CR57" s="1280"/>
      <c r="CS57" s="1280"/>
      <c r="CT57" s="1280"/>
      <c r="CU57" s="1280"/>
      <c r="CV57" s="1280">
        <v>58.8</v>
      </c>
      <c r="CW57" s="1280"/>
      <c r="CX57" s="1280"/>
      <c r="CY57" s="1280"/>
      <c r="CZ57" s="1280"/>
      <c r="DA57" s="1280"/>
      <c r="DB57" s="1280"/>
      <c r="DC57" s="1280"/>
      <c r="DD57" s="387"/>
      <c r="DE57" s="386"/>
    </row>
    <row r="58" spans="1:109" s="382" customFormat="1">
      <c r="A58" s="367"/>
      <c r="B58" s="386"/>
      <c r="G58" s="1275"/>
      <c r="H58" s="1275"/>
      <c r="I58" s="1295"/>
      <c r="J58" s="1295"/>
      <c r="K58" s="1292"/>
      <c r="L58" s="1292"/>
      <c r="M58" s="1292"/>
      <c r="N58" s="1292"/>
      <c r="AM58" s="367"/>
      <c r="AN58" s="1279"/>
      <c r="AO58" s="1279"/>
      <c r="AP58" s="1279"/>
      <c r="AQ58" s="1279"/>
      <c r="AR58" s="1279"/>
      <c r="AS58" s="1279"/>
      <c r="AT58" s="1279"/>
      <c r="AU58" s="1279"/>
      <c r="AV58" s="1279"/>
      <c r="AW58" s="1279"/>
      <c r="AX58" s="1279"/>
      <c r="AY58" s="1279"/>
      <c r="AZ58" s="1279"/>
      <c r="BA58" s="1279"/>
      <c r="BB58" s="1282"/>
      <c r="BC58" s="1282"/>
      <c r="BD58" s="1282"/>
      <c r="BE58" s="1282"/>
      <c r="BF58" s="1282"/>
      <c r="BG58" s="1282"/>
      <c r="BH58" s="1282"/>
      <c r="BI58" s="1282"/>
      <c r="BJ58" s="1282"/>
      <c r="BK58" s="1282"/>
      <c r="BL58" s="1282"/>
      <c r="BM58" s="1282"/>
      <c r="BN58" s="1282"/>
      <c r="BO58" s="1282"/>
      <c r="BP58" s="1280"/>
      <c r="BQ58" s="1280"/>
      <c r="BR58" s="1280"/>
      <c r="BS58" s="1280"/>
      <c r="BT58" s="1280"/>
      <c r="BU58" s="1280"/>
      <c r="BV58" s="1280"/>
      <c r="BW58" s="1280"/>
      <c r="BX58" s="1280"/>
      <c r="BY58" s="1280"/>
      <c r="BZ58" s="1280"/>
      <c r="CA58" s="1280"/>
      <c r="CB58" s="1280"/>
      <c r="CC58" s="1280"/>
      <c r="CD58" s="1280"/>
      <c r="CE58" s="1280"/>
      <c r="CF58" s="1280"/>
      <c r="CG58" s="1280"/>
      <c r="CH58" s="1280"/>
      <c r="CI58" s="1280"/>
      <c r="CJ58" s="1280"/>
      <c r="CK58" s="1280"/>
      <c r="CL58" s="1280"/>
      <c r="CM58" s="1280"/>
      <c r="CN58" s="1280"/>
      <c r="CO58" s="1280"/>
      <c r="CP58" s="1280"/>
      <c r="CQ58" s="1280"/>
      <c r="CR58" s="1280"/>
      <c r="CS58" s="1280"/>
      <c r="CT58" s="1280"/>
      <c r="CU58" s="1280"/>
      <c r="CV58" s="1280"/>
      <c r="CW58" s="1280"/>
      <c r="CX58" s="1280"/>
      <c r="CY58" s="1280"/>
      <c r="CZ58" s="1280"/>
      <c r="DA58" s="1280"/>
      <c r="DB58" s="1280"/>
      <c r="DC58" s="1280"/>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593</v>
      </c>
    </row>
    <row r="64" spans="1:109">
      <c r="B64" s="374"/>
      <c r="G64" s="381"/>
      <c r="I64" s="394"/>
      <c r="J64" s="394"/>
      <c r="K64" s="394"/>
      <c r="L64" s="394"/>
      <c r="M64" s="394"/>
      <c r="N64" s="395"/>
      <c r="AM64" s="381"/>
      <c r="AN64" s="381" t="s">
        <v>586</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597</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588</v>
      </c>
    </row>
    <row r="72" spans="2:107">
      <c r="B72" s="374"/>
      <c r="G72" s="1275"/>
      <c r="H72" s="1275"/>
      <c r="I72" s="1275"/>
      <c r="J72" s="1275"/>
      <c r="K72" s="384"/>
      <c r="L72" s="384"/>
      <c r="M72" s="385"/>
      <c r="N72" s="385"/>
      <c r="AN72" s="1276"/>
      <c r="AO72" s="1277"/>
      <c r="AP72" s="1277"/>
      <c r="AQ72" s="1277"/>
      <c r="AR72" s="1277"/>
      <c r="AS72" s="1277"/>
      <c r="AT72" s="1277"/>
      <c r="AU72" s="1277"/>
      <c r="AV72" s="1277"/>
      <c r="AW72" s="1277"/>
      <c r="AX72" s="1277"/>
      <c r="AY72" s="1277"/>
      <c r="AZ72" s="1277"/>
      <c r="BA72" s="1277"/>
      <c r="BB72" s="1277"/>
      <c r="BC72" s="1277"/>
      <c r="BD72" s="1277"/>
      <c r="BE72" s="1277"/>
      <c r="BF72" s="1277"/>
      <c r="BG72" s="1277"/>
      <c r="BH72" s="1277"/>
      <c r="BI72" s="1277"/>
      <c r="BJ72" s="1277"/>
      <c r="BK72" s="1277"/>
      <c r="BL72" s="1277"/>
      <c r="BM72" s="1277"/>
      <c r="BN72" s="1277"/>
      <c r="BO72" s="1278"/>
      <c r="BP72" s="1279" t="s">
        <v>550</v>
      </c>
      <c r="BQ72" s="1279"/>
      <c r="BR72" s="1279"/>
      <c r="BS72" s="1279"/>
      <c r="BT72" s="1279"/>
      <c r="BU72" s="1279"/>
      <c r="BV72" s="1279"/>
      <c r="BW72" s="1279"/>
      <c r="BX72" s="1279" t="s">
        <v>551</v>
      </c>
      <c r="BY72" s="1279"/>
      <c r="BZ72" s="1279"/>
      <c r="CA72" s="1279"/>
      <c r="CB72" s="1279"/>
      <c r="CC72" s="1279"/>
      <c r="CD72" s="1279"/>
      <c r="CE72" s="1279"/>
      <c r="CF72" s="1279" t="s">
        <v>552</v>
      </c>
      <c r="CG72" s="1279"/>
      <c r="CH72" s="1279"/>
      <c r="CI72" s="1279"/>
      <c r="CJ72" s="1279"/>
      <c r="CK72" s="1279"/>
      <c r="CL72" s="1279"/>
      <c r="CM72" s="1279"/>
      <c r="CN72" s="1279" t="s">
        <v>553</v>
      </c>
      <c r="CO72" s="1279"/>
      <c r="CP72" s="1279"/>
      <c r="CQ72" s="1279"/>
      <c r="CR72" s="1279"/>
      <c r="CS72" s="1279"/>
      <c r="CT72" s="1279"/>
      <c r="CU72" s="1279"/>
      <c r="CV72" s="1279" t="s">
        <v>554</v>
      </c>
      <c r="CW72" s="1279"/>
      <c r="CX72" s="1279"/>
      <c r="CY72" s="1279"/>
      <c r="CZ72" s="1279"/>
      <c r="DA72" s="1279"/>
      <c r="DB72" s="1279"/>
      <c r="DC72" s="1279"/>
    </row>
    <row r="73" spans="2:107">
      <c r="B73" s="374"/>
      <c r="G73" s="1293"/>
      <c r="H73" s="1293"/>
      <c r="I73" s="1293"/>
      <c r="J73" s="1293"/>
      <c r="K73" s="1296"/>
      <c r="L73" s="1296"/>
      <c r="M73" s="1296"/>
      <c r="N73" s="1296"/>
      <c r="AM73" s="383"/>
      <c r="AN73" s="1282" t="s">
        <v>589</v>
      </c>
      <c r="AO73" s="1282"/>
      <c r="AP73" s="1282"/>
      <c r="AQ73" s="1282"/>
      <c r="AR73" s="1282"/>
      <c r="AS73" s="1282"/>
      <c r="AT73" s="1282"/>
      <c r="AU73" s="1282"/>
      <c r="AV73" s="1282"/>
      <c r="AW73" s="1282"/>
      <c r="AX73" s="1282"/>
      <c r="AY73" s="1282"/>
      <c r="AZ73" s="1282"/>
      <c r="BA73" s="1282"/>
      <c r="BB73" s="1282" t="s">
        <v>590</v>
      </c>
      <c r="BC73" s="1282"/>
      <c r="BD73" s="1282"/>
      <c r="BE73" s="1282"/>
      <c r="BF73" s="1282"/>
      <c r="BG73" s="1282"/>
      <c r="BH73" s="1282"/>
      <c r="BI73" s="1282"/>
      <c r="BJ73" s="1282"/>
      <c r="BK73" s="1282"/>
      <c r="BL73" s="1282"/>
      <c r="BM73" s="1282"/>
      <c r="BN73" s="1282"/>
      <c r="BO73" s="1282"/>
      <c r="BP73" s="1280">
        <v>62.8</v>
      </c>
      <c r="BQ73" s="1280"/>
      <c r="BR73" s="1280"/>
      <c r="BS73" s="1280"/>
      <c r="BT73" s="1280"/>
      <c r="BU73" s="1280"/>
      <c r="BV73" s="1280"/>
      <c r="BW73" s="1280"/>
      <c r="BX73" s="1280">
        <v>52.8</v>
      </c>
      <c r="BY73" s="1280"/>
      <c r="BZ73" s="1280"/>
      <c r="CA73" s="1280"/>
      <c r="CB73" s="1280"/>
      <c r="CC73" s="1280"/>
      <c r="CD73" s="1280"/>
      <c r="CE73" s="1280"/>
      <c r="CF73" s="1280">
        <v>56.8</v>
      </c>
      <c r="CG73" s="1280"/>
      <c r="CH73" s="1280"/>
      <c r="CI73" s="1280"/>
      <c r="CJ73" s="1280"/>
      <c r="CK73" s="1280"/>
      <c r="CL73" s="1280"/>
      <c r="CM73" s="1280"/>
      <c r="CN73" s="1280">
        <v>45.7</v>
      </c>
      <c r="CO73" s="1280"/>
      <c r="CP73" s="1280"/>
      <c r="CQ73" s="1280"/>
      <c r="CR73" s="1280"/>
      <c r="CS73" s="1280"/>
      <c r="CT73" s="1280"/>
      <c r="CU73" s="1280"/>
      <c r="CV73" s="1280">
        <v>38.9</v>
      </c>
      <c r="CW73" s="1280"/>
      <c r="CX73" s="1280"/>
      <c r="CY73" s="1280"/>
      <c r="CZ73" s="1280"/>
      <c r="DA73" s="1280"/>
      <c r="DB73" s="1280"/>
      <c r="DC73" s="1280"/>
    </row>
    <row r="74" spans="2:107">
      <c r="B74" s="374"/>
      <c r="G74" s="1293"/>
      <c r="H74" s="1293"/>
      <c r="I74" s="1293"/>
      <c r="J74" s="1293"/>
      <c r="K74" s="1296"/>
      <c r="L74" s="1296"/>
      <c r="M74" s="1296"/>
      <c r="N74" s="1296"/>
      <c r="AM74" s="383"/>
      <c r="AN74" s="1282"/>
      <c r="AO74" s="1282"/>
      <c r="AP74" s="1282"/>
      <c r="AQ74" s="1282"/>
      <c r="AR74" s="1282"/>
      <c r="AS74" s="1282"/>
      <c r="AT74" s="1282"/>
      <c r="AU74" s="1282"/>
      <c r="AV74" s="1282"/>
      <c r="AW74" s="1282"/>
      <c r="AX74" s="1282"/>
      <c r="AY74" s="1282"/>
      <c r="AZ74" s="1282"/>
      <c r="BA74" s="1282"/>
      <c r="BB74" s="1282"/>
      <c r="BC74" s="1282"/>
      <c r="BD74" s="1282"/>
      <c r="BE74" s="1282"/>
      <c r="BF74" s="1282"/>
      <c r="BG74" s="1282"/>
      <c r="BH74" s="1282"/>
      <c r="BI74" s="1282"/>
      <c r="BJ74" s="1282"/>
      <c r="BK74" s="1282"/>
      <c r="BL74" s="1282"/>
      <c r="BM74" s="1282"/>
      <c r="BN74" s="1282"/>
      <c r="BO74" s="1282"/>
      <c r="BP74" s="1280"/>
      <c r="BQ74" s="1280"/>
      <c r="BR74" s="1280"/>
      <c r="BS74" s="1280"/>
      <c r="BT74" s="1280"/>
      <c r="BU74" s="1280"/>
      <c r="BV74" s="1280"/>
      <c r="BW74" s="1280"/>
      <c r="BX74" s="1280"/>
      <c r="BY74" s="1280"/>
      <c r="BZ74" s="1280"/>
      <c r="CA74" s="1280"/>
      <c r="CB74" s="1280"/>
      <c r="CC74" s="1280"/>
      <c r="CD74" s="1280"/>
      <c r="CE74" s="1280"/>
      <c r="CF74" s="1280"/>
      <c r="CG74" s="1280"/>
      <c r="CH74" s="1280"/>
      <c r="CI74" s="1280"/>
      <c r="CJ74" s="1280"/>
      <c r="CK74" s="1280"/>
      <c r="CL74" s="1280"/>
      <c r="CM74" s="1280"/>
      <c r="CN74" s="1280"/>
      <c r="CO74" s="1280"/>
      <c r="CP74" s="1280"/>
      <c r="CQ74" s="1280"/>
      <c r="CR74" s="1280"/>
      <c r="CS74" s="1280"/>
      <c r="CT74" s="1280"/>
      <c r="CU74" s="1280"/>
      <c r="CV74" s="1280"/>
      <c r="CW74" s="1280"/>
      <c r="CX74" s="1280"/>
      <c r="CY74" s="1280"/>
      <c r="CZ74" s="1280"/>
      <c r="DA74" s="1280"/>
      <c r="DB74" s="1280"/>
      <c r="DC74" s="1280"/>
    </row>
    <row r="75" spans="2:107">
      <c r="B75" s="374"/>
      <c r="G75" s="1293"/>
      <c r="H75" s="1293"/>
      <c r="I75" s="1275"/>
      <c r="J75" s="1275"/>
      <c r="K75" s="1292"/>
      <c r="L75" s="1292"/>
      <c r="M75" s="1292"/>
      <c r="N75" s="1292"/>
      <c r="AM75" s="383"/>
      <c r="AN75" s="1282"/>
      <c r="AO75" s="1282"/>
      <c r="AP75" s="1282"/>
      <c r="AQ75" s="1282"/>
      <c r="AR75" s="1282"/>
      <c r="AS75" s="1282"/>
      <c r="AT75" s="1282"/>
      <c r="AU75" s="1282"/>
      <c r="AV75" s="1282"/>
      <c r="AW75" s="1282"/>
      <c r="AX75" s="1282"/>
      <c r="AY75" s="1282"/>
      <c r="AZ75" s="1282"/>
      <c r="BA75" s="1282"/>
      <c r="BB75" s="1282" t="s">
        <v>594</v>
      </c>
      <c r="BC75" s="1282"/>
      <c r="BD75" s="1282"/>
      <c r="BE75" s="1282"/>
      <c r="BF75" s="1282"/>
      <c r="BG75" s="1282"/>
      <c r="BH75" s="1282"/>
      <c r="BI75" s="1282"/>
      <c r="BJ75" s="1282"/>
      <c r="BK75" s="1282"/>
      <c r="BL75" s="1282"/>
      <c r="BM75" s="1282"/>
      <c r="BN75" s="1282"/>
      <c r="BO75" s="1282"/>
      <c r="BP75" s="1280">
        <v>11.4</v>
      </c>
      <c r="BQ75" s="1280"/>
      <c r="BR75" s="1280"/>
      <c r="BS75" s="1280"/>
      <c r="BT75" s="1280"/>
      <c r="BU75" s="1280"/>
      <c r="BV75" s="1280"/>
      <c r="BW75" s="1280"/>
      <c r="BX75" s="1280">
        <v>10.199999999999999</v>
      </c>
      <c r="BY75" s="1280"/>
      <c r="BZ75" s="1280"/>
      <c r="CA75" s="1280"/>
      <c r="CB75" s="1280"/>
      <c r="CC75" s="1280"/>
      <c r="CD75" s="1280"/>
      <c r="CE75" s="1280"/>
      <c r="CF75" s="1280">
        <v>8.6</v>
      </c>
      <c r="CG75" s="1280"/>
      <c r="CH75" s="1280"/>
      <c r="CI75" s="1280"/>
      <c r="CJ75" s="1280"/>
      <c r="CK75" s="1280"/>
      <c r="CL75" s="1280"/>
      <c r="CM75" s="1280"/>
      <c r="CN75" s="1280">
        <v>7.3</v>
      </c>
      <c r="CO75" s="1280"/>
      <c r="CP75" s="1280"/>
      <c r="CQ75" s="1280"/>
      <c r="CR75" s="1280"/>
      <c r="CS75" s="1280"/>
      <c r="CT75" s="1280"/>
      <c r="CU75" s="1280"/>
      <c r="CV75" s="1280">
        <v>7</v>
      </c>
      <c r="CW75" s="1280"/>
      <c r="CX75" s="1280"/>
      <c r="CY75" s="1280"/>
      <c r="CZ75" s="1280"/>
      <c r="DA75" s="1280"/>
      <c r="DB75" s="1280"/>
      <c r="DC75" s="1280"/>
    </row>
    <row r="76" spans="2:107">
      <c r="B76" s="374"/>
      <c r="G76" s="1293"/>
      <c r="H76" s="1293"/>
      <c r="I76" s="1275"/>
      <c r="J76" s="1275"/>
      <c r="K76" s="1292"/>
      <c r="L76" s="1292"/>
      <c r="M76" s="1292"/>
      <c r="N76" s="1292"/>
      <c r="AM76" s="383"/>
      <c r="AN76" s="1282"/>
      <c r="AO76" s="1282"/>
      <c r="AP76" s="1282"/>
      <c r="AQ76" s="1282"/>
      <c r="AR76" s="1282"/>
      <c r="AS76" s="1282"/>
      <c r="AT76" s="1282"/>
      <c r="AU76" s="1282"/>
      <c r="AV76" s="1282"/>
      <c r="AW76" s="1282"/>
      <c r="AX76" s="1282"/>
      <c r="AY76" s="1282"/>
      <c r="AZ76" s="1282"/>
      <c r="BA76" s="1282"/>
      <c r="BB76" s="1282"/>
      <c r="BC76" s="1282"/>
      <c r="BD76" s="1282"/>
      <c r="BE76" s="1282"/>
      <c r="BF76" s="1282"/>
      <c r="BG76" s="1282"/>
      <c r="BH76" s="1282"/>
      <c r="BI76" s="1282"/>
      <c r="BJ76" s="1282"/>
      <c r="BK76" s="1282"/>
      <c r="BL76" s="1282"/>
      <c r="BM76" s="1282"/>
      <c r="BN76" s="1282"/>
      <c r="BO76" s="1282"/>
      <c r="BP76" s="1280"/>
      <c r="BQ76" s="1280"/>
      <c r="BR76" s="1280"/>
      <c r="BS76" s="1280"/>
      <c r="BT76" s="1280"/>
      <c r="BU76" s="1280"/>
      <c r="BV76" s="1280"/>
      <c r="BW76" s="1280"/>
      <c r="BX76" s="1280"/>
      <c r="BY76" s="1280"/>
      <c r="BZ76" s="1280"/>
      <c r="CA76" s="1280"/>
      <c r="CB76" s="1280"/>
      <c r="CC76" s="1280"/>
      <c r="CD76" s="1280"/>
      <c r="CE76" s="1280"/>
      <c r="CF76" s="1280"/>
      <c r="CG76" s="1280"/>
      <c r="CH76" s="1280"/>
      <c r="CI76" s="1280"/>
      <c r="CJ76" s="1280"/>
      <c r="CK76" s="1280"/>
      <c r="CL76" s="1280"/>
      <c r="CM76" s="1280"/>
      <c r="CN76" s="1280"/>
      <c r="CO76" s="1280"/>
      <c r="CP76" s="1280"/>
      <c r="CQ76" s="1280"/>
      <c r="CR76" s="1280"/>
      <c r="CS76" s="1280"/>
      <c r="CT76" s="1280"/>
      <c r="CU76" s="1280"/>
      <c r="CV76" s="1280"/>
      <c r="CW76" s="1280"/>
      <c r="CX76" s="1280"/>
      <c r="CY76" s="1280"/>
      <c r="CZ76" s="1280"/>
      <c r="DA76" s="1280"/>
      <c r="DB76" s="1280"/>
      <c r="DC76" s="1280"/>
    </row>
    <row r="77" spans="2:107">
      <c r="B77" s="374"/>
      <c r="G77" s="1275"/>
      <c r="H77" s="1275"/>
      <c r="I77" s="1275"/>
      <c r="J77" s="1275"/>
      <c r="K77" s="1296"/>
      <c r="L77" s="1296"/>
      <c r="M77" s="1296"/>
      <c r="N77" s="1296"/>
      <c r="AN77" s="1279" t="s">
        <v>592</v>
      </c>
      <c r="AO77" s="1279"/>
      <c r="AP77" s="1279"/>
      <c r="AQ77" s="1279"/>
      <c r="AR77" s="1279"/>
      <c r="AS77" s="1279"/>
      <c r="AT77" s="1279"/>
      <c r="AU77" s="1279"/>
      <c r="AV77" s="1279"/>
      <c r="AW77" s="1279"/>
      <c r="AX77" s="1279"/>
      <c r="AY77" s="1279"/>
      <c r="AZ77" s="1279"/>
      <c r="BA77" s="1279"/>
      <c r="BB77" s="1282" t="s">
        <v>590</v>
      </c>
      <c r="BC77" s="1282"/>
      <c r="BD77" s="1282"/>
      <c r="BE77" s="1282"/>
      <c r="BF77" s="1282"/>
      <c r="BG77" s="1282"/>
      <c r="BH77" s="1282"/>
      <c r="BI77" s="1282"/>
      <c r="BJ77" s="1282"/>
      <c r="BK77" s="1282"/>
      <c r="BL77" s="1282"/>
      <c r="BM77" s="1282"/>
      <c r="BN77" s="1282"/>
      <c r="BO77" s="1282"/>
      <c r="BP77" s="1280">
        <v>65.3</v>
      </c>
      <c r="BQ77" s="1280"/>
      <c r="BR77" s="1280"/>
      <c r="BS77" s="1280"/>
      <c r="BT77" s="1280"/>
      <c r="BU77" s="1280"/>
      <c r="BV77" s="1280"/>
      <c r="BW77" s="1280"/>
      <c r="BX77" s="1280">
        <v>60.8</v>
      </c>
      <c r="BY77" s="1280"/>
      <c r="BZ77" s="1280"/>
      <c r="CA77" s="1280"/>
      <c r="CB77" s="1280"/>
      <c r="CC77" s="1280"/>
      <c r="CD77" s="1280"/>
      <c r="CE77" s="1280"/>
      <c r="CF77" s="1280">
        <v>41.5</v>
      </c>
      <c r="CG77" s="1280"/>
      <c r="CH77" s="1280"/>
      <c r="CI77" s="1280"/>
      <c r="CJ77" s="1280"/>
      <c r="CK77" s="1280"/>
      <c r="CL77" s="1280"/>
      <c r="CM77" s="1280"/>
      <c r="CN77" s="1280">
        <v>36.6</v>
      </c>
      <c r="CO77" s="1280"/>
      <c r="CP77" s="1280"/>
      <c r="CQ77" s="1280"/>
      <c r="CR77" s="1280"/>
      <c r="CS77" s="1280"/>
      <c r="CT77" s="1280"/>
      <c r="CU77" s="1280"/>
      <c r="CV77" s="1280">
        <v>37.700000000000003</v>
      </c>
      <c r="CW77" s="1280"/>
      <c r="CX77" s="1280"/>
      <c r="CY77" s="1280"/>
      <c r="CZ77" s="1280"/>
      <c r="DA77" s="1280"/>
      <c r="DB77" s="1280"/>
      <c r="DC77" s="1280"/>
    </row>
    <row r="78" spans="2:107">
      <c r="B78" s="374"/>
      <c r="G78" s="1275"/>
      <c r="H78" s="1275"/>
      <c r="I78" s="1275"/>
      <c r="J78" s="1275"/>
      <c r="K78" s="1296"/>
      <c r="L78" s="1296"/>
      <c r="M78" s="1296"/>
      <c r="N78" s="1296"/>
      <c r="AN78" s="1279"/>
      <c r="AO78" s="1279"/>
      <c r="AP78" s="1279"/>
      <c r="AQ78" s="1279"/>
      <c r="AR78" s="1279"/>
      <c r="AS78" s="1279"/>
      <c r="AT78" s="1279"/>
      <c r="AU78" s="1279"/>
      <c r="AV78" s="1279"/>
      <c r="AW78" s="1279"/>
      <c r="AX78" s="1279"/>
      <c r="AY78" s="1279"/>
      <c r="AZ78" s="1279"/>
      <c r="BA78" s="1279"/>
      <c r="BB78" s="1282"/>
      <c r="BC78" s="1282"/>
      <c r="BD78" s="1282"/>
      <c r="BE78" s="1282"/>
      <c r="BF78" s="1282"/>
      <c r="BG78" s="1282"/>
      <c r="BH78" s="1282"/>
      <c r="BI78" s="1282"/>
      <c r="BJ78" s="1282"/>
      <c r="BK78" s="1282"/>
      <c r="BL78" s="1282"/>
      <c r="BM78" s="1282"/>
      <c r="BN78" s="1282"/>
      <c r="BO78" s="1282"/>
      <c r="BP78" s="1280"/>
      <c r="BQ78" s="1280"/>
      <c r="BR78" s="1280"/>
      <c r="BS78" s="1280"/>
      <c r="BT78" s="1280"/>
      <c r="BU78" s="1280"/>
      <c r="BV78" s="1280"/>
      <c r="BW78" s="1280"/>
      <c r="BX78" s="1280"/>
      <c r="BY78" s="1280"/>
      <c r="BZ78" s="1280"/>
      <c r="CA78" s="1280"/>
      <c r="CB78" s="1280"/>
      <c r="CC78" s="1280"/>
      <c r="CD78" s="1280"/>
      <c r="CE78" s="1280"/>
      <c r="CF78" s="1280"/>
      <c r="CG78" s="1280"/>
      <c r="CH78" s="1280"/>
      <c r="CI78" s="1280"/>
      <c r="CJ78" s="1280"/>
      <c r="CK78" s="1280"/>
      <c r="CL78" s="1280"/>
      <c r="CM78" s="1280"/>
      <c r="CN78" s="1280"/>
      <c r="CO78" s="1280"/>
      <c r="CP78" s="1280"/>
      <c r="CQ78" s="1280"/>
      <c r="CR78" s="1280"/>
      <c r="CS78" s="1280"/>
      <c r="CT78" s="1280"/>
      <c r="CU78" s="1280"/>
      <c r="CV78" s="1280"/>
      <c r="CW78" s="1280"/>
      <c r="CX78" s="1280"/>
      <c r="CY78" s="1280"/>
      <c r="CZ78" s="1280"/>
      <c r="DA78" s="1280"/>
      <c r="DB78" s="1280"/>
      <c r="DC78" s="1280"/>
    </row>
    <row r="79" spans="2:107">
      <c r="B79" s="374"/>
      <c r="G79" s="1275"/>
      <c r="H79" s="1275"/>
      <c r="I79" s="1295"/>
      <c r="J79" s="1295"/>
      <c r="K79" s="1297"/>
      <c r="L79" s="1297"/>
      <c r="M79" s="1297"/>
      <c r="N79" s="1297"/>
      <c r="AN79" s="1279"/>
      <c r="AO79" s="1279"/>
      <c r="AP79" s="1279"/>
      <c r="AQ79" s="1279"/>
      <c r="AR79" s="1279"/>
      <c r="AS79" s="1279"/>
      <c r="AT79" s="1279"/>
      <c r="AU79" s="1279"/>
      <c r="AV79" s="1279"/>
      <c r="AW79" s="1279"/>
      <c r="AX79" s="1279"/>
      <c r="AY79" s="1279"/>
      <c r="AZ79" s="1279"/>
      <c r="BA79" s="1279"/>
      <c r="BB79" s="1282" t="s">
        <v>594</v>
      </c>
      <c r="BC79" s="1282"/>
      <c r="BD79" s="1282"/>
      <c r="BE79" s="1282"/>
      <c r="BF79" s="1282"/>
      <c r="BG79" s="1282"/>
      <c r="BH79" s="1282"/>
      <c r="BI79" s="1282"/>
      <c r="BJ79" s="1282"/>
      <c r="BK79" s="1282"/>
      <c r="BL79" s="1282"/>
      <c r="BM79" s="1282"/>
      <c r="BN79" s="1282"/>
      <c r="BO79" s="1282"/>
      <c r="BP79" s="1280">
        <v>12</v>
      </c>
      <c r="BQ79" s="1280"/>
      <c r="BR79" s="1280"/>
      <c r="BS79" s="1280"/>
      <c r="BT79" s="1280"/>
      <c r="BU79" s="1280"/>
      <c r="BV79" s="1280"/>
      <c r="BW79" s="1280"/>
      <c r="BX79" s="1280">
        <v>11.1</v>
      </c>
      <c r="BY79" s="1280"/>
      <c r="BZ79" s="1280"/>
      <c r="CA79" s="1280"/>
      <c r="CB79" s="1280"/>
      <c r="CC79" s="1280"/>
      <c r="CD79" s="1280"/>
      <c r="CE79" s="1280"/>
      <c r="CF79" s="1280">
        <v>9.6</v>
      </c>
      <c r="CG79" s="1280"/>
      <c r="CH79" s="1280"/>
      <c r="CI79" s="1280"/>
      <c r="CJ79" s="1280"/>
      <c r="CK79" s="1280"/>
      <c r="CL79" s="1280"/>
      <c r="CM79" s="1280"/>
      <c r="CN79" s="1280">
        <v>9.1999999999999993</v>
      </c>
      <c r="CO79" s="1280"/>
      <c r="CP79" s="1280"/>
      <c r="CQ79" s="1280"/>
      <c r="CR79" s="1280"/>
      <c r="CS79" s="1280"/>
      <c r="CT79" s="1280"/>
      <c r="CU79" s="1280"/>
      <c r="CV79" s="1280">
        <v>8.9</v>
      </c>
      <c r="CW79" s="1280"/>
      <c r="CX79" s="1280"/>
      <c r="CY79" s="1280"/>
      <c r="CZ79" s="1280"/>
      <c r="DA79" s="1280"/>
      <c r="DB79" s="1280"/>
      <c r="DC79" s="1280"/>
    </row>
    <row r="80" spans="2:107">
      <c r="B80" s="374"/>
      <c r="G80" s="1275"/>
      <c r="H80" s="1275"/>
      <c r="I80" s="1295"/>
      <c r="J80" s="1295"/>
      <c r="K80" s="1297"/>
      <c r="L80" s="1297"/>
      <c r="M80" s="1297"/>
      <c r="N80" s="1297"/>
      <c r="AN80" s="1279"/>
      <c r="AO80" s="1279"/>
      <c r="AP80" s="1279"/>
      <c r="AQ80" s="1279"/>
      <c r="AR80" s="1279"/>
      <c r="AS80" s="1279"/>
      <c r="AT80" s="1279"/>
      <c r="AU80" s="1279"/>
      <c r="AV80" s="1279"/>
      <c r="AW80" s="1279"/>
      <c r="AX80" s="1279"/>
      <c r="AY80" s="1279"/>
      <c r="AZ80" s="1279"/>
      <c r="BA80" s="1279"/>
      <c r="BB80" s="1282"/>
      <c r="BC80" s="1282"/>
      <c r="BD80" s="1282"/>
      <c r="BE80" s="1282"/>
      <c r="BF80" s="1282"/>
      <c r="BG80" s="1282"/>
      <c r="BH80" s="1282"/>
      <c r="BI80" s="1282"/>
      <c r="BJ80" s="1282"/>
      <c r="BK80" s="1282"/>
      <c r="BL80" s="1282"/>
      <c r="BM80" s="1282"/>
      <c r="BN80" s="1282"/>
      <c r="BO80" s="1282"/>
      <c r="BP80" s="1280"/>
      <c r="BQ80" s="1280"/>
      <c r="BR80" s="1280"/>
      <c r="BS80" s="1280"/>
      <c r="BT80" s="1280"/>
      <c r="BU80" s="1280"/>
      <c r="BV80" s="1280"/>
      <c r="BW80" s="1280"/>
      <c r="BX80" s="1280"/>
      <c r="BY80" s="1280"/>
      <c r="BZ80" s="1280"/>
      <c r="CA80" s="1280"/>
      <c r="CB80" s="1280"/>
      <c r="CC80" s="1280"/>
      <c r="CD80" s="1280"/>
      <c r="CE80" s="1280"/>
      <c r="CF80" s="1280"/>
      <c r="CG80" s="1280"/>
      <c r="CH80" s="1280"/>
      <c r="CI80" s="1280"/>
      <c r="CJ80" s="1280"/>
      <c r="CK80" s="1280"/>
      <c r="CL80" s="1280"/>
      <c r="CM80" s="1280"/>
      <c r="CN80" s="1280"/>
      <c r="CO80" s="1280"/>
      <c r="CP80" s="1280"/>
      <c r="CQ80" s="1280"/>
      <c r="CR80" s="1280"/>
      <c r="CS80" s="1280"/>
      <c r="CT80" s="1280"/>
      <c r="CU80" s="1280"/>
      <c r="CV80" s="1280"/>
      <c r="CW80" s="1280"/>
      <c r="CX80" s="1280"/>
      <c r="CY80" s="1280"/>
      <c r="CZ80" s="1280"/>
      <c r="DA80" s="1280"/>
      <c r="DB80" s="1280"/>
      <c r="DC80" s="1280"/>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bmmWg++sAfQjJMLy/KNW0Avlg0HZzDF7531DV5XIRNdvmMPNBcS09WjDVs4ZSgmGZ/DzK5ow/JHMqwtMSkhNA==" saltValue="YpR4/QwqIsMAJOGkoCKL6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BX57:CE58"/>
    <mergeCell ref="CF57:CM58"/>
    <mergeCell ref="CN57:CU58"/>
    <mergeCell ref="CV57:DC58"/>
    <mergeCell ref="CN53:CU54"/>
    <mergeCell ref="I51:J52"/>
    <mergeCell ref="K51:K52"/>
    <mergeCell ref="L51:L52"/>
    <mergeCell ref="M51:M52"/>
    <mergeCell ref="N51:N52"/>
    <mergeCell ref="I57:J58"/>
    <mergeCell ref="K57:K58"/>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s>
  <phoneticPr fontId="2"/>
  <printOptions horizontalCentered="1" verticalCentered="1"/>
  <pageMargins left="0" right="0" top="0.19685039370078741" bottom="0.31496062992125984" header="0.39370078740157483" footer="0"/>
  <pageSetup paperSize="8" scale="70" orientation="landscape" horizontalDpi="4294967294"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sheetPr>
    <pageSetUpPr fitToPage="1"/>
  </sheetPr>
  <dimension ref="A1:DR135"/>
  <sheetViews>
    <sheetView showGridLines="0" zoomScale="80" zoomScaleNormal="8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595</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1oHHPr9rfT56gUJDjuBeEJbob9MzXGGXON4yJQ2/OHHkHU7bFAcVQxZsaZZl5nnQ/fMh8ZSbgomQnMpG0Re9wA==" saltValue="EidyDI4LCp8fSQZJPP6oNg=="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596</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QDsLxEzz6p1KrQK4/hwqLBYPcD5KeZ8Giam4FsL4nsHQbrRC2SDfgWVDH5nEtaqE9slkT28xtmqD9IftYgq0Jw==" saltValue="x+aEdq8Htg84koU0Lb/PKQ==" spinCount="100000" sheet="1" objects="1" scenarios="1"/>
  <dataConsolidate/>
  <phoneticPr fontId="2"/>
  <printOptions horizontalCentered="1" verticalCentered="1"/>
  <pageMargins left="0" right="0" top="0.19685039370078741" bottom="0" header="0.39370078740157483" footer="0"/>
  <pageSetup paperSize="8" scale="50" orientation="landscape" horizontalDpi="4294967294"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46</v>
      </c>
      <c r="E2" s="134"/>
      <c r="F2" s="135" t="s">
        <v>547</v>
      </c>
      <c r="G2" s="136"/>
      <c r="H2" s="137"/>
    </row>
    <row r="3" spans="1:8">
      <c r="A3" s="133" t="s">
        <v>540</v>
      </c>
      <c r="B3" s="138"/>
      <c r="C3" s="139"/>
      <c r="D3" s="140">
        <v>71362</v>
      </c>
      <c r="E3" s="141"/>
      <c r="F3" s="142">
        <v>90961</v>
      </c>
      <c r="G3" s="143"/>
      <c r="H3" s="144"/>
    </row>
    <row r="4" spans="1:8">
      <c r="A4" s="145"/>
      <c r="B4" s="146"/>
      <c r="C4" s="147"/>
      <c r="D4" s="148">
        <v>56827</v>
      </c>
      <c r="E4" s="149"/>
      <c r="F4" s="150">
        <v>37720</v>
      </c>
      <c r="G4" s="151"/>
      <c r="H4" s="152"/>
    </row>
    <row r="5" spans="1:8">
      <c r="A5" s="133" t="s">
        <v>542</v>
      </c>
      <c r="B5" s="138"/>
      <c r="C5" s="139"/>
      <c r="D5" s="140">
        <v>27294</v>
      </c>
      <c r="E5" s="141"/>
      <c r="F5" s="142">
        <v>106614</v>
      </c>
      <c r="G5" s="143"/>
      <c r="H5" s="144"/>
    </row>
    <row r="6" spans="1:8">
      <c r="A6" s="145"/>
      <c r="B6" s="146"/>
      <c r="C6" s="147"/>
      <c r="D6" s="148">
        <v>15565</v>
      </c>
      <c r="E6" s="149"/>
      <c r="F6" s="150">
        <v>45545</v>
      </c>
      <c r="G6" s="151"/>
      <c r="H6" s="152"/>
    </row>
    <row r="7" spans="1:8">
      <c r="A7" s="133" t="s">
        <v>543</v>
      </c>
      <c r="B7" s="138"/>
      <c r="C7" s="139"/>
      <c r="D7" s="140">
        <v>63374</v>
      </c>
      <c r="E7" s="141"/>
      <c r="F7" s="142">
        <v>63727</v>
      </c>
      <c r="G7" s="143"/>
      <c r="H7" s="144"/>
    </row>
    <row r="8" spans="1:8">
      <c r="A8" s="145"/>
      <c r="B8" s="146"/>
      <c r="C8" s="147"/>
      <c r="D8" s="148">
        <v>44143</v>
      </c>
      <c r="E8" s="149"/>
      <c r="F8" s="150">
        <v>34577</v>
      </c>
      <c r="G8" s="151"/>
      <c r="H8" s="152"/>
    </row>
    <row r="9" spans="1:8">
      <c r="A9" s="133" t="s">
        <v>544</v>
      </c>
      <c r="B9" s="138"/>
      <c r="C9" s="139"/>
      <c r="D9" s="140">
        <v>29387</v>
      </c>
      <c r="E9" s="141"/>
      <c r="F9" s="142">
        <v>66954</v>
      </c>
      <c r="G9" s="143"/>
      <c r="H9" s="144"/>
    </row>
    <row r="10" spans="1:8">
      <c r="A10" s="145"/>
      <c r="B10" s="146"/>
      <c r="C10" s="147"/>
      <c r="D10" s="148">
        <v>19656</v>
      </c>
      <c r="E10" s="149"/>
      <c r="F10" s="150">
        <v>37305</v>
      </c>
      <c r="G10" s="151"/>
      <c r="H10" s="152"/>
    </row>
    <row r="11" spans="1:8">
      <c r="A11" s="133" t="s">
        <v>545</v>
      </c>
      <c r="B11" s="138"/>
      <c r="C11" s="139"/>
      <c r="D11" s="140">
        <v>29461</v>
      </c>
      <c r="E11" s="141"/>
      <c r="F11" s="142">
        <v>72656</v>
      </c>
      <c r="G11" s="143"/>
      <c r="H11" s="144"/>
    </row>
    <row r="12" spans="1:8">
      <c r="A12" s="145"/>
      <c r="B12" s="146"/>
      <c r="C12" s="153"/>
      <c r="D12" s="148">
        <v>22482</v>
      </c>
      <c r="E12" s="149"/>
      <c r="F12" s="150">
        <v>36448</v>
      </c>
      <c r="G12" s="151"/>
      <c r="H12" s="152"/>
    </row>
    <row r="13" spans="1:8">
      <c r="A13" s="133"/>
      <c r="B13" s="138"/>
      <c r="C13" s="154"/>
      <c r="D13" s="155">
        <v>44176</v>
      </c>
      <c r="E13" s="156"/>
      <c r="F13" s="157">
        <v>80182</v>
      </c>
      <c r="G13" s="158"/>
      <c r="H13" s="144"/>
    </row>
    <row r="14" spans="1:8">
      <c r="A14" s="145"/>
      <c r="B14" s="146"/>
      <c r="C14" s="147"/>
      <c r="D14" s="148">
        <v>31735</v>
      </c>
      <c r="E14" s="149"/>
      <c r="F14" s="150">
        <v>38319</v>
      </c>
      <c r="G14" s="151"/>
      <c r="H14" s="152"/>
    </row>
    <row r="17" spans="1:11">
      <c r="A17" s="129" t="s">
        <v>47</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48</v>
      </c>
      <c r="B19" s="159">
        <f>ROUND(VALUE(SUBSTITUTE(実質収支比率等に係る経年分析!F$48,"▲","-")),2)</f>
        <v>7.67</v>
      </c>
      <c r="C19" s="159">
        <f>ROUND(VALUE(SUBSTITUTE(実質収支比率等に係る経年分析!G$48,"▲","-")),2)</f>
        <v>8.2200000000000006</v>
      </c>
      <c r="D19" s="159">
        <f>ROUND(VALUE(SUBSTITUTE(実質収支比率等に係る経年分析!H$48,"▲","-")),2)</f>
        <v>11.56</v>
      </c>
      <c r="E19" s="159">
        <f>ROUND(VALUE(SUBSTITUTE(実質収支比率等に係る経年分析!I$48,"▲","-")),2)</f>
        <v>11.17</v>
      </c>
      <c r="F19" s="159">
        <f>ROUND(VALUE(SUBSTITUTE(実質収支比率等に係る経年分析!J$48,"▲","-")),2)</f>
        <v>11.13</v>
      </c>
    </row>
    <row r="20" spans="1:11">
      <c r="A20" s="159" t="s">
        <v>49</v>
      </c>
      <c r="B20" s="159">
        <f>ROUND(VALUE(SUBSTITUTE(実質収支比率等に係る経年分析!F$47,"▲","-")),2)</f>
        <v>12.76</v>
      </c>
      <c r="C20" s="159">
        <f>ROUND(VALUE(SUBSTITUTE(実質収支比率等に係る経年分析!G$47,"▲","-")),2)</f>
        <v>12.58</v>
      </c>
      <c r="D20" s="159">
        <f>ROUND(VALUE(SUBSTITUTE(実質収支比率等に係る経年分析!H$47,"▲","-")),2)</f>
        <v>15.05</v>
      </c>
      <c r="E20" s="159">
        <f>ROUND(VALUE(SUBSTITUTE(実質収支比率等に係る経年分析!I$47,"▲","-")),2)</f>
        <v>17.57</v>
      </c>
      <c r="F20" s="159">
        <f>ROUND(VALUE(SUBSTITUTE(実質収支比率等に係る経年分析!J$47,"▲","-")),2)</f>
        <v>16.559999999999999</v>
      </c>
    </row>
    <row r="21" spans="1:11">
      <c r="A21" s="159" t="s">
        <v>50</v>
      </c>
      <c r="B21" s="159">
        <f>IF(ISNUMBER(VALUE(SUBSTITUTE(実質収支比率等に係る経年分析!F$49,"▲","-"))),ROUND(VALUE(SUBSTITUTE(実質収支比率等に係る経年分析!F$49,"▲","-")),2),NA())</f>
        <v>2.1800000000000002</v>
      </c>
      <c r="C21" s="159">
        <f>IF(ISNUMBER(VALUE(SUBSTITUTE(実質収支比率等に係る経年分析!G$49,"▲","-"))),ROUND(VALUE(SUBSTITUTE(実質収支比率等に係る経年分析!G$49,"▲","-")),2),NA())</f>
        <v>0.46</v>
      </c>
      <c r="D21" s="159">
        <f>IF(ISNUMBER(VALUE(SUBSTITUTE(実質収支比率等に係る経年分析!H$49,"▲","-"))),ROUND(VALUE(SUBSTITUTE(実質収支比率等に係る経年分析!H$49,"▲","-")),2),NA())</f>
        <v>6.08</v>
      </c>
      <c r="E21" s="159">
        <f>IF(ISNUMBER(VALUE(SUBSTITUTE(実質収支比率等に係る経年分析!I$49,"▲","-"))),ROUND(VALUE(SUBSTITUTE(実質収支比率等に係る経年分析!I$49,"▲","-")),2),NA())</f>
        <v>1.52</v>
      </c>
      <c r="F21" s="159">
        <f>IF(ISNUMBER(VALUE(SUBSTITUTE(実質収支比率等に係る経年分析!J$49,"▲","-"))),ROUND(VALUE(SUBSTITUTE(実質収支比率等に係る経年分析!J$49,"▲","-")),2),NA())</f>
        <v>-1.45</v>
      </c>
    </row>
    <row r="24" spans="1:11">
      <c r="A24" s="129" t="s">
        <v>51</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52</v>
      </c>
      <c r="C26" s="160" t="s">
        <v>53</v>
      </c>
      <c r="D26" s="160" t="s">
        <v>52</v>
      </c>
      <c r="E26" s="160" t="s">
        <v>53</v>
      </c>
      <c r="F26" s="160" t="s">
        <v>52</v>
      </c>
      <c r="G26" s="160" t="s">
        <v>53</v>
      </c>
      <c r="H26" s="160" t="s">
        <v>52</v>
      </c>
      <c r="I26" s="160" t="s">
        <v>53</v>
      </c>
      <c r="J26" s="160" t="s">
        <v>52</v>
      </c>
      <c r="K26" s="160" t="s">
        <v>53</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0</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0</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0</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0</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0</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下田市下田駅前広場整備事業特別会計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0.03</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0.02</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0.02</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0.03</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下田市集落排水事業特別会計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0.01</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0.02</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下田市後期高齢者医療特別会計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7.0000000000000007E-2</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0.06</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0.06</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0.06</v>
      </c>
    </row>
    <row r="32" spans="1:11">
      <c r="A32" s="160" t="str">
        <f>IF(連結実質赤字比率に係る赤字・黒字の構成分析!C$38="",NA(),連結実質赤字比率に係る赤字・黒字の構成分析!C$38)</f>
        <v>下田市下水道事業特別会計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0.41</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0.28000000000000003</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0.69</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0.77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0.63</v>
      </c>
    </row>
    <row r="33" spans="1:16">
      <c r="A33" s="160" t="str">
        <f>IF(連結実質赤字比率に係る赤字・黒字の構成分析!C$37="",NA(),連結実質赤字比率に係る赤字・黒字の構成分析!C$37)</f>
        <v>下田市介護保険特別会計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0.92</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1.05</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0.91</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2.09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1.71</v>
      </c>
    </row>
    <row r="34" spans="1:16">
      <c r="A34" s="160" t="str">
        <f>IF(連結実質赤字比率に係る赤字・黒字の構成分析!C$36="",NA(),連結実質赤字比率に係る赤字・黒字の構成分析!C$36)</f>
        <v>下田市国民健康保険事業特別会計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3.97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5.29</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4.6900000000000004</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6.24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3.88</v>
      </c>
    </row>
    <row r="35" spans="1:16">
      <c r="A35" s="160" t="str">
        <f>IF(連結実質赤字比率に係る赤字・黒字の構成分析!C$35="",NA(),連結実質赤字比率に係る赤字・黒字の構成分析!C$35)</f>
        <v>下田市水道事業会計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5.22</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4.79</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4.79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5.62</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5.77</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7.64</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8.19</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11.53</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11.13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11.09</v>
      </c>
    </row>
    <row r="39" spans="1:16">
      <c r="A39" s="129" t="s">
        <v>54</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c r="A42" s="161" t="s">
        <v>57</v>
      </c>
      <c r="B42" s="161"/>
      <c r="C42" s="161"/>
      <c r="D42" s="161">
        <f>'実質公債費比率（分子）の構造'!K$52</f>
        <v>1010</v>
      </c>
      <c r="E42" s="161"/>
      <c r="F42" s="161"/>
      <c r="G42" s="161">
        <f>'実質公債費比率（分子）の構造'!L$52</f>
        <v>1025</v>
      </c>
      <c r="H42" s="161"/>
      <c r="I42" s="161"/>
      <c r="J42" s="161">
        <f>'実質公債費比率（分子）の構造'!M$52</f>
        <v>945</v>
      </c>
      <c r="K42" s="161"/>
      <c r="L42" s="161"/>
      <c r="M42" s="161">
        <f>'実質公債費比率（分子）の構造'!N$52</f>
        <v>882</v>
      </c>
      <c r="N42" s="161"/>
      <c r="O42" s="161"/>
      <c r="P42" s="161">
        <f>'実質公債費比率（分子）の構造'!O$52</f>
        <v>886</v>
      </c>
    </row>
    <row r="43" spans="1:16">
      <c r="A43" s="161" t="s">
        <v>58</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59</v>
      </c>
      <c r="B44" s="161">
        <f>'実質公債費比率（分子）の構造'!K$50</f>
        <v>5</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60</v>
      </c>
      <c r="B45" s="161">
        <f>'実質公債費比率（分子）の構造'!K$49</f>
        <v>175</v>
      </c>
      <c r="C45" s="161"/>
      <c r="D45" s="161"/>
      <c r="E45" s="161">
        <f>'実質公債費比率（分子）の構造'!L$49</f>
        <v>135</v>
      </c>
      <c r="F45" s="161"/>
      <c r="G45" s="161"/>
      <c r="H45" s="161">
        <f>'実質公債費比率（分子）の構造'!M$49</f>
        <v>159</v>
      </c>
      <c r="I45" s="161"/>
      <c r="J45" s="161"/>
      <c r="K45" s="161">
        <f>'実質公債費比率（分子）の構造'!N$49</f>
        <v>162</v>
      </c>
      <c r="L45" s="161"/>
      <c r="M45" s="161"/>
      <c r="N45" s="161">
        <f>'実質公債費比率（分子）の構造'!O$49</f>
        <v>145</v>
      </c>
      <c r="O45" s="161"/>
      <c r="P45" s="161"/>
    </row>
    <row r="46" spans="1:16">
      <c r="A46" s="161" t="s">
        <v>61</v>
      </c>
      <c r="B46" s="161">
        <f>'実質公債費比率（分子）の構造'!K$48</f>
        <v>415</v>
      </c>
      <c r="C46" s="161"/>
      <c r="D46" s="161"/>
      <c r="E46" s="161">
        <f>'実質公債費比率（分子）の構造'!L$48</f>
        <v>402</v>
      </c>
      <c r="F46" s="161"/>
      <c r="G46" s="161"/>
      <c r="H46" s="161">
        <f>'実質公債費比率（分子）の構造'!M$48</f>
        <v>383</v>
      </c>
      <c r="I46" s="161"/>
      <c r="J46" s="161"/>
      <c r="K46" s="161">
        <f>'実質公債費比率（分子）の構造'!N$48</f>
        <v>371</v>
      </c>
      <c r="L46" s="161"/>
      <c r="M46" s="161"/>
      <c r="N46" s="161">
        <f>'実質公債費比率（分子）の構造'!O$48</f>
        <v>353</v>
      </c>
      <c r="O46" s="161"/>
      <c r="P46" s="161"/>
    </row>
    <row r="47" spans="1:16">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64</v>
      </c>
      <c r="B49" s="161">
        <f>'実質公債費比率（分子）の構造'!K$45</f>
        <v>978</v>
      </c>
      <c r="C49" s="161"/>
      <c r="D49" s="161"/>
      <c r="E49" s="161">
        <f>'実質公債費比率（分子）の構造'!L$45</f>
        <v>924</v>
      </c>
      <c r="F49" s="161"/>
      <c r="G49" s="161"/>
      <c r="H49" s="161">
        <f>'実質公債費比率（分子）の構造'!M$45</f>
        <v>766</v>
      </c>
      <c r="I49" s="161"/>
      <c r="J49" s="161"/>
      <c r="K49" s="161">
        <f>'実質公債費比率（分子）の構造'!N$45</f>
        <v>723</v>
      </c>
      <c r="L49" s="161"/>
      <c r="M49" s="161"/>
      <c r="N49" s="161">
        <f>'実質公債費比率（分子）の構造'!O$45</f>
        <v>772</v>
      </c>
      <c r="O49" s="161"/>
      <c r="P49" s="161"/>
    </row>
    <row r="50" spans="1:16">
      <c r="A50" s="161" t="s">
        <v>65</v>
      </c>
      <c r="B50" s="161" t="e">
        <f>NA()</f>
        <v>#N/A</v>
      </c>
      <c r="C50" s="161">
        <f>IF(ISNUMBER('実質公債費比率（分子）の構造'!K$53),'実質公債費比率（分子）の構造'!K$53,NA())</f>
        <v>563</v>
      </c>
      <c r="D50" s="161" t="e">
        <f>NA()</f>
        <v>#N/A</v>
      </c>
      <c r="E50" s="161" t="e">
        <f>NA()</f>
        <v>#N/A</v>
      </c>
      <c r="F50" s="161">
        <f>IF(ISNUMBER('実質公債費比率（分子）の構造'!L$53),'実質公債費比率（分子）の構造'!L$53,NA())</f>
        <v>436</v>
      </c>
      <c r="G50" s="161" t="e">
        <f>NA()</f>
        <v>#N/A</v>
      </c>
      <c r="H50" s="161" t="e">
        <f>NA()</f>
        <v>#N/A</v>
      </c>
      <c r="I50" s="161">
        <f>IF(ISNUMBER('実質公債費比率（分子）の構造'!M$53),'実質公債費比率（分子）の構造'!M$53,NA())</f>
        <v>363</v>
      </c>
      <c r="J50" s="161" t="e">
        <f>NA()</f>
        <v>#N/A</v>
      </c>
      <c r="K50" s="161" t="e">
        <f>NA()</f>
        <v>#N/A</v>
      </c>
      <c r="L50" s="161">
        <f>IF(ISNUMBER('実質公債費比率（分子）の構造'!N$53),'実質公債費比率（分子）の構造'!N$53,NA())</f>
        <v>374</v>
      </c>
      <c r="M50" s="161" t="e">
        <f>NA()</f>
        <v>#N/A</v>
      </c>
      <c r="N50" s="161" t="e">
        <f>NA()</f>
        <v>#N/A</v>
      </c>
      <c r="O50" s="161">
        <f>IF(ISNUMBER('実質公債費比率（分子）の構造'!O$53),'実質公債費比率（分子）の構造'!O$53,NA())</f>
        <v>384</v>
      </c>
      <c r="P50" s="161" t="e">
        <f>NA()</f>
        <v>#N/A</v>
      </c>
    </row>
    <row r="53" spans="1:16">
      <c r="A53" s="129" t="s">
        <v>66</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c r="A56" s="160" t="s">
        <v>37</v>
      </c>
      <c r="B56" s="160"/>
      <c r="C56" s="160"/>
      <c r="D56" s="160">
        <f>'将来負担比率（分子）の構造'!I$52</f>
        <v>10136</v>
      </c>
      <c r="E56" s="160"/>
      <c r="F56" s="160"/>
      <c r="G56" s="160">
        <f>'将来負担比率（分子）の構造'!J$52</f>
        <v>10129</v>
      </c>
      <c r="H56" s="160"/>
      <c r="I56" s="160"/>
      <c r="J56" s="160">
        <f>'将来負担比率（分子）の構造'!K$52</f>
        <v>9927</v>
      </c>
      <c r="K56" s="160"/>
      <c r="L56" s="160"/>
      <c r="M56" s="160">
        <f>'将来負担比率（分子）の構造'!L$52</f>
        <v>9939</v>
      </c>
      <c r="N56" s="160"/>
      <c r="O56" s="160"/>
      <c r="P56" s="160">
        <f>'将来負担比率（分子）の構造'!M$52</f>
        <v>9836</v>
      </c>
    </row>
    <row r="57" spans="1:16">
      <c r="A57" s="160" t="s">
        <v>36</v>
      </c>
      <c r="B57" s="160"/>
      <c r="C57" s="160"/>
      <c r="D57" s="160">
        <f>'将来負担比率（分子）の構造'!I$51</f>
        <v>1500</v>
      </c>
      <c r="E57" s="160"/>
      <c r="F57" s="160"/>
      <c r="G57" s="160">
        <f>'将来負担比率（分子）の構造'!J$51</f>
        <v>1499</v>
      </c>
      <c r="H57" s="160"/>
      <c r="I57" s="160"/>
      <c r="J57" s="160">
        <f>'将来負担比率（分子）の構造'!K$51</f>
        <v>1490</v>
      </c>
      <c r="K57" s="160"/>
      <c r="L57" s="160"/>
      <c r="M57" s="160">
        <f>'将来負担比率（分子）の構造'!L$51</f>
        <v>1445</v>
      </c>
      <c r="N57" s="160"/>
      <c r="O57" s="160"/>
      <c r="P57" s="160">
        <f>'将来負担比率（分子）の構造'!M$51</f>
        <v>1386</v>
      </c>
    </row>
    <row r="58" spans="1:16">
      <c r="A58" s="160" t="s">
        <v>35</v>
      </c>
      <c r="B58" s="160"/>
      <c r="C58" s="160"/>
      <c r="D58" s="160">
        <f>'将来負担比率（分子）の構造'!I$50</f>
        <v>2079</v>
      </c>
      <c r="E58" s="160"/>
      <c r="F58" s="160"/>
      <c r="G58" s="160">
        <f>'将来負担比率（分子）の構造'!J$50</f>
        <v>2167</v>
      </c>
      <c r="H58" s="160"/>
      <c r="I58" s="160"/>
      <c r="J58" s="160">
        <f>'将来負担比率（分子）の構造'!K$50</f>
        <v>2474</v>
      </c>
      <c r="K58" s="160"/>
      <c r="L58" s="160"/>
      <c r="M58" s="160">
        <f>'将来負担比率（分子）の構造'!L$50</f>
        <v>2901</v>
      </c>
      <c r="N58" s="160"/>
      <c r="O58" s="160"/>
      <c r="P58" s="160">
        <f>'将来負担比率（分子）の構造'!M$50</f>
        <v>3278</v>
      </c>
    </row>
    <row r="59" spans="1:16">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c r="A62" s="160" t="s">
        <v>29</v>
      </c>
      <c r="B62" s="160">
        <f>'将来負担比率（分子）の構造'!I$45</f>
        <v>3011</v>
      </c>
      <c r="C62" s="160"/>
      <c r="D62" s="160"/>
      <c r="E62" s="160">
        <f>'将来負担比率（分子）の構造'!J$45</f>
        <v>2979</v>
      </c>
      <c r="F62" s="160"/>
      <c r="G62" s="160"/>
      <c r="H62" s="160">
        <f>'将来負担比率（分子）の構造'!K$45</f>
        <v>2882</v>
      </c>
      <c r="I62" s="160"/>
      <c r="J62" s="160"/>
      <c r="K62" s="160">
        <f>'将来負担比率（分子）の構造'!L$45</f>
        <v>2846</v>
      </c>
      <c r="L62" s="160"/>
      <c r="M62" s="160"/>
      <c r="N62" s="160">
        <f>'将来負担比率（分子）の構造'!M$45</f>
        <v>2884</v>
      </c>
      <c r="O62" s="160"/>
      <c r="P62" s="160"/>
    </row>
    <row r="63" spans="1:16">
      <c r="A63" s="160" t="s">
        <v>28</v>
      </c>
      <c r="B63" s="160">
        <f>'将来負担比率（分子）の構造'!I$44</f>
        <v>831</v>
      </c>
      <c r="C63" s="160"/>
      <c r="D63" s="160"/>
      <c r="E63" s="160">
        <f>'将来負担比率（分子）の構造'!J$44</f>
        <v>877</v>
      </c>
      <c r="F63" s="160"/>
      <c r="G63" s="160"/>
      <c r="H63" s="160">
        <f>'将来負担比率（分子）の構造'!K$44</f>
        <v>846</v>
      </c>
      <c r="I63" s="160"/>
      <c r="J63" s="160"/>
      <c r="K63" s="160">
        <f>'将来負担比率（分子）の構造'!L$44</f>
        <v>875</v>
      </c>
      <c r="L63" s="160"/>
      <c r="M63" s="160"/>
      <c r="N63" s="160">
        <f>'将来負担比率（分子）の構造'!M$44</f>
        <v>895</v>
      </c>
      <c r="O63" s="160"/>
      <c r="P63" s="160"/>
    </row>
    <row r="64" spans="1:16">
      <c r="A64" s="160" t="s">
        <v>27</v>
      </c>
      <c r="B64" s="160">
        <f>'将来負担比率（分子）の構造'!I$43</f>
        <v>5191</v>
      </c>
      <c r="C64" s="160"/>
      <c r="D64" s="160"/>
      <c r="E64" s="160">
        <f>'将来負担比率（分子）の構造'!J$43</f>
        <v>4943</v>
      </c>
      <c r="F64" s="160"/>
      <c r="G64" s="160"/>
      <c r="H64" s="160">
        <f>'将来負担比率（分子）の構造'!K$43</f>
        <v>4730</v>
      </c>
      <c r="I64" s="160"/>
      <c r="J64" s="160"/>
      <c r="K64" s="160">
        <f>'将来負担比率（分子）の構造'!L$43</f>
        <v>4553</v>
      </c>
      <c r="L64" s="160"/>
      <c r="M64" s="160"/>
      <c r="N64" s="160">
        <f>'将来負担比率（分子）の構造'!M$43</f>
        <v>4351</v>
      </c>
      <c r="O64" s="160"/>
      <c r="P64" s="160"/>
    </row>
    <row r="65" spans="1:16">
      <c r="A65" s="160" t="s">
        <v>26</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25</v>
      </c>
      <c r="B66" s="160">
        <f>'将来負担比率（分子）の構造'!I$41</f>
        <v>7973</v>
      </c>
      <c r="C66" s="160"/>
      <c r="D66" s="160"/>
      <c r="E66" s="160">
        <f>'将来負担比率（分子）の構造'!J$41</f>
        <v>7773</v>
      </c>
      <c r="F66" s="160"/>
      <c r="G66" s="160"/>
      <c r="H66" s="160">
        <f>'将来負担比率（分子）の構造'!K$41</f>
        <v>8502</v>
      </c>
      <c r="I66" s="160"/>
      <c r="J66" s="160"/>
      <c r="K66" s="160">
        <f>'将来負担比率（分子）の構造'!L$41</f>
        <v>8445</v>
      </c>
      <c r="L66" s="160"/>
      <c r="M66" s="160"/>
      <c r="N66" s="160">
        <f>'将来負担比率（分子）の構造'!M$41</f>
        <v>8406</v>
      </c>
      <c r="O66" s="160"/>
      <c r="P66" s="160"/>
    </row>
    <row r="67" spans="1:16">
      <c r="A67" s="160" t="s">
        <v>69</v>
      </c>
      <c r="B67" s="160" t="e">
        <f>NA()</f>
        <v>#N/A</v>
      </c>
      <c r="C67" s="160">
        <f>IF(ISNUMBER('将来負担比率（分子）の構造'!I$53), IF('将来負担比率（分子）の構造'!I$53 &lt; 0, 0, '将来負担比率（分子）の構造'!I$53), NA())</f>
        <v>3292</v>
      </c>
      <c r="D67" s="160" t="e">
        <f>NA()</f>
        <v>#N/A</v>
      </c>
      <c r="E67" s="160" t="e">
        <f>NA()</f>
        <v>#N/A</v>
      </c>
      <c r="F67" s="160">
        <f>IF(ISNUMBER('将来負担比率（分子）の構造'!J$53), IF('将来負担比率（分子）の構造'!J$53 &lt; 0, 0, '将来負担比率（分子）の構造'!J$53), NA())</f>
        <v>2777</v>
      </c>
      <c r="G67" s="160" t="e">
        <f>NA()</f>
        <v>#N/A</v>
      </c>
      <c r="H67" s="160" t="e">
        <f>NA()</f>
        <v>#N/A</v>
      </c>
      <c r="I67" s="160">
        <f>IF(ISNUMBER('将来負担比率（分子）の構造'!K$53), IF('将来負担比率（分子）の構造'!K$53 &lt; 0, 0, '将来負担比率（分子）の構造'!K$53), NA())</f>
        <v>3069</v>
      </c>
      <c r="J67" s="160" t="e">
        <f>NA()</f>
        <v>#N/A</v>
      </c>
      <c r="K67" s="160" t="e">
        <f>NA()</f>
        <v>#N/A</v>
      </c>
      <c r="L67" s="160">
        <f>IF(ISNUMBER('将来負担比率（分子）の構造'!L$53), IF('将来負担比率（分子）の構造'!L$53 &lt; 0, 0, '将来負担比率（分子）の構造'!L$53), NA())</f>
        <v>2434</v>
      </c>
      <c r="M67" s="160" t="e">
        <f>NA()</f>
        <v>#N/A</v>
      </c>
      <c r="N67" s="160" t="e">
        <f>NA()</f>
        <v>#N/A</v>
      </c>
      <c r="O67" s="160">
        <f>IF(ISNUMBER('将来負担比率（分子）の構造'!M$53), IF('将来負担比率（分子）の構造'!M$53 &lt; 0, 0, '将来負担比率（分子）の構造'!M$53), NA())</f>
        <v>2037</v>
      </c>
      <c r="P67" s="160" t="e">
        <f>NA()</f>
        <v>#N/A</v>
      </c>
    </row>
    <row r="70" spans="1:16">
      <c r="A70" s="162" t="s">
        <v>70</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71</v>
      </c>
      <c r="B72" s="164">
        <f>基金残高に係る経年分析!F55</f>
        <v>937</v>
      </c>
      <c r="C72" s="164">
        <f>基金残高に係る経年分析!G55</f>
        <v>1069</v>
      </c>
      <c r="D72" s="164">
        <f>基金残高に係る経年分析!H55</f>
        <v>994</v>
      </c>
    </row>
    <row r="73" spans="1:16">
      <c r="A73" s="163" t="s">
        <v>72</v>
      </c>
      <c r="B73" s="164">
        <f>基金残高に係る経年分析!F56</f>
        <v>1</v>
      </c>
      <c r="C73" s="164">
        <f>基金残高に係る経年分析!G56</f>
        <v>1</v>
      </c>
      <c r="D73" s="164">
        <f>基金残高に係る経年分析!H56</f>
        <v>94</v>
      </c>
    </row>
    <row r="74" spans="1:16">
      <c r="A74" s="163" t="s">
        <v>73</v>
      </c>
      <c r="B74" s="164">
        <f>基金残高に係る経年分析!F57</f>
        <v>933</v>
      </c>
      <c r="C74" s="164">
        <f>基金残高に係る経年分析!G57</f>
        <v>1230</v>
      </c>
      <c r="D74" s="164">
        <f>基金残高に係る経年分析!H57</f>
        <v>1280</v>
      </c>
    </row>
  </sheetData>
  <sheetProtection algorithmName="SHA-512" hashValue="PXVpsRVCeTAdj6/t3PmdNEnK/+fFkW+wBAUDIaU39fNOT2zEozHnhl/BYdFgkxyNG3w+CPaXy7ejeT+dK2Hr+A==" saltValue="f94HVFeJdInbTnYy/wL92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220</v>
      </c>
      <c r="C5" s="741"/>
      <c r="D5" s="741"/>
      <c r="E5" s="741"/>
      <c r="F5" s="741"/>
      <c r="G5" s="741"/>
      <c r="H5" s="741"/>
      <c r="I5" s="741"/>
      <c r="J5" s="741"/>
      <c r="K5" s="741"/>
      <c r="L5" s="741"/>
      <c r="M5" s="741"/>
      <c r="N5" s="741"/>
      <c r="O5" s="741"/>
      <c r="P5" s="741"/>
      <c r="Q5" s="742"/>
      <c r="R5" s="706">
        <v>2915434</v>
      </c>
      <c r="S5" s="707"/>
      <c r="T5" s="707"/>
      <c r="U5" s="707"/>
      <c r="V5" s="707"/>
      <c r="W5" s="707"/>
      <c r="X5" s="707"/>
      <c r="Y5" s="753"/>
      <c r="Z5" s="771">
        <v>27.2</v>
      </c>
      <c r="AA5" s="771"/>
      <c r="AB5" s="771"/>
      <c r="AC5" s="771"/>
      <c r="AD5" s="772">
        <v>2745277</v>
      </c>
      <c r="AE5" s="772"/>
      <c r="AF5" s="772"/>
      <c r="AG5" s="772"/>
      <c r="AH5" s="772"/>
      <c r="AI5" s="772"/>
      <c r="AJ5" s="772"/>
      <c r="AK5" s="772"/>
      <c r="AL5" s="754">
        <v>47.3</v>
      </c>
      <c r="AM5" s="723"/>
      <c r="AN5" s="723"/>
      <c r="AO5" s="755"/>
      <c r="AP5" s="740" t="s">
        <v>221</v>
      </c>
      <c r="AQ5" s="741"/>
      <c r="AR5" s="741"/>
      <c r="AS5" s="741"/>
      <c r="AT5" s="741"/>
      <c r="AU5" s="741"/>
      <c r="AV5" s="741"/>
      <c r="AW5" s="741"/>
      <c r="AX5" s="741"/>
      <c r="AY5" s="741"/>
      <c r="AZ5" s="741"/>
      <c r="BA5" s="741"/>
      <c r="BB5" s="741"/>
      <c r="BC5" s="741"/>
      <c r="BD5" s="741"/>
      <c r="BE5" s="741"/>
      <c r="BF5" s="742"/>
      <c r="BG5" s="641">
        <v>2665957</v>
      </c>
      <c r="BH5" s="644"/>
      <c r="BI5" s="644"/>
      <c r="BJ5" s="644"/>
      <c r="BK5" s="644"/>
      <c r="BL5" s="644"/>
      <c r="BM5" s="644"/>
      <c r="BN5" s="645"/>
      <c r="BO5" s="703">
        <v>91.4</v>
      </c>
      <c r="BP5" s="703"/>
      <c r="BQ5" s="703"/>
      <c r="BR5" s="703"/>
      <c r="BS5" s="704" t="s">
        <v>222</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214</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c r="B6" s="638" t="s">
        <v>226</v>
      </c>
      <c r="C6" s="639"/>
      <c r="D6" s="639"/>
      <c r="E6" s="639"/>
      <c r="F6" s="639"/>
      <c r="G6" s="639"/>
      <c r="H6" s="639"/>
      <c r="I6" s="639"/>
      <c r="J6" s="639"/>
      <c r="K6" s="639"/>
      <c r="L6" s="639"/>
      <c r="M6" s="639"/>
      <c r="N6" s="639"/>
      <c r="O6" s="639"/>
      <c r="P6" s="639"/>
      <c r="Q6" s="640"/>
      <c r="R6" s="641">
        <v>62193</v>
      </c>
      <c r="S6" s="644"/>
      <c r="T6" s="644"/>
      <c r="U6" s="644"/>
      <c r="V6" s="644"/>
      <c r="W6" s="644"/>
      <c r="X6" s="644"/>
      <c r="Y6" s="645"/>
      <c r="Z6" s="703">
        <v>0.6</v>
      </c>
      <c r="AA6" s="703"/>
      <c r="AB6" s="703"/>
      <c r="AC6" s="703"/>
      <c r="AD6" s="704">
        <v>62193</v>
      </c>
      <c r="AE6" s="704"/>
      <c r="AF6" s="704"/>
      <c r="AG6" s="704"/>
      <c r="AH6" s="704"/>
      <c r="AI6" s="704"/>
      <c r="AJ6" s="704"/>
      <c r="AK6" s="704"/>
      <c r="AL6" s="646">
        <v>1.1000000000000001</v>
      </c>
      <c r="AM6" s="647"/>
      <c r="AN6" s="647"/>
      <c r="AO6" s="705"/>
      <c r="AP6" s="638" t="s">
        <v>227</v>
      </c>
      <c r="AQ6" s="639"/>
      <c r="AR6" s="639"/>
      <c r="AS6" s="639"/>
      <c r="AT6" s="639"/>
      <c r="AU6" s="639"/>
      <c r="AV6" s="639"/>
      <c r="AW6" s="639"/>
      <c r="AX6" s="639"/>
      <c r="AY6" s="639"/>
      <c r="AZ6" s="639"/>
      <c r="BA6" s="639"/>
      <c r="BB6" s="639"/>
      <c r="BC6" s="639"/>
      <c r="BD6" s="639"/>
      <c r="BE6" s="639"/>
      <c r="BF6" s="640"/>
      <c r="BG6" s="641">
        <v>2665957</v>
      </c>
      <c r="BH6" s="644"/>
      <c r="BI6" s="644"/>
      <c r="BJ6" s="644"/>
      <c r="BK6" s="644"/>
      <c r="BL6" s="644"/>
      <c r="BM6" s="644"/>
      <c r="BN6" s="645"/>
      <c r="BO6" s="703">
        <v>91.4</v>
      </c>
      <c r="BP6" s="703"/>
      <c r="BQ6" s="703"/>
      <c r="BR6" s="703"/>
      <c r="BS6" s="704" t="s">
        <v>228</v>
      </c>
      <c r="BT6" s="704"/>
      <c r="BU6" s="704"/>
      <c r="BV6" s="704"/>
      <c r="BW6" s="704"/>
      <c r="BX6" s="704"/>
      <c r="BY6" s="704"/>
      <c r="BZ6" s="704"/>
      <c r="CA6" s="704"/>
      <c r="CB6" s="745"/>
      <c r="CD6" s="712" t="s">
        <v>229</v>
      </c>
      <c r="CE6" s="713"/>
      <c r="CF6" s="713"/>
      <c r="CG6" s="713"/>
      <c r="CH6" s="713"/>
      <c r="CI6" s="713"/>
      <c r="CJ6" s="713"/>
      <c r="CK6" s="713"/>
      <c r="CL6" s="713"/>
      <c r="CM6" s="713"/>
      <c r="CN6" s="713"/>
      <c r="CO6" s="713"/>
      <c r="CP6" s="713"/>
      <c r="CQ6" s="714"/>
      <c r="CR6" s="641">
        <v>113202</v>
      </c>
      <c r="CS6" s="644"/>
      <c r="CT6" s="644"/>
      <c r="CU6" s="644"/>
      <c r="CV6" s="644"/>
      <c r="CW6" s="644"/>
      <c r="CX6" s="644"/>
      <c r="CY6" s="645"/>
      <c r="CZ6" s="754">
        <v>1.1000000000000001</v>
      </c>
      <c r="DA6" s="723"/>
      <c r="DB6" s="723"/>
      <c r="DC6" s="757"/>
      <c r="DD6" s="649">
        <v>3966</v>
      </c>
      <c r="DE6" s="644"/>
      <c r="DF6" s="644"/>
      <c r="DG6" s="644"/>
      <c r="DH6" s="644"/>
      <c r="DI6" s="644"/>
      <c r="DJ6" s="644"/>
      <c r="DK6" s="644"/>
      <c r="DL6" s="644"/>
      <c r="DM6" s="644"/>
      <c r="DN6" s="644"/>
      <c r="DO6" s="644"/>
      <c r="DP6" s="645"/>
      <c r="DQ6" s="649">
        <v>113202</v>
      </c>
      <c r="DR6" s="644"/>
      <c r="DS6" s="644"/>
      <c r="DT6" s="644"/>
      <c r="DU6" s="644"/>
      <c r="DV6" s="644"/>
      <c r="DW6" s="644"/>
      <c r="DX6" s="644"/>
      <c r="DY6" s="644"/>
      <c r="DZ6" s="644"/>
      <c r="EA6" s="644"/>
      <c r="EB6" s="644"/>
      <c r="EC6" s="684"/>
    </row>
    <row r="7" spans="2:143" ht="11.25" customHeight="1">
      <c r="B7" s="638" t="s">
        <v>230</v>
      </c>
      <c r="C7" s="639"/>
      <c r="D7" s="639"/>
      <c r="E7" s="639"/>
      <c r="F7" s="639"/>
      <c r="G7" s="639"/>
      <c r="H7" s="639"/>
      <c r="I7" s="639"/>
      <c r="J7" s="639"/>
      <c r="K7" s="639"/>
      <c r="L7" s="639"/>
      <c r="M7" s="639"/>
      <c r="N7" s="639"/>
      <c r="O7" s="639"/>
      <c r="P7" s="639"/>
      <c r="Q7" s="640"/>
      <c r="R7" s="641">
        <v>4541</v>
      </c>
      <c r="S7" s="644"/>
      <c r="T7" s="644"/>
      <c r="U7" s="644"/>
      <c r="V7" s="644"/>
      <c r="W7" s="644"/>
      <c r="X7" s="644"/>
      <c r="Y7" s="645"/>
      <c r="Z7" s="703">
        <v>0</v>
      </c>
      <c r="AA7" s="703"/>
      <c r="AB7" s="703"/>
      <c r="AC7" s="703"/>
      <c r="AD7" s="704">
        <v>4541</v>
      </c>
      <c r="AE7" s="704"/>
      <c r="AF7" s="704"/>
      <c r="AG7" s="704"/>
      <c r="AH7" s="704"/>
      <c r="AI7" s="704"/>
      <c r="AJ7" s="704"/>
      <c r="AK7" s="704"/>
      <c r="AL7" s="646">
        <v>0.1</v>
      </c>
      <c r="AM7" s="647"/>
      <c r="AN7" s="647"/>
      <c r="AO7" s="705"/>
      <c r="AP7" s="638" t="s">
        <v>231</v>
      </c>
      <c r="AQ7" s="639"/>
      <c r="AR7" s="639"/>
      <c r="AS7" s="639"/>
      <c r="AT7" s="639"/>
      <c r="AU7" s="639"/>
      <c r="AV7" s="639"/>
      <c r="AW7" s="639"/>
      <c r="AX7" s="639"/>
      <c r="AY7" s="639"/>
      <c r="AZ7" s="639"/>
      <c r="BA7" s="639"/>
      <c r="BB7" s="639"/>
      <c r="BC7" s="639"/>
      <c r="BD7" s="639"/>
      <c r="BE7" s="639"/>
      <c r="BF7" s="640"/>
      <c r="BG7" s="641">
        <v>1038034</v>
      </c>
      <c r="BH7" s="644"/>
      <c r="BI7" s="644"/>
      <c r="BJ7" s="644"/>
      <c r="BK7" s="644"/>
      <c r="BL7" s="644"/>
      <c r="BM7" s="644"/>
      <c r="BN7" s="645"/>
      <c r="BO7" s="703">
        <v>35.6</v>
      </c>
      <c r="BP7" s="703"/>
      <c r="BQ7" s="703"/>
      <c r="BR7" s="703"/>
      <c r="BS7" s="704" t="s">
        <v>122</v>
      </c>
      <c r="BT7" s="704"/>
      <c r="BU7" s="704"/>
      <c r="BV7" s="704"/>
      <c r="BW7" s="704"/>
      <c r="BX7" s="704"/>
      <c r="BY7" s="704"/>
      <c r="BZ7" s="704"/>
      <c r="CA7" s="704"/>
      <c r="CB7" s="745"/>
      <c r="CD7" s="685" t="s">
        <v>232</v>
      </c>
      <c r="CE7" s="682"/>
      <c r="CF7" s="682"/>
      <c r="CG7" s="682"/>
      <c r="CH7" s="682"/>
      <c r="CI7" s="682"/>
      <c r="CJ7" s="682"/>
      <c r="CK7" s="682"/>
      <c r="CL7" s="682"/>
      <c r="CM7" s="682"/>
      <c r="CN7" s="682"/>
      <c r="CO7" s="682"/>
      <c r="CP7" s="682"/>
      <c r="CQ7" s="683"/>
      <c r="CR7" s="641">
        <v>1684872</v>
      </c>
      <c r="CS7" s="644"/>
      <c r="CT7" s="644"/>
      <c r="CU7" s="644"/>
      <c r="CV7" s="644"/>
      <c r="CW7" s="644"/>
      <c r="CX7" s="644"/>
      <c r="CY7" s="645"/>
      <c r="CZ7" s="703">
        <v>16.8</v>
      </c>
      <c r="DA7" s="703"/>
      <c r="DB7" s="703"/>
      <c r="DC7" s="703"/>
      <c r="DD7" s="649">
        <v>32657</v>
      </c>
      <c r="DE7" s="644"/>
      <c r="DF7" s="644"/>
      <c r="DG7" s="644"/>
      <c r="DH7" s="644"/>
      <c r="DI7" s="644"/>
      <c r="DJ7" s="644"/>
      <c r="DK7" s="644"/>
      <c r="DL7" s="644"/>
      <c r="DM7" s="644"/>
      <c r="DN7" s="644"/>
      <c r="DO7" s="644"/>
      <c r="DP7" s="645"/>
      <c r="DQ7" s="649">
        <v>1419454</v>
      </c>
      <c r="DR7" s="644"/>
      <c r="DS7" s="644"/>
      <c r="DT7" s="644"/>
      <c r="DU7" s="644"/>
      <c r="DV7" s="644"/>
      <c r="DW7" s="644"/>
      <c r="DX7" s="644"/>
      <c r="DY7" s="644"/>
      <c r="DZ7" s="644"/>
      <c r="EA7" s="644"/>
      <c r="EB7" s="644"/>
      <c r="EC7" s="684"/>
    </row>
    <row r="8" spans="2:143" ht="11.25" customHeight="1">
      <c r="B8" s="638" t="s">
        <v>233</v>
      </c>
      <c r="C8" s="639"/>
      <c r="D8" s="639"/>
      <c r="E8" s="639"/>
      <c r="F8" s="639"/>
      <c r="G8" s="639"/>
      <c r="H8" s="639"/>
      <c r="I8" s="639"/>
      <c r="J8" s="639"/>
      <c r="K8" s="639"/>
      <c r="L8" s="639"/>
      <c r="M8" s="639"/>
      <c r="N8" s="639"/>
      <c r="O8" s="639"/>
      <c r="P8" s="639"/>
      <c r="Q8" s="640"/>
      <c r="R8" s="641">
        <v>11336</v>
      </c>
      <c r="S8" s="644"/>
      <c r="T8" s="644"/>
      <c r="U8" s="644"/>
      <c r="V8" s="644"/>
      <c r="W8" s="644"/>
      <c r="X8" s="644"/>
      <c r="Y8" s="645"/>
      <c r="Z8" s="703">
        <v>0.1</v>
      </c>
      <c r="AA8" s="703"/>
      <c r="AB8" s="703"/>
      <c r="AC8" s="703"/>
      <c r="AD8" s="704">
        <v>11336</v>
      </c>
      <c r="AE8" s="704"/>
      <c r="AF8" s="704"/>
      <c r="AG8" s="704"/>
      <c r="AH8" s="704"/>
      <c r="AI8" s="704"/>
      <c r="AJ8" s="704"/>
      <c r="AK8" s="704"/>
      <c r="AL8" s="646">
        <v>0.2</v>
      </c>
      <c r="AM8" s="647"/>
      <c r="AN8" s="647"/>
      <c r="AO8" s="705"/>
      <c r="AP8" s="638" t="s">
        <v>234</v>
      </c>
      <c r="AQ8" s="639"/>
      <c r="AR8" s="639"/>
      <c r="AS8" s="639"/>
      <c r="AT8" s="639"/>
      <c r="AU8" s="639"/>
      <c r="AV8" s="639"/>
      <c r="AW8" s="639"/>
      <c r="AX8" s="639"/>
      <c r="AY8" s="639"/>
      <c r="AZ8" s="639"/>
      <c r="BA8" s="639"/>
      <c r="BB8" s="639"/>
      <c r="BC8" s="639"/>
      <c r="BD8" s="639"/>
      <c r="BE8" s="639"/>
      <c r="BF8" s="640"/>
      <c r="BG8" s="641">
        <v>41410</v>
      </c>
      <c r="BH8" s="644"/>
      <c r="BI8" s="644"/>
      <c r="BJ8" s="644"/>
      <c r="BK8" s="644"/>
      <c r="BL8" s="644"/>
      <c r="BM8" s="644"/>
      <c r="BN8" s="645"/>
      <c r="BO8" s="703">
        <v>1.4</v>
      </c>
      <c r="BP8" s="703"/>
      <c r="BQ8" s="703"/>
      <c r="BR8" s="703"/>
      <c r="BS8" s="649" t="s">
        <v>122</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3572984</v>
      </c>
      <c r="CS8" s="644"/>
      <c r="CT8" s="644"/>
      <c r="CU8" s="644"/>
      <c r="CV8" s="644"/>
      <c r="CW8" s="644"/>
      <c r="CX8" s="644"/>
      <c r="CY8" s="645"/>
      <c r="CZ8" s="703">
        <v>35.6</v>
      </c>
      <c r="DA8" s="703"/>
      <c r="DB8" s="703"/>
      <c r="DC8" s="703"/>
      <c r="DD8" s="649">
        <v>32078</v>
      </c>
      <c r="DE8" s="644"/>
      <c r="DF8" s="644"/>
      <c r="DG8" s="644"/>
      <c r="DH8" s="644"/>
      <c r="DI8" s="644"/>
      <c r="DJ8" s="644"/>
      <c r="DK8" s="644"/>
      <c r="DL8" s="644"/>
      <c r="DM8" s="644"/>
      <c r="DN8" s="644"/>
      <c r="DO8" s="644"/>
      <c r="DP8" s="645"/>
      <c r="DQ8" s="649">
        <v>1867722</v>
      </c>
      <c r="DR8" s="644"/>
      <c r="DS8" s="644"/>
      <c r="DT8" s="644"/>
      <c r="DU8" s="644"/>
      <c r="DV8" s="644"/>
      <c r="DW8" s="644"/>
      <c r="DX8" s="644"/>
      <c r="DY8" s="644"/>
      <c r="DZ8" s="644"/>
      <c r="EA8" s="644"/>
      <c r="EB8" s="644"/>
      <c r="EC8" s="684"/>
    </row>
    <row r="9" spans="2:143" ht="11.25" customHeight="1">
      <c r="B9" s="638" t="s">
        <v>236</v>
      </c>
      <c r="C9" s="639"/>
      <c r="D9" s="639"/>
      <c r="E9" s="639"/>
      <c r="F9" s="639"/>
      <c r="G9" s="639"/>
      <c r="H9" s="639"/>
      <c r="I9" s="639"/>
      <c r="J9" s="639"/>
      <c r="K9" s="639"/>
      <c r="L9" s="639"/>
      <c r="M9" s="639"/>
      <c r="N9" s="639"/>
      <c r="O9" s="639"/>
      <c r="P9" s="639"/>
      <c r="Q9" s="640"/>
      <c r="R9" s="641">
        <v>13267</v>
      </c>
      <c r="S9" s="644"/>
      <c r="T9" s="644"/>
      <c r="U9" s="644"/>
      <c r="V9" s="644"/>
      <c r="W9" s="644"/>
      <c r="X9" s="644"/>
      <c r="Y9" s="645"/>
      <c r="Z9" s="703">
        <v>0.1</v>
      </c>
      <c r="AA9" s="703"/>
      <c r="AB9" s="703"/>
      <c r="AC9" s="703"/>
      <c r="AD9" s="704">
        <v>13267</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848055</v>
      </c>
      <c r="BH9" s="644"/>
      <c r="BI9" s="644"/>
      <c r="BJ9" s="644"/>
      <c r="BK9" s="644"/>
      <c r="BL9" s="644"/>
      <c r="BM9" s="644"/>
      <c r="BN9" s="645"/>
      <c r="BO9" s="703">
        <v>29.1</v>
      </c>
      <c r="BP9" s="703"/>
      <c r="BQ9" s="703"/>
      <c r="BR9" s="703"/>
      <c r="BS9" s="649" t="s">
        <v>228</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953552</v>
      </c>
      <c r="CS9" s="644"/>
      <c r="CT9" s="644"/>
      <c r="CU9" s="644"/>
      <c r="CV9" s="644"/>
      <c r="CW9" s="644"/>
      <c r="CX9" s="644"/>
      <c r="CY9" s="645"/>
      <c r="CZ9" s="703">
        <v>9.5</v>
      </c>
      <c r="DA9" s="703"/>
      <c r="DB9" s="703"/>
      <c r="DC9" s="703"/>
      <c r="DD9" s="649">
        <v>117816</v>
      </c>
      <c r="DE9" s="644"/>
      <c r="DF9" s="644"/>
      <c r="DG9" s="644"/>
      <c r="DH9" s="644"/>
      <c r="DI9" s="644"/>
      <c r="DJ9" s="644"/>
      <c r="DK9" s="644"/>
      <c r="DL9" s="644"/>
      <c r="DM9" s="644"/>
      <c r="DN9" s="644"/>
      <c r="DO9" s="644"/>
      <c r="DP9" s="645"/>
      <c r="DQ9" s="649">
        <v>762005</v>
      </c>
      <c r="DR9" s="644"/>
      <c r="DS9" s="644"/>
      <c r="DT9" s="644"/>
      <c r="DU9" s="644"/>
      <c r="DV9" s="644"/>
      <c r="DW9" s="644"/>
      <c r="DX9" s="644"/>
      <c r="DY9" s="644"/>
      <c r="DZ9" s="644"/>
      <c r="EA9" s="644"/>
      <c r="EB9" s="644"/>
      <c r="EC9" s="684"/>
    </row>
    <row r="10" spans="2:143" ht="11.25" customHeight="1">
      <c r="B10" s="638" t="s">
        <v>239</v>
      </c>
      <c r="C10" s="639"/>
      <c r="D10" s="639"/>
      <c r="E10" s="639"/>
      <c r="F10" s="639"/>
      <c r="G10" s="639"/>
      <c r="H10" s="639"/>
      <c r="I10" s="639"/>
      <c r="J10" s="639"/>
      <c r="K10" s="639"/>
      <c r="L10" s="639"/>
      <c r="M10" s="639"/>
      <c r="N10" s="639"/>
      <c r="O10" s="639"/>
      <c r="P10" s="639"/>
      <c r="Q10" s="640"/>
      <c r="R10" s="641" t="s">
        <v>228</v>
      </c>
      <c r="S10" s="644"/>
      <c r="T10" s="644"/>
      <c r="U10" s="644"/>
      <c r="V10" s="644"/>
      <c r="W10" s="644"/>
      <c r="X10" s="644"/>
      <c r="Y10" s="645"/>
      <c r="Z10" s="703" t="s">
        <v>122</v>
      </c>
      <c r="AA10" s="703"/>
      <c r="AB10" s="703"/>
      <c r="AC10" s="703"/>
      <c r="AD10" s="704" t="s">
        <v>228</v>
      </c>
      <c r="AE10" s="704"/>
      <c r="AF10" s="704"/>
      <c r="AG10" s="704"/>
      <c r="AH10" s="704"/>
      <c r="AI10" s="704"/>
      <c r="AJ10" s="704"/>
      <c r="AK10" s="704"/>
      <c r="AL10" s="646" t="s">
        <v>222</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78649</v>
      </c>
      <c r="BH10" s="644"/>
      <c r="BI10" s="644"/>
      <c r="BJ10" s="644"/>
      <c r="BK10" s="644"/>
      <c r="BL10" s="644"/>
      <c r="BM10" s="644"/>
      <c r="BN10" s="645"/>
      <c r="BO10" s="703">
        <v>2.7</v>
      </c>
      <c r="BP10" s="703"/>
      <c r="BQ10" s="703"/>
      <c r="BR10" s="703"/>
      <c r="BS10" s="649" t="s">
        <v>228</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248</v>
      </c>
      <c r="CS10" s="644"/>
      <c r="CT10" s="644"/>
      <c r="CU10" s="644"/>
      <c r="CV10" s="644"/>
      <c r="CW10" s="644"/>
      <c r="CX10" s="644"/>
      <c r="CY10" s="645"/>
      <c r="CZ10" s="703">
        <v>0</v>
      </c>
      <c r="DA10" s="703"/>
      <c r="DB10" s="703"/>
      <c r="DC10" s="703"/>
      <c r="DD10" s="649" t="s">
        <v>122</v>
      </c>
      <c r="DE10" s="644"/>
      <c r="DF10" s="644"/>
      <c r="DG10" s="644"/>
      <c r="DH10" s="644"/>
      <c r="DI10" s="644"/>
      <c r="DJ10" s="644"/>
      <c r="DK10" s="644"/>
      <c r="DL10" s="644"/>
      <c r="DM10" s="644"/>
      <c r="DN10" s="644"/>
      <c r="DO10" s="644"/>
      <c r="DP10" s="645"/>
      <c r="DQ10" s="649">
        <v>248</v>
      </c>
      <c r="DR10" s="644"/>
      <c r="DS10" s="644"/>
      <c r="DT10" s="644"/>
      <c r="DU10" s="644"/>
      <c r="DV10" s="644"/>
      <c r="DW10" s="644"/>
      <c r="DX10" s="644"/>
      <c r="DY10" s="644"/>
      <c r="DZ10" s="644"/>
      <c r="EA10" s="644"/>
      <c r="EB10" s="644"/>
      <c r="EC10" s="684"/>
    </row>
    <row r="11" spans="2:143" ht="11.25" customHeight="1">
      <c r="B11" s="638" t="s">
        <v>242</v>
      </c>
      <c r="C11" s="639"/>
      <c r="D11" s="639"/>
      <c r="E11" s="639"/>
      <c r="F11" s="639"/>
      <c r="G11" s="639"/>
      <c r="H11" s="639"/>
      <c r="I11" s="639"/>
      <c r="J11" s="639"/>
      <c r="K11" s="639"/>
      <c r="L11" s="639"/>
      <c r="M11" s="639"/>
      <c r="N11" s="639"/>
      <c r="O11" s="639"/>
      <c r="P11" s="639"/>
      <c r="Q11" s="640"/>
      <c r="R11" s="641" t="s">
        <v>122</v>
      </c>
      <c r="S11" s="644"/>
      <c r="T11" s="644"/>
      <c r="U11" s="644"/>
      <c r="V11" s="644"/>
      <c r="W11" s="644"/>
      <c r="X11" s="644"/>
      <c r="Y11" s="645"/>
      <c r="Z11" s="703" t="s">
        <v>228</v>
      </c>
      <c r="AA11" s="703"/>
      <c r="AB11" s="703"/>
      <c r="AC11" s="703"/>
      <c r="AD11" s="704" t="s">
        <v>228</v>
      </c>
      <c r="AE11" s="704"/>
      <c r="AF11" s="704"/>
      <c r="AG11" s="704"/>
      <c r="AH11" s="704"/>
      <c r="AI11" s="704"/>
      <c r="AJ11" s="704"/>
      <c r="AK11" s="704"/>
      <c r="AL11" s="646" t="s">
        <v>228</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69920</v>
      </c>
      <c r="BH11" s="644"/>
      <c r="BI11" s="644"/>
      <c r="BJ11" s="644"/>
      <c r="BK11" s="644"/>
      <c r="BL11" s="644"/>
      <c r="BM11" s="644"/>
      <c r="BN11" s="645"/>
      <c r="BO11" s="703">
        <v>2.4</v>
      </c>
      <c r="BP11" s="703"/>
      <c r="BQ11" s="703"/>
      <c r="BR11" s="703"/>
      <c r="BS11" s="649" t="s">
        <v>228</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214407</v>
      </c>
      <c r="CS11" s="644"/>
      <c r="CT11" s="644"/>
      <c r="CU11" s="644"/>
      <c r="CV11" s="644"/>
      <c r="CW11" s="644"/>
      <c r="CX11" s="644"/>
      <c r="CY11" s="645"/>
      <c r="CZ11" s="703">
        <v>2.1</v>
      </c>
      <c r="DA11" s="703"/>
      <c r="DB11" s="703"/>
      <c r="DC11" s="703"/>
      <c r="DD11" s="649">
        <v>44509</v>
      </c>
      <c r="DE11" s="644"/>
      <c r="DF11" s="644"/>
      <c r="DG11" s="644"/>
      <c r="DH11" s="644"/>
      <c r="DI11" s="644"/>
      <c r="DJ11" s="644"/>
      <c r="DK11" s="644"/>
      <c r="DL11" s="644"/>
      <c r="DM11" s="644"/>
      <c r="DN11" s="644"/>
      <c r="DO11" s="644"/>
      <c r="DP11" s="645"/>
      <c r="DQ11" s="649">
        <v>159827</v>
      </c>
      <c r="DR11" s="644"/>
      <c r="DS11" s="644"/>
      <c r="DT11" s="644"/>
      <c r="DU11" s="644"/>
      <c r="DV11" s="644"/>
      <c r="DW11" s="644"/>
      <c r="DX11" s="644"/>
      <c r="DY11" s="644"/>
      <c r="DZ11" s="644"/>
      <c r="EA11" s="644"/>
      <c r="EB11" s="644"/>
      <c r="EC11" s="684"/>
    </row>
    <row r="12" spans="2:143" ht="11.25" customHeight="1">
      <c r="B12" s="638" t="s">
        <v>245</v>
      </c>
      <c r="C12" s="639"/>
      <c r="D12" s="639"/>
      <c r="E12" s="639"/>
      <c r="F12" s="639"/>
      <c r="G12" s="639"/>
      <c r="H12" s="639"/>
      <c r="I12" s="639"/>
      <c r="J12" s="639"/>
      <c r="K12" s="639"/>
      <c r="L12" s="639"/>
      <c r="M12" s="639"/>
      <c r="N12" s="639"/>
      <c r="O12" s="639"/>
      <c r="P12" s="639"/>
      <c r="Q12" s="640"/>
      <c r="R12" s="641">
        <v>452808</v>
      </c>
      <c r="S12" s="644"/>
      <c r="T12" s="644"/>
      <c r="U12" s="644"/>
      <c r="V12" s="644"/>
      <c r="W12" s="644"/>
      <c r="X12" s="644"/>
      <c r="Y12" s="645"/>
      <c r="Z12" s="703">
        <v>4.2</v>
      </c>
      <c r="AA12" s="703"/>
      <c r="AB12" s="703"/>
      <c r="AC12" s="703"/>
      <c r="AD12" s="704">
        <v>452808</v>
      </c>
      <c r="AE12" s="704"/>
      <c r="AF12" s="704"/>
      <c r="AG12" s="704"/>
      <c r="AH12" s="704"/>
      <c r="AI12" s="704"/>
      <c r="AJ12" s="704"/>
      <c r="AK12" s="704"/>
      <c r="AL12" s="646">
        <v>7.8</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1370822</v>
      </c>
      <c r="BH12" s="644"/>
      <c r="BI12" s="644"/>
      <c r="BJ12" s="644"/>
      <c r="BK12" s="644"/>
      <c r="BL12" s="644"/>
      <c r="BM12" s="644"/>
      <c r="BN12" s="645"/>
      <c r="BO12" s="703">
        <v>47</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279854</v>
      </c>
      <c r="CS12" s="644"/>
      <c r="CT12" s="644"/>
      <c r="CU12" s="644"/>
      <c r="CV12" s="644"/>
      <c r="CW12" s="644"/>
      <c r="CX12" s="644"/>
      <c r="CY12" s="645"/>
      <c r="CZ12" s="703">
        <v>2.8</v>
      </c>
      <c r="DA12" s="703"/>
      <c r="DB12" s="703"/>
      <c r="DC12" s="703"/>
      <c r="DD12" s="649">
        <v>44350</v>
      </c>
      <c r="DE12" s="644"/>
      <c r="DF12" s="644"/>
      <c r="DG12" s="644"/>
      <c r="DH12" s="644"/>
      <c r="DI12" s="644"/>
      <c r="DJ12" s="644"/>
      <c r="DK12" s="644"/>
      <c r="DL12" s="644"/>
      <c r="DM12" s="644"/>
      <c r="DN12" s="644"/>
      <c r="DO12" s="644"/>
      <c r="DP12" s="645"/>
      <c r="DQ12" s="649">
        <v>208779</v>
      </c>
      <c r="DR12" s="644"/>
      <c r="DS12" s="644"/>
      <c r="DT12" s="644"/>
      <c r="DU12" s="644"/>
      <c r="DV12" s="644"/>
      <c r="DW12" s="644"/>
      <c r="DX12" s="644"/>
      <c r="DY12" s="644"/>
      <c r="DZ12" s="644"/>
      <c r="EA12" s="644"/>
      <c r="EB12" s="644"/>
      <c r="EC12" s="684"/>
    </row>
    <row r="13" spans="2:143" ht="11.25" customHeight="1">
      <c r="B13" s="638" t="s">
        <v>248</v>
      </c>
      <c r="C13" s="639"/>
      <c r="D13" s="639"/>
      <c r="E13" s="639"/>
      <c r="F13" s="639"/>
      <c r="G13" s="639"/>
      <c r="H13" s="639"/>
      <c r="I13" s="639"/>
      <c r="J13" s="639"/>
      <c r="K13" s="639"/>
      <c r="L13" s="639"/>
      <c r="M13" s="639"/>
      <c r="N13" s="639"/>
      <c r="O13" s="639"/>
      <c r="P13" s="639"/>
      <c r="Q13" s="640"/>
      <c r="R13" s="641" t="s">
        <v>122</v>
      </c>
      <c r="S13" s="644"/>
      <c r="T13" s="644"/>
      <c r="U13" s="644"/>
      <c r="V13" s="644"/>
      <c r="W13" s="644"/>
      <c r="X13" s="644"/>
      <c r="Y13" s="645"/>
      <c r="Z13" s="703" t="s">
        <v>222</v>
      </c>
      <c r="AA13" s="703"/>
      <c r="AB13" s="703"/>
      <c r="AC13" s="703"/>
      <c r="AD13" s="704" t="s">
        <v>122</v>
      </c>
      <c r="AE13" s="704"/>
      <c r="AF13" s="704"/>
      <c r="AG13" s="704"/>
      <c r="AH13" s="704"/>
      <c r="AI13" s="704"/>
      <c r="AJ13" s="704"/>
      <c r="AK13" s="704"/>
      <c r="AL13" s="646" t="s">
        <v>228</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1364414</v>
      </c>
      <c r="BH13" s="644"/>
      <c r="BI13" s="644"/>
      <c r="BJ13" s="644"/>
      <c r="BK13" s="644"/>
      <c r="BL13" s="644"/>
      <c r="BM13" s="644"/>
      <c r="BN13" s="645"/>
      <c r="BO13" s="703">
        <v>46.8</v>
      </c>
      <c r="BP13" s="703"/>
      <c r="BQ13" s="703"/>
      <c r="BR13" s="703"/>
      <c r="BS13" s="649" t="s">
        <v>228</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1050355</v>
      </c>
      <c r="CS13" s="644"/>
      <c r="CT13" s="644"/>
      <c r="CU13" s="644"/>
      <c r="CV13" s="644"/>
      <c r="CW13" s="644"/>
      <c r="CX13" s="644"/>
      <c r="CY13" s="645"/>
      <c r="CZ13" s="703">
        <v>10.5</v>
      </c>
      <c r="DA13" s="703"/>
      <c r="DB13" s="703"/>
      <c r="DC13" s="703"/>
      <c r="DD13" s="649">
        <v>220769</v>
      </c>
      <c r="DE13" s="644"/>
      <c r="DF13" s="644"/>
      <c r="DG13" s="644"/>
      <c r="DH13" s="644"/>
      <c r="DI13" s="644"/>
      <c r="DJ13" s="644"/>
      <c r="DK13" s="644"/>
      <c r="DL13" s="644"/>
      <c r="DM13" s="644"/>
      <c r="DN13" s="644"/>
      <c r="DO13" s="644"/>
      <c r="DP13" s="645"/>
      <c r="DQ13" s="649">
        <v>821669</v>
      </c>
      <c r="DR13" s="644"/>
      <c r="DS13" s="644"/>
      <c r="DT13" s="644"/>
      <c r="DU13" s="644"/>
      <c r="DV13" s="644"/>
      <c r="DW13" s="644"/>
      <c r="DX13" s="644"/>
      <c r="DY13" s="644"/>
      <c r="DZ13" s="644"/>
      <c r="EA13" s="644"/>
      <c r="EB13" s="644"/>
      <c r="EC13" s="684"/>
    </row>
    <row r="14" spans="2:143" ht="11.25" customHeight="1">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228</v>
      </c>
      <c r="AA14" s="703"/>
      <c r="AB14" s="703"/>
      <c r="AC14" s="703"/>
      <c r="AD14" s="704" t="s">
        <v>228</v>
      </c>
      <c r="AE14" s="704"/>
      <c r="AF14" s="704"/>
      <c r="AG14" s="704"/>
      <c r="AH14" s="704"/>
      <c r="AI14" s="704"/>
      <c r="AJ14" s="704"/>
      <c r="AK14" s="704"/>
      <c r="AL14" s="646" t="s">
        <v>228</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69748</v>
      </c>
      <c r="BH14" s="644"/>
      <c r="BI14" s="644"/>
      <c r="BJ14" s="644"/>
      <c r="BK14" s="644"/>
      <c r="BL14" s="644"/>
      <c r="BM14" s="644"/>
      <c r="BN14" s="645"/>
      <c r="BO14" s="703">
        <v>2.4</v>
      </c>
      <c r="BP14" s="703"/>
      <c r="BQ14" s="703"/>
      <c r="BR14" s="703"/>
      <c r="BS14" s="649" t="s">
        <v>122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652118</v>
      </c>
      <c r="CS14" s="644"/>
      <c r="CT14" s="644"/>
      <c r="CU14" s="644"/>
      <c r="CV14" s="644"/>
      <c r="CW14" s="644"/>
      <c r="CX14" s="644"/>
      <c r="CY14" s="645"/>
      <c r="CZ14" s="703">
        <v>6.5</v>
      </c>
      <c r="DA14" s="703"/>
      <c r="DB14" s="703"/>
      <c r="DC14" s="703"/>
      <c r="DD14" s="649">
        <v>95012</v>
      </c>
      <c r="DE14" s="644"/>
      <c r="DF14" s="644"/>
      <c r="DG14" s="644"/>
      <c r="DH14" s="644"/>
      <c r="DI14" s="644"/>
      <c r="DJ14" s="644"/>
      <c r="DK14" s="644"/>
      <c r="DL14" s="644"/>
      <c r="DM14" s="644"/>
      <c r="DN14" s="644"/>
      <c r="DO14" s="644"/>
      <c r="DP14" s="645"/>
      <c r="DQ14" s="649">
        <v>553972</v>
      </c>
      <c r="DR14" s="644"/>
      <c r="DS14" s="644"/>
      <c r="DT14" s="644"/>
      <c r="DU14" s="644"/>
      <c r="DV14" s="644"/>
      <c r="DW14" s="644"/>
      <c r="DX14" s="644"/>
      <c r="DY14" s="644"/>
      <c r="DZ14" s="644"/>
      <c r="EA14" s="644"/>
      <c r="EB14" s="644"/>
      <c r="EC14" s="684"/>
    </row>
    <row r="15" spans="2:143" ht="11.25" customHeight="1">
      <c r="B15" s="638" t="s">
        <v>254</v>
      </c>
      <c r="C15" s="639"/>
      <c r="D15" s="639"/>
      <c r="E15" s="639"/>
      <c r="F15" s="639"/>
      <c r="G15" s="639"/>
      <c r="H15" s="639"/>
      <c r="I15" s="639"/>
      <c r="J15" s="639"/>
      <c r="K15" s="639"/>
      <c r="L15" s="639"/>
      <c r="M15" s="639"/>
      <c r="N15" s="639"/>
      <c r="O15" s="639"/>
      <c r="P15" s="639"/>
      <c r="Q15" s="640"/>
      <c r="R15" s="641">
        <v>22929</v>
      </c>
      <c r="S15" s="644"/>
      <c r="T15" s="644"/>
      <c r="U15" s="644"/>
      <c r="V15" s="644"/>
      <c r="W15" s="644"/>
      <c r="X15" s="644"/>
      <c r="Y15" s="645"/>
      <c r="Z15" s="703">
        <v>0.2</v>
      </c>
      <c r="AA15" s="703"/>
      <c r="AB15" s="703"/>
      <c r="AC15" s="703"/>
      <c r="AD15" s="704">
        <v>22929</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187353</v>
      </c>
      <c r="BH15" s="644"/>
      <c r="BI15" s="644"/>
      <c r="BJ15" s="644"/>
      <c r="BK15" s="644"/>
      <c r="BL15" s="644"/>
      <c r="BM15" s="644"/>
      <c r="BN15" s="645"/>
      <c r="BO15" s="703">
        <v>6.4</v>
      </c>
      <c r="BP15" s="703"/>
      <c r="BQ15" s="703"/>
      <c r="BR15" s="703"/>
      <c r="BS15" s="649" t="s">
        <v>228</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656744</v>
      </c>
      <c r="CS15" s="644"/>
      <c r="CT15" s="644"/>
      <c r="CU15" s="644"/>
      <c r="CV15" s="644"/>
      <c r="CW15" s="644"/>
      <c r="CX15" s="644"/>
      <c r="CY15" s="645"/>
      <c r="CZ15" s="703">
        <v>6.5</v>
      </c>
      <c r="DA15" s="703"/>
      <c r="DB15" s="703"/>
      <c r="DC15" s="703"/>
      <c r="DD15" s="649">
        <v>62641</v>
      </c>
      <c r="DE15" s="644"/>
      <c r="DF15" s="644"/>
      <c r="DG15" s="644"/>
      <c r="DH15" s="644"/>
      <c r="DI15" s="644"/>
      <c r="DJ15" s="644"/>
      <c r="DK15" s="644"/>
      <c r="DL15" s="644"/>
      <c r="DM15" s="644"/>
      <c r="DN15" s="644"/>
      <c r="DO15" s="644"/>
      <c r="DP15" s="645"/>
      <c r="DQ15" s="649">
        <v>587955</v>
      </c>
      <c r="DR15" s="644"/>
      <c r="DS15" s="644"/>
      <c r="DT15" s="644"/>
      <c r="DU15" s="644"/>
      <c r="DV15" s="644"/>
      <c r="DW15" s="644"/>
      <c r="DX15" s="644"/>
      <c r="DY15" s="644"/>
      <c r="DZ15" s="644"/>
      <c r="EA15" s="644"/>
      <c r="EB15" s="644"/>
      <c r="EC15" s="684"/>
    </row>
    <row r="16" spans="2:143" ht="11.25" customHeight="1">
      <c r="B16" s="638" t="s">
        <v>257</v>
      </c>
      <c r="C16" s="639"/>
      <c r="D16" s="639"/>
      <c r="E16" s="639"/>
      <c r="F16" s="639"/>
      <c r="G16" s="639"/>
      <c r="H16" s="639"/>
      <c r="I16" s="639"/>
      <c r="J16" s="639"/>
      <c r="K16" s="639"/>
      <c r="L16" s="639"/>
      <c r="M16" s="639"/>
      <c r="N16" s="639"/>
      <c r="O16" s="639"/>
      <c r="P16" s="639"/>
      <c r="Q16" s="640"/>
      <c r="R16" s="641" t="s">
        <v>228</v>
      </c>
      <c r="S16" s="644"/>
      <c r="T16" s="644"/>
      <c r="U16" s="644"/>
      <c r="V16" s="644"/>
      <c r="W16" s="644"/>
      <c r="X16" s="644"/>
      <c r="Y16" s="645"/>
      <c r="Z16" s="703" t="s">
        <v>122</v>
      </c>
      <c r="AA16" s="703"/>
      <c r="AB16" s="703"/>
      <c r="AC16" s="703"/>
      <c r="AD16" s="704" t="s">
        <v>228</v>
      </c>
      <c r="AE16" s="704"/>
      <c r="AF16" s="704"/>
      <c r="AG16" s="704"/>
      <c r="AH16" s="704"/>
      <c r="AI16" s="704"/>
      <c r="AJ16" s="704"/>
      <c r="AK16" s="704"/>
      <c r="AL16" s="646" t="s">
        <v>228</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t="s">
        <v>122</v>
      </c>
      <c r="BH16" s="644"/>
      <c r="BI16" s="644"/>
      <c r="BJ16" s="644"/>
      <c r="BK16" s="644"/>
      <c r="BL16" s="644"/>
      <c r="BM16" s="644"/>
      <c r="BN16" s="645"/>
      <c r="BO16" s="703" t="s">
        <v>222</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80097</v>
      </c>
      <c r="CS16" s="644"/>
      <c r="CT16" s="644"/>
      <c r="CU16" s="644"/>
      <c r="CV16" s="644"/>
      <c r="CW16" s="644"/>
      <c r="CX16" s="644"/>
      <c r="CY16" s="645"/>
      <c r="CZ16" s="703">
        <v>0.8</v>
      </c>
      <c r="DA16" s="703"/>
      <c r="DB16" s="703"/>
      <c r="DC16" s="703"/>
      <c r="DD16" s="649" t="s">
        <v>228</v>
      </c>
      <c r="DE16" s="644"/>
      <c r="DF16" s="644"/>
      <c r="DG16" s="644"/>
      <c r="DH16" s="644"/>
      <c r="DI16" s="644"/>
      <c r="DJ16" s="644"/>
      <c r="DK16" s="644"/>
      <c r="DL16" s="644"/>
      <c r="DM16" s="644"/>
      <c r="DN16" s="644"/>
      <c r="DO16" s="644"/>
      <c r="DP16" s="645"/>
      <c r="DQ16" s="649">
        <v>49760</v>
      </c>
      <c r="DR16" s="644"/>
      <c r="DS16" s="644"/>
      <c r="DT16" s="644"/>
      <c r="DU16" s="644"/>
      <c r="DV16" s="644"/>
      <c r="DW16" s="644"/>
      <c r="DX16" s="644"/>
      <c r="DY16" s="644"/>
      <c r="DZ16" s="644"/>
      <c r="EA16" s="644"/>
      <c r="EB16" s="644"/>
      <c r="EC16" s="684"/>
    </row>
    <row r="17" spans="2:133" ht="11.25" customHeight="1">
      <c r="B17" s="638" t="s">
        <v>260</v>
      </c>
      <c r="C17" s="639"/>
      <c r="D17" s="639"/>
      <c r="E17" s="639"/>
      <c r="F17" s="639"/>
      <c r="G17" s="639"/>
      <c r="H17" s="639"/>
      <c r="I17" s="639"/>
      <c r="J17" s="639"/>
      <c r="K17" s="639"/>
      <c r="L17" s="639"/>
      <c r="M17" s="639"/>
      <c r="N17" s="639"/>
      <c r="O17" s="639"/>
      <c r="P17" s="639"/>
      <c r="Q17" s="640"/>
      <c r="R17" s="641">
        <v>6501</v>
      </c>
      <c r="S17" s="644"/>
      <c r="T17" s="644"/>
      <c r="U17" s="644"/>
      <c r="V17" s="644"/>
      <c r="W17" s="644"/>
      <c r="X17" s="644"/>
      <c r="Y17" s="645"/>
      <c r="Z17" s="703">
        <v>0.1</v>
      </c>
      <c r="AA17" s="703"/>
      <c r="AB17" s="703"/>
      <c r="AC17" s="703"/>
      <c r="AD17" s="704">
        <v>6501</v>
      </c>
      <c r="AE17" s="704"/>
      <c r="AF17" s="704"/>
      <c r="AG17" s="704"/>
      <c r="AH17" s="704"/>
      <c r="AI17" s="704"/>
      <c r="AJ17" s="704"/>
      <c r="AK17" s="704"/>
      <c r="AL17" s="646">
        <v>0.1</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t="s">
        <v>122</v>
      </c>
      <c r="BH17" s="644"/>
      <c r="BI17" s="644"/>
      <c r="BJ17" s="644"/>
      <c r="BK17" s="644"/>
      <c r="BL17" s="644"/>
      <c r="BM17" s="644"/>
      <c r="BN17" s="645"/>
      <c r="BO17" s="703" t="s">
        <v>122</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771985</v>
      </c>
      <c r="CS17" s="644"/>
      <c r="CT17" s="644"/>
      <c r="CU17" s="644"/>
      <c r="CV17" s="644"/>
      <c r="CW17" s="644"/>
      <c r="CX17" s="644"/>
      <c r="CY17" s="645"/>
      <c r="CZ17" s="703">
        <v>7.7</v>
      </c>
      <c r="DA17" s="703"/>
      <c r="DB17" s="703"/>
      <c r="DC17" s="703"/>
      <c r="DD17" s="649" t="s">
        <v>228</v>
      </c>
      <c r="DE17" s="644"/>
      <c r="DF17" s="644"/>
      <c r="DG17" s="644"/>
      <c r="DH17" s="644"/>
      <c r="DI17" s="644"/>
      <c r="DJ17" s="644"/>
      <c r="DK17" s="644"/>
      <c r="DL17" s="644"/>
      <c r="DM17" s="644"/>
      <c r="DN17" s="644"/>
      <c r="DO17" s="644"/>
      <c r="DP17" s="645"/>
      <c r="DQ17" s="649">
        <v>771985</v>
      </c>
      <c r="DR17" s="644"/>
      <c r="DS17" s="644"/>
      <c r="DT17" s="644"/>
      <c r="DU17" s="644"/>
      <c r="DV17" s="644"/>
      <c r="DW17" s="644"/>
      <c r="DX17" s="644"/>
      <c r="DY17" s="644"/>
      <c r="DZ17" s="644"/>
      <c r="EA17" s="644"/>
      <c r="EB17" s="644"/>
      <c r="EC17" s="684"/>
    </row>
    <row r="18" spans="2:133" ht="11.25" customHeight="1">
      <c r="B18" s="638" t="s">
        <v>263</v>
      </c>
      <c r="C18" s="639"/>
      <c r="D18" s="639"/>
      <c r="E18" s="639"/>
      <c r="F18" s="639"/>
      <c r="G18" s="639"/>
      <c r="H18" s="639"/>
      <c r="I18" s="639"/>
      <c r="J18" s="639"/>
      <c r="K18" s="639"/>
      <c r="L18" s="639"/>
      <c r="M18" s="639"/>
      <c r="N18" s="639"/>
      <c r="O18" s="639"/>
      <c r="P18" s="639"/>
      <c r="Q18" s="640"/>
      <c r="R18" s="641">
        <v>2804266</v>
      </c>
      <c r="S18" s="644"/>
      <c r="T18" s="644"/>
      <c r="U18" s="644"/>
      <c r="V18" s="644"/>
      <c r="W18" s="644"/>
      <c r="X18" s="644"/>
      <c r="Y18" s="645"/>
      <c r="Z18" s="703">
        <v>26.2</v>
      </c>
      <c r="AA18" s="703"/>
      <c r="AB18" s="703"/>
      <c r="AC18" s="703"/>
      <c r="AD18" s="704">
        <v>2442435</v>
      </c>
      <c r="AE18" s="704"/>
      <c r="AF18" s="704"/>
      <c r="AG18" s="704"/>
      <c r="AH18" s="704"/>
      <c r="AI18" s="704"/>
      <c r="AJ18" s="704"/>
      <c r="AK18" s="704"/>
      <c r="AL18" s="646">
        <v>42.1</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228</v>
      </c>
      <c r="BH18" s="644"/>
      <c r="BI18" s="644"/>
      <c r="BJ18" s="644"/>
      <c r="BK18" s="644"/>
      <c r="BL18" s="644"/>
      <c r="BM18" s="644"/>
      <c r="BN18" s="645"/>
      <c r="BO18" s="703" t="s">
        <v>228</v>
      </c>
      <c r="BP18" s="703"/>
      <c r="BQ18" s="703"/>
      <c r="BR18" s="703"/>
      <c r="BS18" s="649" t="s">
        <v>122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t="s">
        <v>228</v>
      </c>
      <c r="CS18" s="644"/>
      <c r="CT18" s="644"/>
      <c r="CU18" s="644"/>
      <c r="CV18" s="644"/>
      <c r="CW18" s="644"/>
      <c r="CX18" s="644"/>
      <c r="CY18" s="645"/>
      <c r="CZ18" s="703" t="s">
        <v>122</v>
      </c>
      <c r="DA18" s="703"/>
      <c r="DB18" s="703"/>
      <c r="DC18" s="703"/>
      <c r="DD18" s="649" t="s">
        <v>122</v>
      </c>
      <c r="DE18" s="644"/>
      <c r="DF18" s="644"/>
      <c r="DG18" s="644"/>
      <c r="DH18" s="644"/>
      <c r="DI18" s="644"/>
      <c r="DJ18" s="644"/>
      <c r="DK18" s="644"/>
      <c r="DL18" s="644"/>
      <c r="DM18" s="644"/>
      <c r="DN18" s="644"/>
      <c r="DO18" s="644"/>
      <c r="DP18" s="645"/>
      <c r="DQ18" s="649" t="s">
        <v>122</v>
      </c>
      <c r="DR18" s="644"/>
      <c r="DS18" s="644"/>
      <c r="DT18" s="644"/>
      <c r="DU18" s="644"/>
      <c r="DV18" s="644"/>
      <c r="DW18" s="644"/>
      <c r="DX18" s="644"/>
      <c r="DY18" s="644"/>
      <c r="DZ18" s="644"/>
      <c r="EA18" s="644"/>
      <c r="EB18" s="644"/>
      <c r="EC18" s="684"/>
    </row>
    <row r="19" spans="2:133" ht="11.25" customHeight="1">
      <c r="B19" s="638" t="s">
        <v>266</v>
      </c>
      <c r="C19" s="639"/>
      <c r="D19" s="639"/>
      <c r="E19" s="639"/>
      <c r="F19" s="639"/>
      <c r="G19" s="639"/>
      <c r="H19" s="639"/>
      <c r="I19" s="639"/>
      <c r="J19" s="639"/>
      <c r="K19" s="639"/>
      <c r="L19" s="639"/>
      <c r="M19" s="639"/>
      <c r="N19" s="639"/>
      <c r="O19" s="639"/>
      <c r="P19" s="639"/>
      <c r="Q19" s="640"/>
      <c r="R19" s="641">
        <v>2442435</v>
      </c>
      <c r="S19" s="644"/>
      <c r="T19" s="644"/>
      <c r="U19" s="644"/>
      <c r="V19" s="644"/>
      <c r="W19" s="644"/>
      <c r="X19" s="644"/>
      <c r="Y19" s="645"/>
      <c r="Z19" s="703">
        <v>22.8</v>
      </c>
      <c r="AA19" s="703"/>
      <c r="AB19" s="703"/>
      <c r="AC19" s="703"/>
      <c r="AD19" s="704">
        <v>2442435</v>
      </c>
      <c r="AE19" s="704"/>
      <c r="AF19" s="704"/>
      <c r="AG19" s="704"/>
      <c r="AH19" s="704"/>
      <c r="AI19" s="704"/>
      <c r="AJ19" s="704"/>
      <c r="AK19" s="704"/>
      <c r="AL19" s="646">
        <v>42.1</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249477</v>
      </c>
      <c r="BH19" s="644"/>
      <c r="BI19" s="644"/>
      <c r="BJ19" s="644"/>
      <c r="BK19" s="644"/>
      <c r="BL19" s="644"/>
      <c r="BM19" s="644"/>
      <c r="BN19" s="645"/>
      <c r="BO19" s="703">
        <v>8.6</v>
      </c>
      <c r="BP19" s="703"/>
      <c r="BQ19" s="703"/>
      <c r="BR19" s="703"/>
      <c r="BS19" s="649" t="s">
        <v>122</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228</v>
      </c>
      <c r="CS19" s="644"/>
      <c r="CT19" s="644"/>
      <c r="CU19" s="644"/>
      <c r="CV19" s="644"/>
      <c r="CW19" s="644"/>
      <c r="CX19" s="644"/>
      <c r="CY19" s="645"/>
      <c r="CZ19" s="703" t="s">
        <v>228</v>
      </c>
      <c r="DA19" s="703"/>
      <c r="DB19" s="703"/>
      <c r="DC19" s="703"/>
      <c r="DD19" s="649" t="s">
        <v>228</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c r="B20" s="638" t="s">
        <v>269</v>
      </c>
      <c r="C20" s="639"/>
      <c r="D20" s="639"/>
      <c r="E20" s="639"/>
      <c r="F20" s="639"/>
      <c r="G20" s="639"/>
      <c r="H20" s="639"/>
      <c r="I20" s="639"/>
      <c r="J20" s="639"/>
      <c r="K20" s="639"/>
      <c r="L20" s="639"/>
      <c r="M20" s="639"/>
      <c r="N20" s="639"/>
      <c r="O20" s="639"/>
      <c r="P20" s="639"/>
      <c r="Q20" s="640"/>
      <c r="R20" s="641">
        <v>361823</v>
      </c>
      <c r="S20" s="644"/>
      <c r="T20" s="644"/>
      <c r="U20" s="644"/>
      <c r="V20" s="644"/>
      <c r="W20" s="644"/>
      <c r="X20" s="644"/>
      <c r="Y20" s="645"/>
      <c r="Z20" s="703">
        <v>3.4</v>
      </c>
      <c r="AA20" s="703"/>
      <c r="AB20" s="703"/>
      <c r="AC20" s="703"/>
      <c r="AD20" s="704" t="s">
        <v>122</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249477</v>
      </c>
      <c r="BH20" s="644"/>
      <c r="BI20" s="644"/>
      <c r="BJ20" s="644"/>
      <c r="BK20" s="644"/>
      <c r="BL20" s="644"/>
      <c r="BM20" s="644"/>
      <c r="BN20" s="645"/>
      <c r="BO20" s="703">
        <v>8.6</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10030418</v>
      </c>
      <c r="CS20" s="644"/>
      <c r="CT20" s="644"/>
      <c r="CU20" s="644"/>
      <c r="CV20" s="644"/>
      <c r="CW20" s="644"/>
      <c r="CX20" s="644"/>
      <c r="CY20" s="645"/>
      <c r="CZ20" s="703">
        <v>100</v>
      </c>
      <c r="DA20" s="703"/>
      <c r="DB20" s="703"/>
      <c r="DC20" s="703"/>
      <c r="DD20" s="649">
        <v>653798</v>
      </c>
      <c r="DE20" s="644"/>
      <c r="DF20" s="644"/>
      <c r="DG20" s="644"/>
      <c r="DH20" s="644"/>
      <c r="DI20" s="644"/>
      <c r="DJ20" s="644"/>
      <c r="DK20" s="644"/>
      <c r="DL20" s="644"/>
      <c r="DM20" s="644"/>
      <c r="DN20" s="644"/>
      <c r="DO20" s="644"/>
      <c r="DP20" s="645"/>
      <c r="DQ20" s="649">
        <v>7316578</v>
      </c>
      <c r="DR20" s="644"/>
      <c r="DS20" s="644"/>
      <c r="DT20" s="644"/>
      <c r="DU20" s="644"/>
      <c r="DV20" s="644"/>
      <c r="DW20" s="644"/>
      <c r="DX20" s="644"/>
      <c r="DY20" s="644"/>
      <c r="DZ20" s="644"/>
      <c r="EA20" s="644"/>
      <c r="EB20" s="644"/>
      <c r="EC20" s="684"/>
    </row>
    <row r="21" spans="2:133" ht="11.25" customHeight="1">
      <c r="B21" s="638" t="s">
        <v>272</v>
      </c>
      <c r="C21" s="639"/>
      <c r="D21" s="639"/>
      <c r="E21" s="639"/>
      <c r="F21" s="639"/>
      <c r="G21" s="639"/>
      <c r="H21" s="639"/>
      <c r="I21" s="639"/>
      <c r="J21" s="639"/>
      <c r="K21" s="639"/>
      <c r="L21" s="639"/>
      <c r="M21" s="639"/>
      <c r="N21" s="639"/>
      <c r="O21" s="639"/>
      <c r="P21" s="639"/>
      <c r="Q21" s="640"/>
      <c r="R21" s="641">
        <v>8</v>
      </c>
      <c r="S21" s="644"/>
      <c r="T21" s="644"/>
      <c r="U21" s="644"/>
      <c r="V21" s="644"/>
      <c r="W21" s="644"/>
      <c r="X21" s="644"/>
      <c r="Y21" s="645"/>
      <c r="Z21" s="703">
        <v>0</v>
      </c>
      <c r="AA21" s="703"/>
      <c r="AB21" s="703"/>
      <c r="AC21" s="703"/>
      <c r="AD21" s="704" t="s">
        <v>122</v>
      </c>
      <c r="AE21" s="704"/>
      <c r="AF21" s="704"/>
      <c r="AG21" s="704"/>
      <c r="AH21" s="704"/>
      <c r="AI21" s="704"/>
      <c r="AJ21" s="704"/>
      <c r="AK21" s="704"/>
      <c r="AL21" s="646" t="s">
        <v>122</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79320</v>
      </c>
      <c r="BH21" s="644"/>
      <c r="BI21" s="644"/>
      <c r="BJ21" s="644"/>
      <c r="BK21" s="644"/>
      <c r="BL21" s="644"/>
      <c r="BM21" s="644"/>
      <c r="BN21" s="645"/>
      <c r="BO21" s="703">
        <v>2.7</v>
      </c>
      <c r="BP21" s="703"/>
      <c r="BQ21" s="703"/>
      <c r="BR21" s="703"/>
      <c r="BS21" s="649" t="s">
        <v>122</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274</v>
      </c>
      <c r="C22" s="639"/>
      <c r="D22" s="639"/>
      <c r="E22" s="639"/>
      <c r="F22" s="639"/>
      <c r="G22" s="639"/>
      <c r="H22" s="639"/>
      <c r="I22" s="639"/>
      <c r="J22" s="639"/>
      <c r="K22" s="639"/>
      <c r="L22" s="639"/>
      <c r="M22" s="639"/>
      <c r="N22" s="639"/>
      <c r="O22" s="639"/>
      <c r="P22" s="639"/>
      <c r="Q22" s="640"/>
      <c r="R22" s="641">
        <v>6293275</v>
      </c>
      <c r="S22" s="644"/>
      <c r="T22" s="644"/>
      <c r="U22" s="644"/>
      <c r="V22" s="644"/>
      <c r="W22" s="644"/>
      <c r="X22" s="644"/>
      <c r="Y22" s="645"/>
      <c r="Z22" s="703">
        <v>58.8</v>
      </c>
      <c r="AA22" s="703"/>
      <c r="AB22" s="703"/>
      <c r="AC22" s="703"/>
      <c r="AD22" s="704">
        <v>5761287</v>
      </c>
      <c r="AE22" s="704"/>
      <c r="AF22" s="704"/>
      <c r="AG22" s="704"/>
      <c r="AH22" s="704"/>
      <c r="AI22" s="704"/>
      <c r="AJ22" s="704"/>
      <c r="AK22" s="704"/>
      <c r="AL22" s="646">
        <v>99.3</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t="s">
        <v>122</v>
      </c>
      <c r="BH22" s="644"/>
      <c r="BI22" s="644"/>
      <c r="BJ22" s="644"/>
      <c r="BK22" s="644"/>
      <c r="BL22" s="644"/>
      <c r="BM22" s="644"/>
      <c r="BN22" s="645"/>
      <c r="BO22" s="703" t="s">
        <v>122</v>
      </c>
      <c r="BP22" s="703"/>
      <c r="BQ22" s="703"/>
      <c r="BR22" s="703"/>
      <c r="BS22" s="649" t="s">
        <v>122</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277</v>
      </c>
      <c r="C23" s="639"/>
      <c r="D23" s="639"/>
      <c r="E23" s="639"/>
      <c r="F23" s="639"/>
      <c r="G23" s="639"/>
      <c r="H23" s="639"/>
      <c r="I23" s="639"/>
      <c r="J23" s="639"/>
      <c r="K23" s="639"/>
      <c r="L23" s="639"/>
      <c r="M23" s="639"/>
      <c r="N23" s="639"/>
      <c r="O23" s="639"/>
      <c r="P23" s="639"/>
      <c r="Q23" s="640"/>
      <c r="R23" s="641">
        <v>2739</v>
      </c>
      <c r="S23" s="644"/>
      <c r="T23" s="644"/>
      <c r="U23" s="644"/>
      <c r="V23" s="644"/>
      <c r="W23" s="644"/>
      <c r="X23" s="644"/>
      <c r="Y23" s="645"/>
      <c r="Z23" s="703">
        <v>0</v>
      </c>
      <c r="AA23" s="703"/>
      <c r="AB23" s="703"/>
      <c r="AC23" s="703"/>
      <c r="AD23" s="704">
        <v>2739</v>
      </c>
      <c r="AE23" s="704"/>
      <c r="AF23" s="704"/>
      <c r="AG23" s="704"/>
      <c r="AH23" s="704"/>
      <c r="AI23" s="704"/>
      <c r="AJ23" s="704"/>
      <c r="AK23" s="704"/>
      <c r="AL23" s="646">
        <v>0</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170157</v>
      </c>
      <c r="BH23" s="644"/>
      <c r="BI23" s="644"/>
      <c r="BJ23" s="644"/>
      <c r="BK23" s="644"/>
      <c r="BL23" s="644"/>
      <c r="BM23" s="644"/>
      <c r="BN23" s="645"/>
      <c r="BO23" s="703">
        <v>5.8</v>
      </c>
      <c r="BP23" s="703"/>
      <c r="BQ23" s="703"/>
      <c r="BR23" s="703"/>
      <c r="BS23" s="649" t="s">
        <v>228</v>
      </c>
      <c r="BT23" s="644"/>
      <c r="BU23" s="644"/>
      <c r="BV23" s="644"/>
      <c r="BW23" s="644"/>
      <c r="BX23" s="644"/>
      <c r="BY23" s="644"/>
      <c r="BZ23" s="644"/>
      <c r="CA23" s="644"/>
      <c r="CB23" s="684"/>
      <c r="CD23" s="758" t="s">
        <v>216</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c r="B24" s="638" t="s">
        <v>284</v>
      </c>
      <c r="C24" s="639"/>
      <c r="D24" s="639"/>
      <c r="E24" s="639"/>
      <c r="F24" s="639"/>
      <c r="G24" s="639"/>
      <c r="H24" s="639"/>
      <c r="I24" s="639"/>
      <c r="J24" s="639"/>
      <c r="K24" s="639"/>
      <c r="L24" s="639"/>
      <c r="M24" s="639"/>
      <c r="N24" s="639"/>
      <c r="O24" s="639"/>
      <c r="P24" s="639"/>
      <c r="Q24" s="640"/>
      <c r="R24" s="641">
        <v>69551</v>
      </c>
      <c r="S24" s="644"/>
      <c r="T24" s="644"/>
      <c r="U24" s="644"/>
      <c r="V24" s="644"/>
      <c r="W24" s="644"/>
      <c r="X24" s="644"/>
      <c r="Y24" s="645"/>
      <c r="Z24" s="703">
        <v>0.6</v>
      </c>
      <c r="AA24" s="703"/>
      <c r="AB24" s="703"/>
      <c r="AC24" s="703"/>
      <c r="AD24" s="704">
        <v>332</v>
      </c>
      <c r="AE24" s="704"/>
      <c r="AF24" s="704"/>
      <c r="AG24" s="704"/>
      <c r="AH24" s="704"/>
      <c r="AI24" s="704"/>
      <c r="AJ24" s="704"/>
      <c r="AK24" s="704"/>
      <c r="AL24" s="646">
        <v>0</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222</v>
      </c>
      <c r="BH24" s="644"/>
      <c r="BI24" s="644"/>
      <c r="BJ24" s="644"/>
      <c r="BK24" s="644"/>
      <c r="BL24" s="644"/>
      <c r="BM24" s="644"/>
      <c r="BN24" s="645"/>
      <c r="BO24" s="703" t="s">
        <v>122</v>
      </c>
      <c r="BP24" s="703"/>
      <c r="BQ24" s="703"/>
      <c r="BR24" s="703"/>
      <c r="BS24" s="649" t="s">
        <v>228</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4395307</v>
      </c>
      <c r="CS24" s="707"/>
      <c r="CT24" s="707"/>
      <c r="CU24" s="707"/>
      <c r="CV24" s="707"/>
      <c r="CW24" s="707"/>
      <c r="CX24" s="707"/>
      <c r="CY24" s="753"/>
      <c r="CZ24" s="754">
        <v>43.8</v>
      </c>
      <c r="DA24" s="723"/>
      <c r="DB24" s="723"/>
      <c r="DC24" s="757"/>
      <c r="DD24" s="752">
        <v>2874957</v>
      </c>
      <c r="DE24" s="707"/>
      <c r="DF24" s="707"/>
      <c r="DG24" s="707"/>
      <c r="DH24" s="707"/>
      <c r="DI24" s="707"/>
      <c r="DJ24" s="707"/>
      <c r="DK24" s="753"/>
      <c r="DL24" s="752">
        <v>2761715</v>
      </c>
      <c r="DM24" s="707"/>
      <c r="DN24" s="707"/>
      <c r="DO24" s="707"/>
      <c r="DP24" s="707"/>
      <c r="DQ24" s="707"/>
      <c r="DR24" s="707"/>
      <c r="DS24" s="707"/>
      <c r="DT24" s="707"/>
      <c r="DU24" s="707"/>
      <c r="DV24" s="753"/>
      <c r="DW24" s="754">
        <v>44.8</v>
      </c>
      <c r="DX24" s="723"/>
      <c r="DY24" s="723"/>
      <c r="DZ24" s="723"/>
      <c r="EA24" s="723"/>
      <c r="EB24" s="723"/>
      <c r="EC24" s="755"/>
    </row>
    <row r="25" spans="2:133" ht="11.25" customHeight="1">
      <c r="B25" s="638" t="s">
        <v>287</v>
      </c>
      <c r="C25" s="639"/>
      <c r="D25" s="639"/>
      <c r="E25" s="639"/>
      <c r="F25" s="639"/>
      <c r="G25" s="639"/>
      <c r="H25" s="639"/>
      <c r="I25" s="639"/>
      <c r="J25" s="639"/>
      <c r="K25" s="639"/>
      <c r="L25" s="639"/>
      <c r="M25" s="639"/>
      <c r="N25" s="639"/>
      <c r="O25" s="639"/>
      <c r="P25" s="639"/>
      <c r="Q25" s="640"/>
      <c r="R25" s="641">
        <v>91072</v>
      </c>
      <c r="S25" s="644"/>
      <c r="T25" s="644"/>
      <c r="U25" s="644"/>
      <c r="V25" s="644"/>
      <c r="W25" s="644"/>
      <c r="X25" s="644"/>
      <c r="Y25" s="645"/>
      <c r="Z25" s="703">
        <v>0.9</v>
      </c>
      <c r="AA25" s="703"/>
      <c r="AB25" s="703"/>
      <c r="AC25" s="703"/>
      <c r="AD25" s="704">
        <v>25685</v>
      </c>
      <c r="AE25" s="704"/>
      <c r="AF25" s="704"/>
      <c r="AG25" s="704"/>
      <c r="AH25" s="704"/>
      <c r="AI25" s="704"/>
      <c r="AJ25" s="704"/>
      <c r="AK25" s="704"/>
      <c r="AL25" s="646">
        <v>0.4</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t="s">
        <v>228</v>
      </c>
      <c r="BH25" s="644"/>
      <c r="BI25" s="644"/>
      <c r="BJ25" s="644"/>
      <c r="BK25" s="644"/>
      <c r="BL25" s="644"/>
      <c r="BM25" s="644"/>
      <c r="BN25" s="645"/>
      <c r="BO25" s="703" t="s">
        <v>228</v>
      </c>
      <c r="BP25" s="703"/>
      <c r="BQ25" s="703"/>
      <c r="BR25" s="703"/>
      <c r="BS25" s="649" t="s">
        <v>228</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1661945</v>
      </c>
      <c r="CS25" s="642"/>
      <c r="CT25" s="642"/>
      <c r="CU25" s="642"/>
      <c r="CV25" s="642"/>
      <c r="CW25" s="642"/>
      <c r="CX25" s="642"/>
      <c r="CY25" s="643"/>
      <c r="CZ25" s="646">
        <v>16.600000000000001</v>
      </c>
      <c r="DA25" s="675"/>
      <c r="DB25" s="675"/>
      <c r="DC25" s="676"/>
      <c r="DD25" s="649">
        <v>1515870</v>
      </c>
      <c r="DE25" s="642"/>
      <c r="DF25" s="642"/>
      <c r="DG25" s="642"/>
      <c r="DH25" s="642"/>
      <c r="DI25" s="642"/>
      <c r="DJ25" s="642"/>
      <c r="DK25" s="643"/>
      <c r="DL25" s="649">
        <v>1453814</v>
      </c>
      <c r="DM25" s="642"/>
      <c r="DN25" s="642"/>
      <c r="DO25" s="642"/>
      <c r="DP25" s="642"/>
      <c r="DQ25" s="642"/>
      <c r="DR25" s="642"/>
      <c r="DS25" s="642"/>
      <c r="DT25" s="642"/>
      <c r="DU25" s="642"/>
      <c r="DV25" s="643"/>
      <c r="DW25" s="646">
        <v>23.6</v>
      </c>
      <c r="DX25" s="675"/>
      <c r="DY25" s="675"/>
      <c r="DZ25" s="675"/>
      <c r="EA25" s="675"/>
      <c r="EB25" s="675"/>
      <c r="EC25" s="677"/>
    </row>
    <row r="26" spans="2:133" ht="11.25" customHeight="1">
      <c r="B26" s="638" t="s">
        <v>290</v>
      </c>
      <c r="C26" s="639"/>
      <c r="D26" s="639"/>
      <c r="E26" s="639"/>
      <c r="F26" s="639"/>
      <c r="G26" s="639"/>
      <c r="H26" s="639"/>
      <c r="I26" s="639"/>
      <c r="J26" s="639"/>
      <c r="K26" s="639"/>
      <c r="L26" s="639"/>
      <c r="M26" s="639"/>
      <c r="N26" s="639"/>
      <c r="O26" s="639"/>
      <c r="P26" s="639"/>
      <c r="Q26" s="640"/>
      <c r="R26" s="641">
        <v>79095</v>
      </c>
      <c r="S26" s="644"/>
      <c r="T26" s="644"/>
      <c r="U26" s="644"/>
      <c r="V26" s="644"/>
      <c r="W26" s="644"/>
      <c r="X26" s="644"/>
      <c r="Y26" s="645"/>
      <c r="Z26" s="703">
        <v>0.7</v>
      </c>
      <c r="AA26" s="703"/>
      <c r="AB26" s="703"/>
      <c r="AC26" s="703"/>
      <c r="AD26" s="704">
        <v>13</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228</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1137938</v>
      </c>
      <c r="CS26" s="644"/>
      <c r="CT26" s="644"/>
      <c r="CU26" s="644"/>
      <c r="CV26" s="644"/>
      <c r="CW26" s="644"/>
      <c r="CX26" s="644"/>
      <c r="CY26" s="645"/>
      <c r="CZ26" s="646">
        <v>11.3</v>
      </c>
      <c r="DA26" s="675"/>
      <c r="DB26" s="675"/>
      <c r="DC26" s="676"/>
      <c r="DD26" s="649">
        <v>1000818</v>
      </c>
      <c r="DE26" s="644"/>
      <c r="DF26" s="644"/>
      <c r="DG26" s="644"/>
      <c r="DH26" s="644"/>
      <c r="DI26" s="644"/>
      <c r="DJ26" s="644"/>
      <c r="DK26" s="645"/>
      <c r="DL26" s="649" t="s">
        <v>222</v>
      </c>
      <c r="DM26" s="644"/>
      <c r="DN26" s="644"/>
      <c r="DO26" s="644"/>
      <c r="DP26" s="644"/>
      <c r="DQ26" s="644"/>
      <c r="DR26" s="644"/>
      <c r="DS26" s="644"/>
      <c r="DT26" s="644"/>
      <c r="DU26" s="644"/>
      <c r="DV26" s="645"/>
      <c r="DW26" s="646" t="s">
        <v>228</v>
      </c>
      <c r="DX26" s="675"/>
      <c r="DY26" s="675"/>
      <c r="DZ26" s="675"/>
      <c r="EA26" s="675"/>
      <c r="EB26" s="675"/>
      <c r="EC26" s="677"/>
    </row>
    <row r="27" spans="2:133" ht="11.25" customHeight="1">
      <c r="B27" s="638" t="s">
        <v>293</v>
      </c>
      <c r="C27" s="639"/>
      <c r="D27" s="639"/>
      <c r="E27" s="639"/>
      <c r="F27" s="639"/>
      <c r="G27" s="639"/>
      <c r="H27" s="639"/>
      <c r="I27" s="639"/>
      <c r="J27" s="639"/>
      <c r="K27" s="639"/>
      <c r="L27" s="639"/>
      <c r="M27" s="639"/>
      <c r="N27" s="639"/>
      <c r="O27" s="639"/>
      <c r="P27" s="639"/>
      <c r="Q27" s="640"/>
      <c r="R27" s="641">
        <v>1282904</v>
      </c>
      <c r="S27" s="644"/>
      <c r="T27" s="644"/>
      <c r="U27" s="644"/>
      <c r="V27" s="644"/>
      <c r="W27" s="644"/>
      <c r="X27" s="644"/>
      <c r="Y27" s="645"/>
      <c r="Z27" s="703">
        <v>12</v>
      </c>
      <c r="AA27" s="703"/>
      <c r="AB27" s="703"/>
      <c r="AC27" s="703"/>
      <c r="AD27" s="704" t="s">
        <v>122</v>
      </c>
      <c r="AE27" s="704"/>
      <c r="AF27" s="704"/>
      <c r="AG27" s="704"/>
      <c r="AH27" s="704"/>
      <c r="AI27" s="704"/>
      <c r="AJ27" s="704"/>
      <c r="AK27" s="704"/>
      <c r="AL27" s="646" t="s">
        <v>228</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2915434</v>
      </c>
      <c r="BH27" s="644"/>
      <c r="BI27" s="644"/>
      <c r="BJ27" s="644"/>
      <c r="BK27" s="644"/>
      <c r="BL27" s="644"/>
      <c r="BM27" s="644"/>
      <c r="BN27" s="645"/>
      <c r="BO27" s="703">
        <v>100</v>
      </c>
      <c r="BP27" s="703"/>
      <c r="BQ27" s="703"/>
      <c r="BR27" s="703"/>
      <c r="BS27" s="649" t="s">
        <v>228</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1961411</v>
      </c>
      <c r="CS27" s="642"/>
      <c r="CT27" s="642"/>
      <c r="CU27" s="642"/>
      <c r="CV27" s="642"/>
      <c r="CW27" s="642"/>
      <c r="CX27" s="642"/>
      <c r="CY27" s="643"/>
      <c r="CZ27" s="646">
        <v>19.600000000000001</v>
      </c>
      <c r="DA27" s="675"/>
      <c r="DB27" s="675"/>
      <c r="DC27" s="676"/>
      <c r="DD27" s="649">
        <v>587136</v>
      </c>
      <c r="DE27" s="642"/>
      <c r="DF27" s="642"/>
      <c r="DG27" s="642"/>
      <c r="DH27" s="642"/>
      <c r="DI27" s="642"/>
      <c r="DJ27" s="642"/>
      <c r="DK27" s="643"/>
      <c r="DL27" s="649">
        <v>535950</v>
      </c>
      <c r="DM27" s="642"/>
      <c r="DN27" s="642"/>
      <c r="DO27" s="642"/>
      <c r="DP27" s="642"/>
      <c r="DQ27" s="642"/>
      <c r="DR27" s="642"/>
      <c r="DS27" s="642"/>
      <c r="DT27" s="642"/>
      <c r="DU27" s="642"/>
      <c r="DV27" s="643"/>
      <c r="DW27" s="646">
        <v>8.6999999999999993</v>
      </c>
      <c r="DX27" s="675"/>
      <c r="DY27" s="675"/>
      <c r="DZ27" s="675"/>
      <c r="EA27" s="675"/>
      <c r="EB27" s="675"/>
      <c r="EC27" s="677"/>
    </row>
    <row r="28" spans="2:133" ht="11.25" customHeight="1">
      <c r="B28" s="746" t="s">
        <v>296</v>
      </c>
      <c r="C28" s="747"/>
      <c r="D28" s="747"/>
      <c r="E28" s="747"/>
      <c r="F28" s="747"/>
      <c r="G28" s="747"/>
      <c r="H28" s="747"/>
      <c r="I28" s="747"/>
      <c r="J28" s="747"/>
      <c r="K28" s="747"/>
      <c r="L28" s="747"/>
      <c r="M28" s="747"/>
      <c r="N28" s="747"/>
      <c r="O28" s="747"/>
      <c r="P28" s="747"/>
      <c r="Q28" s="748"/>
      <c r="R28" s="641" t="s">
        <v>228</v>
      </c>
      <c r="S28" s="644"/>
      <c r="T28" s="644"/>
      <c r="U28" s="644"/>
      <c r="V28" s="644"/>
      <c r="W28" s="644"/>
      <c r="X28" s="644"/>
      <c r="Y28" s="645"/>
      <c r="Z28" s="703" t="s">
        <v>122</v>
      </c>
      <c r="AA28" s="703"/>
      <c r="AB28" s="703"/>
      <c r="AC28" s="703"/>
      <c r="AD28" s="704" t="s">
        <v>122</v>
      </c>
      <c r="AE28" s="704"/>
      <c r="AF28" s="704"/>
      <c r="AG28" s="704"/>
      <c r="AH28" s="704"/>
      <c r="AI28" s="704"/>
      <c r="AJ28" s="704"/>
      <c r="AK28" s="704"/>
      <c r="AL28" s="646" t="s">
        <v>228</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771951</v>
      </c>
      <c r="CS28" s="644"/>
      <c r="CT28" s="644"/>
      <c r="CU28" s="644"/>
      <c r="CV28" s="644"/>
      <c r="CW28" s="644"/>
      <c r="CX28" s="644"/>
      <c r="CY28" s="645"/>
      <c r="CZ28" s="646">
        <v>7.7</v>
      </c>
      <c r="DA28" s="675"/>
      <c r="DB28" s="675"/>
      <c r="DC28" s="676"/>
      <c r="DD28" s="649">
        <v>771951</v>
      </c>
      <c r="DE28" s="644"/>
      <c r="DF28" s="644"/>
      <c r="DG28" s="644"/>
      <c r="DH28" s="644"/>
      <c r="DI28" s="644"/>
      <c r="DJ28" s="644"/>
      <c r="DK28" s="645"/>
      <c r="DL28" s="649">
        <v>771951</v>
      </c>
      <c r="DM28" s="644"/>
      <c r="DN28" s="644"/>
      <c r="DO28" s="644"/>
      <c r="DP28" s="644"/>
      <c r="DQ28" s="644"/>
      <c r="DR28" s="644"/>
      <c r="DS28" s="644"/>
      <c r="DT28" s="644"/>
      <c r="DU28" s="644"/>
      <c r="DV28" s="645"/>
      <c r="DW28" s="646">
        <v>12.5</v>
      </c>
      <c r="DX28" s="675"/>
      <c r="DY28" s="675"/>
      <c r="DZ28" s="675"/>
      <c r="EA28" s="675"/>
      <c r="EB28" s="675"/>
      <c r="EC28" s="677"/>
    </row>
    <row r="29" spans="2:133" ht="11.25" customHeight="1">
      <c r="B29" s="638" t="s">
        <v>298</v>
      </c>
      <c r="C29" s="639"/>
      <c r="D29" s="639"/>
      <c r="E29" s="639"/>
      <c r="F29" s="639"/>
      <c r="G29" s="639"/>
      <c r="H29" s="639"/>
      <c r="I29" s="639"/>
      <c r="J29" s="639"/>
      <c r="K29" s="639"/>
      <c r="L29" s="639"/>
      <c r="M29" s="639"/>
      <c r="N29" s="639"/>
      <c r="O29" s="639"/>
      <c r="P29" s="639"/>
      <c r="Q29" s="640"/>
      <c r="R29" s="641">
        <v>615207</v>
      </c>
      <c r="S29" s="644"/>
      <c r="T29" s="644"/>
      <c r="U29" s="644"/>
      <c r="V29" s="644"/>
      <c r="W29" s="644"/>
      <c r="X29" s="644"/>
      <c r="Y29" s="645"/>
      <c r="Z29" s="703">
        <v>5.7</v>
      </c>
      <c r="AA29" s="703"/>
      <c r="AB29" s="703"/>
      <c r="AC29" s="703"/>
      <c r="AD29" s="704" t="s">
        <v>228</v>
      </c>
      <c r="AE29" s="704"/>
      <c r="AF29" s="704"/>
      <c r="AG29" s="704"/>
      <c r="AH29" s="704"/>
      <c r="AI29" s="704"/>
      <c r="AJ29" s="704"/>
      <c r="AK29" s="704"/>
      <c r="AL29" s="646" t="s">
        <v>228</v>
      </c>
      <c r="AM29" s="647"/>
      <c r="AN29" s="647"/>
      <c r="AO29" s="705"/>
      <c r="AP29" s="715" t="s">
        <v>216</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302</v>
      </c>
      <c r="CG29" s="682"/>
      <c r="CH29" s="682"/>
      <c r="CI29" s="682"/>
      <c r="CJ29" s="682"/>
      <c r="CK29" s="682"/>
      <c r="CL29" s="682"/>
      <c r="CM29" s="682"/>
      <c r="CN29" s="682"/>
      <c r="CO29" s="682"/>
      <c r="CP29" s="682"/>
      <c r="CQ29" s="683"/>
      <c r="CR29" s="641">
        <v>771951</v>
      </c>
      <c r="CS29" s="642"/>
      <c r="CT29" s="642"/>
      <c r="CU29" s="642"/>
      <c r="CV29" s="642"/>
      <c r="CW29" s="642"/>
      <c r="CX29" s="642"/>
      <c r="CY29" s="643"/>
      <c r="CZ29" s="646">
        <v>7.7</v>
      </c>
      <c r="DA29" s="675"/>
      <c r="DB29" s="675"/>
      <c r="DC29" s="676"/>
      <c r="DD29" s="649">
        <v>771951</v>
      </c>
      <c r="DE29" s="642"/>
      <c r="DF29" s="642"/>
      <c r="DG29" s="642"/>
      <c r="DH29" s="642"/>
      <c r="DI29" s="642"/>
      <c r="DJ29" s="642"/>
      <c r="DK29" s="643"/>
      <c r="DL29" s="649">
        <v>771951</v>
      </c>
      <c r="DM29" s="642"/>
      <c r="DN29" s="642"/>
      <c r="DO29" s="642"/>
      <c r="DP29" s="642"/>
      <c r="DQ29" s="642"/>
      <c r="DR29" s="642"/>
      <c r="DS29" s="642"/>
      <c r="DT29" s="642"/>
      <c r="DU29" s="642"/>
      <c r="DV29" s="643"/>
      <c r="DW29" s="646">
        <v>12.5</v>
      </c>
      <c r="DX29" s="675"/>
      <c r="DY29" s="675"/>
      <c r="DZ29" s="675"/>
      <c r="EA29" s="675"/>
      <c r="EB29" s="675"/>
      <c r="EC29" s="677"/>
    </row>
    <row r="30" spans="2:133" ht="11.25" customHeight="1">
      <c r="B30" s="638" t="s">
        <v>303</v>
      </c>
      <c r="C30" s="639"/>
      <c r="D30" s="639"/>
      <c r="E30" s="639"/>
      <c r="F30" s="639"/>
      <c r="G30" s="639"/>
      <c r="H30" s="639"/>
      <c r="I30" s="639"/>
      <c r="J30" s="639"/>
      <c r="K30" s="639"/>
      <c r="L30" s="639"/>
      <c r="M30" s="639"/>
      <c r="N30" s="639"/>
      <c r="O30" s="639"/>
      <c r="P30" s="639"/>
      <c r="Q30" s="640"/>
      <c r="R30" s="641">
        <v>19453</v>
      </c>
      <c r="S30" s="644"/>
      <c r="T30" s="644"/>
      <c r="U30" s="644"/>
      <c r="V30" s="644"/>
      <c r="W30" s="644"/>
      <c r="X30" s="644"/>
      <c r="Y30" s="645"/>
      <c r="Z30" s="703">
        <v>0.2</v>
      </c>
      <c r="AA30" s="703"/>
      <c r="AB30" s="703"/>
      <c r="AC30" s="703"/>
      <c r="AD30" s="704">
        <v>13772</v>
      </c>
      <c r="AE30" s="704"/>
      <c r="AF30" s="704"/>
      <c r="AG30" s="704"/>
      <c r="AH30" s="704"/>
      <c r="AI30" s="704"/>
      <c r="AJ30" s="704"/>
      <c r="AK30" s="704"/>
      <c r="AL30" s="646">
        <v>0.2</v>
      </c>
      <c r="AM30" s="647"/>
      <c r="AN30" s="647"/>
      <c r="AO30" s="705"/>
      <c r="AP30" s="731" t="s">
        <v>304</v>
      </c>
      <c r="AQ30" s="732"/>
      <c r="AR30" s="732"/>
      <c r="AS30" s="732"/>
      <c r="AT30" s="737" t="s">
        <v>305</v>
      </c>
      <c r="AU30" s="210"/>
      <c r="AV30" s="210"/>
      <c r="AW30" s="210"/>
      <c r="AX30" s="740" t="s">
        <v>179</v>
      </c>
      <c r="AY30" s="741"/>
      <c r="AZ30" s="741"/>
      <c r="BA30" s="741"/>
      <c r="BB30" s="741"/>
      <c r="BC30" s="741"/>
      <c r="BD30" s="741"/>
      <c r="BE30" s="741"/>
      <c r="BF30" s="742"/>
      <c r="BG30" s="721">
        <v>97.9</v>
      </c>
      <c r="BH30" s="722"/>
      <c r="BI30" s="722"/>
      <c r="BJ30" s="722"/>
      <c r="BK30" s="722"/>
      <c r="BL30" s="722"/>
      <c r="BM30" s="723">
        <v>92.7</v>
      </c>
      <c r="BN30" s="722"/>
      <c r="BO30" s="722"/>
      <c r="BP30" s="722"/>
      <c r="BQ30" s="724"/>
      <c r="BR30" s="721">
        <v>97.8</v>
      </c>
      <c r="BS30" s="722"/>
      <c r="BT30" s="722"/>
      <c r="BU30" s="722"/>
      <c r="BV30" s="722"/>
      <c r="BW30" s="722"/>
      <c r="BX30" s="723">
        <v>91.6</v>
      </c>
      <c r="BY30" s="722"/>
      <c r="BZ30" s="722"/>
      <c r="CA30" s="722"/>
      <c r="CB30" s="724"/>
      <c r="CD30" s="727"/>
      <c r="CE30" s="728"/>
      <c r="CF30" s="685" t="s">
        <v>306</v>
      </c>
      <c r="CG30" s="682"/>
      <c r="CH30" s="682"/>
      <c r="CI30" s="682"/>
      <c r="CJ30" s="682"/>
      <c r="CK30" s="682"/>
      <c r="CL30" s="682"/>
      <c r="CM30" s="682"/>
      <c r="CN30" s="682"/>
      <c r="CO30" s="682"/>
      <c r="CP30" s="682"/>
      <c r="CQ30" s="683"/>
      <c r="CR30" s="641">
        <v>706645</v>
      </c>
      <c r="CS30" s="644"/>
      <c r="CT30" s="644"/>
      <c r="CU30" s="644"/>
      <c r="CV30" s="644"/>
      <c r="CW30" s="644"/>
      <c r="CX30" s="644"/>
      <c r="CY30" s="645"/>
      <c r="CZ30" s="646">
        <v>7</v>
      </c>
      <c r="DA30" s="675"/>
      <c r="DB30" s="675"/>
      <c r="DC30" s="676"/>
      <c r="DD30" s="649">
        <v>706645</v>
      </c>
      <c r="DE30" s="644"/>
      <c r="DF30" s="644"/>
      <c r="DG30" s="644"/>
      <c r="DH30" s="644"/>
      <c r="DI30" s="644"/>
      <c r="DJ30" s="644"/>
      <c r="DK30" s="645"/>
      <c r="DL30" s="649">
        <v>706645</v>
      </c>
      <c r="DM30" s="644"/>
      <c r="DN30" s="644"/>
      <c r="DO30" s="644"/>
      <c r="DP30" s="644"/>
      <c r="DQ30" s="644"/>
      <c r="DR30" s="644"/>
      <c r="DS30" s="644"/>
      <c r="DT30" s="644"/>
      <c r="DU30" s="644"/>
      <c r="DV30" s="645"/>
      <c r="DW30" s="646">
        <v>11.5</v>
      </c>
      <c r="DX30" s="675"/>
      <c r="DY30" s="675"/>
      <c r="DZ30" s="675"/>
      <c r="EA30" s="675"/>
      <c r="EB30" s="675"/>
      <c r="EC30" s="677"/>
    </row>
    <row r="31" spans="2:133" ht="11.25" customHeight="1">
      <c r="B31" s="638" t="s">
        <v>307</v>
      </c>
      <c r="C31" s="639"/>
      <c r="D31" s="639"/>
      <c r="E31" s="639"/>
      <c r="F31" s="639"/>
      <c r="G31" s="639"/>
      <c r="H31" s="639"/>
      <c r="I31" s="639"/>
      <c r="J31" s="639"/>
      <c r="K31" s="639"/>
      <c r="L31" s="639"/>
      <c r="M31" s="639"/>
      <c r="N31" s="639"/>
      <c r="O31" s="639"/>
      <c r="P31" s="639"/>
      <c r="Q31" s="640"/>
      <c r="R31" s="641">
        <v>214246</v>
      </c>
      <c r="S31" s="644"/>
      <c r="T31" s="644"/>
      <c r="U31" s="644"/>
      <c r="V31" s="644"/>
      <c r="W31" s="644"/>
      <c r="X31" s="644"/>
      <c r="Y31" s="645"/>
      <c r="Z31" s="703">
        <v>2</v>
      </c>
      <c r="AA31" s="703"/>
      <c r="AB31" s="703"/>
      <c r="AC31" s="703"/>
      <c r="AD31" s="704" t="s">
        <v>122</v>
      </c>
      <c r="AE31" s="704"/>
      <c r="AF31" s="704"/>
      <c r="AG31" s="704"/>
      <c r="AH31" s="704"/>
      <c r="AI31" s="704"/>
      <c r="AJ31" s="704"/>
      <c r="AK31" s="704"/>
      <c r="AL31" s="646" t="s">
        <v>122</v>
      </c>
      <c r="AM31" s="647"/>
      <c r="AN31" s="647"/>
      <c r="AO31" s="705"/>
      <c r="AP31" s="733"/>
      <c r="AQ31" s="734"/>
      <c r="AR31" s="734"/>
      <c r="AS31" s="734"/>
      <c r="AT31" s="738"/>
      <c r="AU31" s="209" t="s">
        <v>308</v>
      </c>
      <c r="AV31" s="209"/>
      <c r="AW31" s="209"/>
      <c r="AX31" s="638" t="s">
        <v>309</v>
      </c>
      <c r="AY31" s="639"/>
      <c r="AZ31" s="639"/>
      <c r="BA31" s="639"/>
      <c r="BB31" s="639"/>
      <c r="BC31" s="639"/>
      <c r="BD31" s="639"/>
      <c r="BE31" s="639"/>
      <c r="BF31" s="640"/>
      <c r="BG31" s="719">
        <v>98</v>
      </c>
      <c r="BH31" s="642"/>
      <c r="BI31" s="642"/>
      <c r="BJ31" s="642"/>
      <c r="BK31" s="642"/>
      <c r="BL31" s="642"/>
      <c r="BM31" s="647">
        <v>92.8</v>
      </c>
      <c r="BN31" s="720"/>
      <c r="BO31" s="720"/>
      <c r="BP31" s="720"/>
      <c r="BQ31" s="681"/>
      <c r="BR31" s="719">
        <v>98</v>
      </c>
      <c r="BS31" s="642"/>
      <c r="BT31" s="642"/>
      <c r="BU31" s="642"/>
      <c r="BV31" s="642"/>
      <c r="BW31" s="642"/>
      <c r="BX31" s="647">
        <v>91.5</v>
      </c>
      <c r="BY31" s="720"/>
      <c r="BZ31" s="720"/>
      <c r="CA31" s="720"/>
      <c r="CB31" s="681"/>
      <c r="CD31" s="727"/>
      <c r="CE31" s="728"/>
      <c r="CF31" s="685" t="s">
        <v>310</v>
      </c>
      <c r="CG31" s="682"/>
      <c r="CH31" s="682"/>
      <c r="CI31" s="682"/>
      <c r="CJ31" s="682"/>
      <c r="CK31" s="682"/>
      <c r="CL31" s="682"/>
      <c r="CM31" s="682"/>
      <c r="CN31" s="682"/>
      <c r="CO31" s="682"/>
      <c r="CP31" s="682"/>
      <c r="CQ31" s="683"/>
      <c r="CR31" s="641">
        <v>65306</v>
      </c>
      <c r="CS31" s="642"/>
      <c r="CT31" s="642"/>
      <c r="CU31" s="642"/>
      <c r="CV31" s="642"/>
      <c r="CW31" s="642"/>
      <c r="CX31" s="642"/>
      <c r="CY31" s="643"/>
      <c r="CZ31" s="646">
        <v>0.7</v>
      </c>
      <c r="DA31" s="675"/>
      <c r="DB31" s="675"/>
      <c r="DC31" s="676"/>
      <c r="DD31" s="649">
        <v>65306</v>
      </c>
      <c r="DE31" s="642"/>
      <c r="DF31" s="642"/>
      <c r="DG31" s="642"/>
      <c r="DH31" s="642"/>
      <c r="DI31" s="642"/>
      <c r="DJ31" s="642"/>
      <c r="DK31" s="643"/>
      <c r="DL31" s="649">
        <v>65306</v>
      </c>
      <c r="DM31" s="642"/>
      <c r="DN31" s="642"/>
      <c r="DO31" s="642"/>
      <c r="DP31" s="642"/>
      <c r="DQ31" s="642"/>
      <c r="DR31" s="642"/>
      <c r="DS31" s="642"/>
      <c r="DT31" s="642"/>
      <c r="DU31" s="642"/>
      <c r="DV31" s="643"/>
      <c r="DW31" s="646">
        <v>1.1000000000000001</v>
      </c>
      <c r="DX31" s="675"/>
      <c r="DY31" s="675"/>
      <c r="DZ31" s="675"/>
      <c r="EA31" s="675"/>
      <c r="EB31" s="675"/>
      <c r="EC31" s="677"/>
    </row>
    <row r="32" spans="2:133" ht="11.25" customHeight="1">
      <c r="B32" s="638" t="s">
        <v>311</v>
      </c>
      <c r="C32" s="639"/>
      <c r="D32" s="639"/>
      <c r="E32" s="639"/>
      <c r="F32" s="639"/>
      <c r="G32" s="639"/>
      <c r="H32" s="639"/>
      <c r="I32" s="639"/>
      <c r="J32" s="639"/>
      <c r="K32" s="639"/>
      <c r="L32" s="639"/>
      <c r="M32" s="639"/>
      <c r="N32" s="639"/>
      <c r="O32" s="639"/>
      <c r="P32" s="639"/>
      <c r="Q32" s="640"/>
      <c r="R32" s="641">
        <v>532500</v>
      </c>
      <c r="S32" s="644"/>
      <c r="T32" s="644"/>
      <c r="U32" s="644"/>
      <c r="V32" s="644"/>
      <c r="W32" s="644"/>
      <c r="X32" s="644"/>
      <c r="Y32" s="645"/>
      <c r="Z32" s="703">
        <v>5</v>
      </c>
      <c r="AA32" s="703"/>
      <c r="AB32" s="703"/>
      <c r="AC32" s="703"/>
      <c r="AD32" s="704" t="s">
        <v>122</v>
      </c>
      <c r="AE32" s="704"/>
      <c r="AF32" s="704"/>
      <c r="AG32" s="704"/>
      <c r="AH32" s="704"/>
      <c r="AI32" s="704"/>
      <c r="AJ32" s="704"/>
      <c r="AK32" s="704"/>
      <c r="AL32" s="646" t="s">
        <v>228</v>
      </c>
      <c r="AM32" s="647"/>
      <c r="AN32" s="647"/>
      <c r="AO32" s="705"/>
      <c r="AP32" s="735"/>
      <c r="AQ32" s="736"/>
      <c r="AR32" s="736"/>
      <c r="AS32" s="736"/>
      <c r="AT32" s="739"/>
      <c r="AU32" s="211"/>
      <c r="AV32" s="211"/>
      <c r="AW32" s="211"/>
      <c r="AX32" s="653" t="s">
        <v>312</v>
      </c>
      <c r="AY32" s="654"/>
      <c r="AZ32" s="654"/>
      <c r="BA32" s="654"/>
      <c r="BB32" s="654"/>
      <c r="BC32" s="654"/>
      <c r="BD32" s="654"/>
      <c r="BE32" s="654"/>
      <c r="BF32" s="655"/>
      <c r="BG32" s="718">
        <v>97.5</v>
      </c>
      <c r="BH32" s="657"/>
      <c r="BI32" s="657"/>
      <c r="BJ32" s="657"/>
      <c r="BK32" s="657"/>
      <c r="BL32" s="657"/>
      <c r="BM32" s="701">
        <v>91.6</v>
      </c>
      <c r="BN32" s="657"/>
      <c r="BO32" s="657"/>
      <c r="BP32" s="657"/>
      <c r="BQ32" s="694"/>
      <c r="BR32" s="718">
        <v>97.3</v>
      </c>
      <c r="BS32" s="657"/>
      <c r="BT32" s="657"/>
      <c r="BU32" s="657"/>
      <c r="BV32" s="657"/>
      <c r="BW32" s="657"/>
      <c r="BX32" s="701">
        <v>90.3</v>
      </c>
      <c r="BY32" s="657"/>
      <c r="BZ32" s="657"/>
      <c r="CA32" s="657"/>
      <c r="CB32" s="694"/>
      <c r="CD32" s="729"/>
      <c r="CE32" s="730"/>
      <c r="CF32" s="685" t="s">
        <v>313</v>
      </c>
      <c r="CG32" s="682"/>
      <c r="CH32" s="682"/>
      <c r="CI32" s="682"/>
      <c r="CJ32" s="682"/>
      <c r="CK32" s="682"/>
      <c r="CL32" s="682"/>
      <c r="CM32" s="682"/>
      <c r="CN32" s="682"/>
      <c r="CO32" s="682"/>
      <c r="CP32" s="682"/>
      <c r="CQ32" s="683"/>
      <c r="CR32" s="641" t="s">
        <v>122</v>
      </c>
      <c r="CS32" s="644"/>
      <c r="CT32" s="644"/>
      <c r="CU32" s="644"/>
      <c r="CV32" s="644"/>
      <c r="CW32" s="644"/>
      <c r="CX32" s="644"/>
      <c r="CY32" s="645"/>
      <c r="CZ32" s="646" t="s">
        <v>228</v>
      </c>
      <c r="DA32" s="675"/>
      <c r="DB32" s="675"/>
      <c r="DC32" s="676"/>
      <c r="DD32" s="649" t="s">
        <v>228</v>
      </c>
      <c r="DE32" s="644"/>
      <c r="DF32" s="644"/>
      <c r="DG32" s="644"/>
      <c r="DH32" s="644"/>
      <c r="DI32" s="644"/>
      <c r="DJ32" s="644"/>
      <c r="DK32" s="645"/>
      <c r="DL32" s="649" t="s">
        <v>228</v>
      </c>
      <c r="DM32" s="644"/>
      <c r="DN32" s="644"/>
      <c r="DO32" s="644"/>
      <c r="DP32" s="644"/>
      <c r="DQ32" s="644"/>
      <c r="DR32" s="644"/>
      <c r="DS32" s="644"/>
      <c r="DT32" s="644"/>
      <c r="DU32" s="644"/>
      <c r="DV32" s="645"/>
      <c r="DW32" s="646" t="s">
        <v>228</v>
      </c>
      <c r="DX32" s="675"/>
      <c r="DY32" s="675"/>
      <c r="DZ32" s="675"/>
      <c r="EA32" s="675"/>
      <c r="EB32" s="675"/>
      <c r="EC32" s="677"/>
    </row>
    <row r="33" spans="2:133" ht="11.25" customHeight="1">
      <c r="B33" s="638" t="s">
        <v>314</v>
      </c>
      <c r="C33" s="639"/>
      <c r="D33" s="639"/>
      <c r="E33" s="639"/>
      <c r="F33" s="639"/>
      <c r="G33" s="639"/>
      <c r="H33" s="639"/>
      <c r="I33" s="639"/>
      <c r="J33" s="639"/>
      <c r="K33" s="639"/>
      <c r="L33" s="639"/>
      <c r="M33" s="639"/>
      <c r="N33" s="639"/>
      <c r="O33" s="639"/>
      <c r="P33" s="639"/>
      <c r="Q33" s="640"/>
      <c r="R33" s="641">
        <v>681066</v>
      </c>
      <c r="S33" s="644"/>
      <c r="T33" s="644"/>
      <c r="U33" s="644"/>
      <c r="V33" s="644"/>
      <c r="W33" s="644"/>
      <c r="X33" s="644"/>
      <c r="Y33" s="645"/>
      <c r="Z33" s="703">
        <v>6.4</v>
      </c>
      <c r="AA33" s="703"/>
      <c r="AB33" s="703"/>
      <c r="AC33" s="703"/>
      <c r="AD33" s="704" t="s">
        <v>228</v>
      </c>
      <c r="AE33" s="704"/>
      <c r="AF33" s="704"/>
      <c r="AG33" s="704"/>
      <c r="AH33" s="704"/>
      <c r="AI33" s="704"/>
      <c r="AJ33" s="704"/>
      <c r="AK33" s="704"/>
      <c r="AL33" s="646" t="s">
        <v>228</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315</v>
      </c>
      <c r="CE33" s="682"/>
      <c r="CF33" s="682"/>
      <c r="CG33" s="682"/>
      <c r="CH33" s="682"/>
      <c r="CI33" s="682"/>
      <c r="CJ33" s="682"/>
      <c r="CK33" s="682"/>
      <c r="CL33" s="682"/>
      <c r="CM33" s="682"/>
      <c r="CN33" s="682"/>
      <c r="CO33" s="682"/>
      <c r="CP33" s="682"/>
      <c r="CQ33" s="683"/>
      <c r="CR33" s="641">
        <v>4901216</v>
      </c>
      <c r="CS33" s="642"/>
      <c r="CT33" s="642"/>
      <c r="CU33" s="642"/>
      <c r="CV33" s="642"/>
      <c r="CW33" s="642"/>
      <c r="CX33" s="642"/>
      <c r="CY33" s="643"/>
      <c r="CZ33" s="646">
        <v>48.9</v>
      </c>
      <c r="DA33" s="675"/>
      <c r="DB33" s="675"/>
      <c r="DC33" s="676"/>
      <c r="DD33" s="649">
        <v>4166128</v>
      </c>
      <c r="DE33" s="642"/>
      <c r="DF33" s="642"/>
      <c r="DG33" s="642"/>
      <c r="DH33" s="642"/>
      <c r="DI33" s="642"/>
      <c r="DJ33" s="642"/>
      <c r="DK33" s="643"/>
      <c r="DL33" s="649">
        <v>2658511</v>
      </c>
      <c r="DM33" s="642"/>
      <c r="DN33" s="642"/>
      <c r="DO33" s="642"/>
      <c r="DP33" s="642"/>
      <c r="DQ33" s="642"/>
      <c r="DR33" s="642"/>
      <c r="DS33" s="642"/>
      <c r="DT33" s="642"/>
      <c r="DU33" s="642"/>
      <c r="DV33" s="643"/>
      <c r="DW33" s="646">
        <v>43.1</v>
      </c>
      <c r="DX33" s="675"/>
      <c r="DY33" s="675"/>
      <c r="DZ33" s="675"/>
      <c r="EA33" s="675"/>
      <c r="EB33" s="675"/>
      <c r="EC33" s="677"/>
    </row>
    <row r="34" spans="2:133" ht="11.25" customHeight="1">
      <c r="B34" s="638" t="s">
        <v>316</v>
      </c>
      <c r="C34" s="639"/>
      <c r="D34" s="639"/>
      <c r="E34" s="639"/>
      <c r="F34" s="639"/>
      <c r="G34" s="639"/>
      <c r="H34" s="639"/>
      <c r="I34" s="639"/>
      <c r="J34" s="639"/>
      <c r="K34" s="639"/>
      <c r="L34" s="639"/>
      <c r="M34" s="639"/>
      <c r="N34" s="639"/>
      <c r="O34" s="639"/>
      <c r="P34" s="639"/>
      <c r="Q34" s="640"/>
      <c r="R34" s="641">
        <v>159453</v>
      </c>
      <c r="S34" s="644"/>
      <c r="T34" s="644"/>
      <c r="U34" s="644"/>
      <c r="V34" s="644"/>
      <c r="W34" s="644"/>
      <c r="X34" s="644"/>
      <c r="Y34" s="645"/>
      <c r="Z34" s="703">
        <v>1.5</v>
      </c>
      <c r="AA34" s="703"/>
      <c r="AB34" s="703"/>
      <c r="AC34" s="703"/>
      <c r="AD34" s="704" t="s">
        <v>122</v>
      </c>
      <c r="AE34" s="704"/>
      <c r="AF34" s="704"/>
      <c r="AG34" s="704"/>
      <c r="AH34" s="704"/>
      <c r="AI34" s="704"/>
      <c r="AJ34" s="704"/>
      <c r="AK34" s="704"/>
      <c r="AL34" s="646" t="s">
        <v>228</v>
      </c>
      <c r="AM34" s="647"/>
      <c r="AN34" s="647"/>
      <c r="AO34" s="705"/>
      <c r="AP34" s="214"/>
      <c r="AQ34" s="715" t="s">
        <v>317</v>
      </c>
      <c r="AR34" s="716"/>
      <c r="AS34" s="716"/>
      <c r="AT34" s="716"/>
      <c r="AU34" s="716"/>
      <c r="AV34" s="716"/>
      <c r="AW34" s="716"/>
      <c r="AX34" s="716"/>
      <c r="AY34" s="716"/>
      <c r="AZ34" s="716"/>
      <c r="BA34" s="716"/>
      <c r="BB34" s="716"/>
      <c r="BC34" s="716"/>
      <c r="BD34" s="716"/>
      <c r="BE34" s="716"/>
      <c r="BF34" s="717"/>
      <c r="BG34" s="715" t="s">
        <v>318</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319</v>
      </c>
      <c r="CE34" s="682"/>
      <c r="CF34" s="682"/>
      <c r="CG34" s="682"/>
      <c r="CH34" s="682"/>
      <c r="CI34" s="682"/>
      <c r="CJ34" s="682"/>
      <c r="CK34" s="682"/>
      <c r="CL34" s="682"/>
      <c r="CM34" s="682"/>
      <c r="CN34" s="682"/>
      <c r="CO34" s="682"/>
      <c r="CP34" s="682"/>
      <c r="CQ34" s="683"/>
      <c r="CR34" s="641">
        <v>1418357</v>
      </c>
      <c r="CS34" s="644"/>
      <c r="CT34" s="644"/>
      <c r="CU34" s="644"/>
      <c r="CV34" s="644"/>
      <c r="CW34" s="644"/>
      <c r="CX34" s="644"/>
      <c r="CY34" s="645"/>
      <c r="CZ34" s="646">
        <v>14.1</v>
      </c>
      <c r="DA34" s="675"/>
      <c r="DB34" s="675"/>
      <c r="DC34" s="676"/>
      <c r="DD34" s="649">
        <v>1223246</v>
      </c>
      <c r="DE34" s="644"/>
      <c r="DF34" s="644"/>
      <c r="DG34" s="644"/>
      <c r="DH34" s="644"/>
      <c r="DI34" s="644"/>
      <c r="DJ34" s="644"/>
      <c r="DK34" s="645"/>
      <c r="DL34" s="649">
        <v>855240</v>
      </c>
      <c r="DM34" s="644"/>
      <c r="DN34" s="644"/>
      <c r="DO34" s="644"/>
      <c r="DP34" s="644"/>
      <c r="DQ34" s="644"/>
      <c r="DR34" s="644"/>
      <c r="DS34" s="644"/>
      <c r="DT34" s="644"/>
      <c r="DU34" s="644"/>
      <c r="DV34" s="645"/>
      <c r="DW34" s="646">
        <v>13.9</v>
      </c>
      <c r="DX34" s="675"/>
      <c r="DY34" s="675"/>
      <c r="DZ34" s="675"/>
      <c r="EA34" s="675"/>
      <c r="EB34" s="675"/>
      <c r="EC34" s="677"/>
    </row>
    <row r="35" spans="2:133" ht="11.25" customHeight="1">
      <c r="B35" s="638" t="s">
        <v>320</v>
      </c>
      <c r="C35" s="639"/>
      <c r="D35" s="639"/>
      <c r="E35" s="639"/>
      <c r="F35" s="639"/>
      <c r="G35" s="639"/>
      <c r="H35" s="639"/>
      <c r="I35" s="639"/>
      <c r="J35" s="639"/>
      <c r="K35" s="639"/>
      <c r="L35" s="639"/>
      <c r="M35" s="639"/>
      <c r="N35" s="639"/>
      <c r="O35" s="639"/>
      <c r="P35" s="639"/>
      <c r="Q35" s="640"/>
      <c r="R35" s="641">
        <v>667700</v>
      </c>
      <c r="S35" s="644"/>
      <c r="T35" s="644"/>
      <c r="U35" s="644"/>
      <c r="V35" s="644"/>
      <c r="W35" s="644"/>
      <c r="X35" s="644"/>
      <c r="Y35" s="645"/>
      <c r="Z35" s="703">
        <v>6.2</v>
      </c>
      <c r="AA35" s="703"/>
      <c r="AB35" s="703"/>
      <c r="AC35" s="703"/>
      <c r="AD35" s="704" t="s">
        <v>122</v>
      </c>
      <c r="AE35" s="704"/>
      <c r="AF35" s="704"/>
      <c r="AG35" s="704"/>
      <c r="AH35" s="704"/>
      <c r="AI35" s="704"/>
      <c r="AJ35" s="704"/>
      <c r="AK35" s="704"/>
      <c r="AL35" s="646" t="s">
        <v>122</v>
      </c>
      <c r="AM35" s="647"/>
      <c r="AN35" s="647"/>
      <c r="AO35" s="705"/>
      <c r="AP35" s="214"/>
      <c r="AQ35" s="709" t="s">
        <v>321</v>
      </c>
      <c r="AR35" s="710"/>
      <c r="AS35" s="710"/>
      <c r="AT35" s="710"/>
      <c r="AU35" s="710"/>
      <c r="AV35" s="710"/>
      <c r="AW35" s="710"/>
      <c r="AX35" s="710"/>
      <c r="AY35" s="711"/>
      <c r="AZ35" s="706">
        <v>1737199</v>
      </c>
      <c r="BA35" s="707"/>
      <c r="BB35" s="707"/>
      <c r="BC35" s="707"/>
      <c r="BD35" s="707"/>
      <c r="BE35" s="707"/>
      <c r="BF35" s="708"/>
      <c r="BG35" s="712" t="s">
        <v>322</v>
      </c>
      <c r="BH35" s="713"/>
      <c r="BI35" s="713"/>
      <c r="BJ35" s="713"/>
      <c r="BK35" s="713"/>
      <c r="BL35" s="713"/>
      <c r="BM35" s="713"/>
      <c r="BN35" s="713"/>
      <c r="BO35" s="713"/>
      <c r="BP35" s="713"/>
      <c r="BQ35" s="713"/>
      <c r="BR35" s="713"/>
      <c r="BS35" s="713"/>
      <c r="BT35" s="713"/>
      <c r="BU35" s="714"/>
      <c r="BV35" s="706">
        <v>233442</v>
      </c>
      <c r="BW35" s="707"/>
      <c r="BX35" s="707"/>
      <c r="BY35" s="707"/>
      <c r="BZ35" s="707"/>
      <c r="CA35" s="707"/>
      <c r="CB35" s="708"/>
      <c r="CD35" s="685" t="s">
        <v>323</v>
      </c>
      <c r="CE35" s="682"/>
      <c r="CF35" s="682"/>
      <c r="CG35" s="682"/>
      <c r="CH35" s="682"/>
      <c r="CI35" s="682"/>
      <c r="CJ35" s="682"/>
      <c r="CK35" s="682"/>
      <c r="CL35" s="682"/>
      <c r="CM35" s="682"/>
      <c r="CN35" s="682"/>
      <c r="CO35" s="682"/>
      <c r="CP35" s="682"/>
      <c r="CQ35" s="683"/>
      <c r="CR35" s="641">
        <v>71596</v>
      </c>
      <c r="CS35" s="642"/>
      <c r="CT35" s="642"/>
      <c r="CU35" s="642"/>
      <c r="CV35" s="642"/>
      <c r="CW35" s="642"/>
      <c r="CX35" s="642"/>
      <c r="CY35" s="643"/>
      <c r="CZ35" s="646">
        <v>0.7</v>
      </c>
      <c r="DA35" s="675"/>
      <c r="DB35" s="675"/>
      <c r="DC35" s="676"/>
      <c r="DD35" s="649">
        <v>66071</v>
      </c>
      <c r="DE35" s="642"/>
      <c r="DF35" s="642"/>
      <c r="DG35" s="642"/>
      <c r="DH35" s="642"/>
      <c r="DI35" s="642"/>
      <c r="DJ35" s="642"/>
      <c r="DK35" s="643"/>
      <c r="DL35" s="649">
        <v>66071</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324</v>
      </c>
      <c r="C36" s="639"/>
      <c r="D36" s="639"/>
      <c r="E36" s="639"/>
      <c r="F36" s="639"/>
      <c r="G36" s="639"/>
      <c r="H36" s="639"/>
      <c r="I36" s="639"/>
      <c r="J36" s="639"/>
      <c r="K36" s="639"/>
      <c r="L36" s="639"/>
      <c r="M36" s="639"/>
      <c r="N36" s="639"/>
      <c r="O36" s="639"/>
      <c r="P36" s="639"/>
      <c r="Q36" s="640"/>
      <c r="R36" s="641" t="s">
        <v>228</v>
      </c>
      <c r="S36" s="644"/>
      <c r="T36" s="644"/>
      <c r="U36" s="644"/>
      <c r="V36" s="644"/>
      <c r="W36" s="644"/>
      <c r="X36" s="644"/>
      <c r="Y36" s="645"/>
      <c r="Z36" s="703" t="s">
        <v>122</v>
      </c>
      <c r="AA36" s="703"/>
      <c r="AB36" s="703"/>
      <c r="AC36" s="703"/>
      <c r="AD36" s="704" t="s">
        <v>228</v>
      </c>
      <c r="AE36" s="704"/>
      <c r="AF36" s="704"/>
      <c r="AG36" s="704"/>
      <c r="AH36" s="704"/>
      <c r="AI36" s="704"/>
      <c r="AJ36" s="704"/>
      <c r="AK36" s="704"/>
      <c r="AL36" s="646" t="s">
        <v>122</v>
      </c>
      <c r="AM36" s="647"/>
      <c r="AN36" s="647"/>
      <c r="AO36" s="705"/>
      <c r="AQ36" s="678" t="s">
        <v>325</v>
      </c>
      <c r="AR36" s="679"/>
      <c r="AS36" s="679"/>
      <c r="AT36" s="679"/>
      <c r="AU36" s="679"/>
      <c r="AV36" s="679"/>
      <c r="AW36" s="679"/>
      <c r="AX36" s="679"/>
      <c r="AY36" s="680"/>
      <c r="AZ36" s="641">
        <v>513600</v>
      </c>
      <c r="BA36" s="644"/>
      <c r="BB36" s="644"/>
      <c r="BC36" s="644"/>
      <c r="BD36" s="642"/>
      <c r="BE36" s="642"/>
      <c r="BF36" s="681"/>
      <c r="BG36" s="685" t="s">
        <v>326</v>
      </c>
      <c r="BH36" s="682"/>
      <c r="BI36" s="682"/>
      <c r="BJ36" s="682"/>
      <c r="BK36" s="682"/>
      <c r="BL36" s="682"/>
      <c r="BM36" s="682"/>
      <c r="BN36" s="682"/>
      <c r="BO36" s="682"/>
      <c r="BP36" s="682"/>
      <c r="BQ36" s="682"/>
      <c r="BR36" s="682"/>
      <c r="BS36" s="682"/>
      <c r="BT36" s="682"/>
      <c r="BU36" s="683"/>
      <c r="BV36" s="641">
        <v>200985</v>
      </c>
      <c r="BW36" s="644"/>
      <c r="BX36" s="644"/>
      <c r="BY36" s="644"/>
      <c r="BZ36" s="644"/>
      <c r="CA36" s="644"/>
      <c r="CB36" s="684"/>
      <c r="CD36" s="685" t="s">
        <v>327</v>
      </c>
      <c r="CE36" s="682"/>
      <c r="CF36" s="682"/>
      <c r="CG36" s="682"/>
      <c r="CH36" s="682"/>
      <c r="CI36" s="682"/>
      <c r="CJ36" s="682"/>
      <c r="CK36" s="682"/>
      <c r="CL36" s="682"/>
      <c r="CM36" s="682"/>
      <c r="CN36" s="682"/>
      <c r="CO36" s="682"/>
      <c r="CP36" s="682"/>
      <c r="CQ36" s="683"/>
      <c r="CR36" s="641">
        <v>1261767</v>
      </c>
      <c r="CS36" s="644"/>
      <c r="CT36" s="644"/>
      <c r="CU36" s="644"/>
      <c r="CV36" s="644"/>
      <c r="CW36" s="644"/>
      <c r="CX36" s="644"/>
      <c r="CY36" s="645"/>
      <c r="CZ36" s="646">
        <v>12.6</v>
      </c>
      <c r="DA36" s="675"/>
      <c r="DB36" s="675"/>
      <c r="DC36" s="676"/>
      <c r="DD36" s="649">
        <v>1029454</v>
      </c>
      <c r="DE36" s="644"/>
      <c r="DF36" s="644"/>
      <c r="DG36" s="644"/>
      <c r="DH36" s="644"/>
      <c r="DI36" s="644"/>
      <c r="DJ36" s="644"/>
      <c r="DK36" s="645"/>
      <c r="DL36" s="649">
        <v>637960</v>
      </c>
      <c r="DM36" s="644"/>
      <c r="DN36" s="644"/>
      <c r="DO36" s="644"/>
      <c r="DP36" s="644"/>
      <c r="DQ36" s="644"/>
      <c r="DR36" s="644"/>
      <c r="DS36" s="644"/>
      <c r="DT36" s="644"/>
      <c r="DU36" s="644"/>
      <c r="DV36" s="645"/>
      <c r="DW36" s="646">
        <v>10.3</v>
      </c>
      <c r="DX36" s="675"/>
      <c r="DY36" s="675"/>
      <c r="DZ36" s="675"/>
      <c r="EA36" s="675"/>
      <c r="EB36" s="675"/>
      <c r="EC36" s="677"/>
    </row>
    <row r="37" spans="2:133" ht="11.25" customHeight="1">
      <c r="B37" s="638" t="s">
        <v>328</v>
      </c>
      <c r="C37" s="639"/>
      <c r="D37" s="639"/>
      <c r="E37" s="639"/>
      <c r="F37" s="639"/>
      <c r="G37" s="639"/>
      <c r="H37" s="639"/>
      <c r="I37" s="639"/>
      <c r="J37" s="639"/>
      <c r="K37" s="639"/>
      <c r="L37" s="639"/>
      <c r="M37" s="639"/>
      <c r="N37" s="639"/>
      <c r="O37" s="639"/>
      <c r="P37" s="639"/>
      <c r="Q37" s="640"/>
      <c r="R37" s="641">
        <v>361700</v>
      </c>
      <c r="S37" s="644"/>
      <c r="T37" s="644"/>
      <c r="U37" s="644"/>
      <c r="V37" s="644"/>
      <c r="W37" s="644"/>
      <c r="X37" s="644"/>
      <c r="Y37" s="645"/>
      <c r="Z37" s="703">
        <v>3.4</v>
      </c>
      <c r="AA37" s="703"/>
      <c r="AB37" s="703"/>
      <c r="AC37" s="703"/>
      <c r="AD37" s="704" t="s">
        <v>228</v>
      </c>
      <c r="AE37" s="704"/>
      <c r="AF37" s="704"/>
      <c r="AG37" s="704"/>
      <c r="AH37" s="704"/>
      <c r="AI37" s="704"/>
      <c r="AJ37" s="704"/>
      <c r="AK37" s="704"/>
      <c r="AL37" s="646" t="s">
        <v>122</v>
      </c>
      <c r="AM37" s="647"/>
      <c r="AN37" s="647"/>
      <c r="AO37" s="705"/>
      <c r="AQ37" s="678" t="s">
        <v>329</v>
      </c>
      <c r="AR37" s="679"/>
      <c r="AS37" s="679"/>
      <c r="AT37" s="679"/>
      <c r="AU37" s="679"/>
      <c r="AV37" s="679"/>
      <c r="AW37" s="679"/>
      <c r="AX37" s="679"/>
      <c r="AY37" s="680"/>
      <c r="AZ37" s="641">
        <v>152210</v>
      </c>
      <c r="BA37" s="644"/>
      <c r="BB37" s="644"/>
      <c r="BC37" s="644"/>
      <c r="BD37" s="642"/>
      <c r="BE37" s="642"/>
      <c r="BF37" s="681"/>
      <c r="BG37" s="685" t="s">
        <v>330</v>
      </c>
      <c r="BH37" s="682"/>
      <c r="BI37" s="682"/>
      <c r="BJ37" s="682"/>
      <c r="BK37" s="682"/>
      <c r="BL37" s="682"/>
      <c r="BM37" s="682"/>
      <c r="BN37" s="682"/>
      <c r="BO37" s="682"/>
      <c r="BP37" s="682"/>
      <c r="BQ37" s="682"/>
      <c r="BR37" s="682"/>
      <c r="BS37" s="682"/>
      <c r="BT37" s="682"/>
      <c r="BU37" s="683"/>
      <c r="BV37" s="641">
        <v>4515</v>
      </c>
      <c r="BW37" s="644"/>
      <c r="BX37" s="644"/>
      <c r="BY37" s="644"/>
      <c r="BZ37" s="644"/>
      <c r="CA37" s="644"/>
      <c r="CB37" s="684"/>
      <c r="CD37" s="685" t="s">
        <v>331</v>
      </c>
      <c r="CE37" s="682"/>
      <c r="CF37" s="682"/>
      <c r="CG37" s="682"/>
      <c r="CH37" s="682"/>
      <c r="CI37" s="682"/>
      <c r="CJ37" s="682"/>
      <c r="CK37" s="682"/>
      <c r="CL37" s="682"/>
      <c r="CM37" s="682"/>
      <c r="CN37" s="682"/>
      <c r="CO37" s="682"/>
      <c r="CP37" s="682"/>
      <c r="CQ37" s="683"/>
      <c r="CR37" s="641">
        <v>543970</v>
      </c>
      <c r="CS37" s="642"/>
      <c r="CT37" s="642"/>
      <c r="CU37" s="642"/>
      <c r="CV37" s="642"/>
      <c r="CW37" s="642"/>
      <c r="CX37" s="642"/>
      <c r="CY37" s="643"/>
      <c r="CZ37" s="646">
        <v>5.4</v>
      </c>
      <c r="DA37" s="675"/>
      <c r="DB37" s="675"/>
      <c r="DC37" s="676"/>
      <c r="DD37" s="649">
        <v>543935</v>
      </c>
      <c r="DE37" s="642"/>
      <c r="DF37" s="642"/>
      <c r="DG37" s="642"/>
      <c r="DH37" s="642"/>
      <c r="DI37" s="642"/>
      <c r="DJ37" s="642"/>
      <c r="DK37" s="643"/>
      <c r="DL37" s="649">
        <v>483141</v>
      </c>
      <c r="DM37" s="642"/>
      <c r="DN37" s="642"/>
      <c r="DO37" s="642"/>
      <c r="DP37" s="642"/>
      <c r="DQ37" s="642"/>
      <c r="DR37" s="642"/>
      <c r="DS37" s="642"/>
      <c r="DT37" s="642"/>
      <c r="DU37" s="642"/>
      <c r="DV37" s="643"/>
      <c r="DW37" s="646">
        <v>7.8</v>
      </c>
      <c r="DX37" s="675"/>
      <c r="DY37" s="675"/>
      <c r="DZ37" s="675"/>
      <c r="EA37" s="675"/>
      <c r="EB37" s="675"/>
      <c r="EC37" s="677"/>
    </row>
    <row r="38" spans="2:133" ht="11.25" customHeight="1">
      <c r="B38" s="653" t="s">
        <v>332</v>
      </c>
      <c r="C38" s="654"/>
      <c r="D38" s="654"/>
      <c r="E38" s="654"/>
      <c r="F38" s="654"/>
      <c r="G38" s="654"/>
      <c r="H38" s="654"/>
      <c r="I38" s="654"/>
      <c r="J38" s="654"/>
      <c r="K38" s="654"/>
      <c r="L38" s="654"/>
      <c r="M38" s="654"/>
      <c r="N38" s="654"/>
      <c r="O38" s="654"/>
      <c r="P38" s="654"/>
      <c r="Q38" s="655"/>
      <c r="R38" s="656">
        <v>10708261</v>
      </c>
      <c r="S38" s="693"/>
      <c r="T38" s="693"/>
      <c r="U38" s="693"/>
      <c r="V38" s="693"/>
      <c r="W38" s="693"/>
      <c r="X38" s="693"/>
      <c r="Y38" s="698"/>
      <c r="Z38" s="699">
        <v>100</v>
      </c>
      <c r="AA38" s="699"/>
      <c r="AB38" s="699"/>
      <c r="AC38" s="699"/>
      <c r="AD38" s="700">
        <v>5803828</v>
      </c>
      <c r="AE38" s="700"/>
      <c r="AF38" s="700"/>
      <c r="AG38" s="700"/>
      <c r="AH38" s="700"/>
      <c r="AI38" s="700"/>
      <c r="AJ38" s="700"/>
      <c r="AK38" s="700"/>
      <c r="AL38" s="659">
        <v>100</v>
      </c>
      <c r="AM38" s="701"/>
      <c r="AN38" s="701"/>
      <c r="AO38" s="702"/>
      <c r="AQ38" s="678" t="s">
        <v>333</v>
      </c>
      <c r="AR38" s="679"/>
      <c r="AS38" s="679"/>
      <c r="AT38" s="679"/>
      <c r="AU38" s="679"/>
      <c r="AV38" s="679"/>
      <c r="AW38" s="679"/>
      <c r="AX38" s="679"/>
      <c r="AY38" s="680"/>
      <c r="AZ38" s="641">
        <v>6049</v>
      </c>
      <c r="BA38" s="644"/>
      <c r="BB38" s="644"/>
      <c r="BC38" s="644"/>
      <c r="BD38" s="642"/>
      <c r="BE38" s="642"/>
      <c r="BF38" s="681"/>
      <c r="BG38" s="685" t="s">
        <v>334</v>
      </c>
      <c r="BH38" s="682"/>
      <c r="BI38" s="682"/>
      <c r="BJ38" s="682"/>
      <c r="BK38" s="682"/>
      <c r="BL38" s="682"/>
      <c r="BM38" s="682"/>
      <c r="BN38" s="682"/>
      <c r="BO38" s="682"/>
      <c r="BP38" s="682"/>
      <c r="BQ38" s="682"/>
      <c r="BR38" s="682"/>
      <c r="BS38" s="682"/>
      <c r="BT38" s="682"/>
      <c r="BU38" s="683"/>
      <c r="BV38" s="641">
        <v>7082</v>
      </c>
      <c r="BW38" s="644"/>
      <c r="BX38" s="644"/>
      <c r="BY38" s="644"/>
      <c r="BZ38" s="644"/>
      <c r="CA38" s="644"/>
      <c r="CB38" s="684"/>
      <c r="CD38" s="685" t="s">
        <v>335</v>
      </c>
      <c r="CE38" s="682"/>
      <c r="CF38" s="682"/>
      <c r="CG38" s="682"/>
      <c r="CH38" s="682"/>
      <c r="CI38" s="682"/>
      <c r="CJ38" s="682"/>
      <c r="CK38" s="682"/>
      <c r="CL38" s="682"/>
      <c r="CM38" s="682"/>
      <c r="CN38" s="682"/>
      <c r="CO38" s="682"/>
      <c r="CP38" s="682"/>
      <c r="CQ38" s="683"/>
      <c r="CR38" s="641">
        <v>1578940</v>
      </c>
      <c r="CS38" s="644"/>
      <c r="CT38" s="644"/>
      <c r="CU38" s="644"/>
      <c r="CV38" s="644"/>
      <c r="CW38" s="644"/>
      <c r="CX38" s="644"/>
      <c r="CY38" s="645"/>
      <c r="CZ38" s="646">
        <v>15.7</v>
      </c>
      <c r="DA38" s="675"/>
      <c r="DB38" s="675"/>
      <c r="DC38" s="676"/>
      <c r="DD38" s="649">
        <v>1382369</v>
      </c>
      <c r="DE38" s="644"/>
      <c r="DF38" s="644"/>
      <c r="DG38" s="644"/>
      <c r="DH38" s="644"/>
      <c r="DI38" s="644"/>
      <c r="DJ38" s="644"/>
      <c r="DK38" s="645"/>
      <c r="DL38" s="649">
        <v>1099240</v>
      </c>
      <c r="DM38" s="644"/>
      <c r="DN38" s="644"/>
      <c r="DO38" s="644"/>
      <c r="DP38" s="644"/>
      <c r="DQ38" s="644"/>
      <c r="DR38" s="644"/>
      <c r="DS38" s="644"/>
      <c r="DT38" s="644"/>
      <c r="DU38" s="644"/>
      <c r="DV38" s="645"/>
      <c r="DW38" s="646">
        <v>17.8</v>
      </c>
      <c r="DX38" s="675"/>
      <c r="DY38" s="675"/>
      <c r="DZ38" s="675"/>
      <c r="EA38" s="675"/>
      <c r="EB38" s="675"/>
      <c r="EC38" s="677"/>
    </row>
    <row r="39" spans="2:133" ht="11.25" customHeight="1">
      <c r="AQ39" s="678" t="s">
        <v>336</v>
      </c>
      <c r="AR39" s="679"/>
      <c r="AS39" s="679"/>
      <c r="AT39" s="679"/>
      <c r="AU39" s="679"/>
      <c r="AV39" s="679"/>
      <c r="AW39" s="679"/>
      <c r="AX39" s="679"/>
      <c r="AY39" s="680"/>
      <c r="AZ39" s="641" t="s">
        <v>228</v>
      </c>
      <c r="BA39" s="644"/>
      <c r="BB39" s="644"/>
      <c r="BC39" s="644"/>
      <c r="BD39" s="642"/>
      <c r="BE39" s="642"/>
      <c r="BF39" s="681"/>
      <c r="BG39" s="686" t="s">
        <v>337</v>
      </c>
      <c r="BH39" s="687"/>
      <c r="BI39" s="687"/>
      <c r="BJ39" s="687"/>
      <c r="BK39" s="687"/>
      <c r="BL39" s="215"/>
      <c r="BM39" s="682" t="s">
        <v>338</v>
      </c>
      <c r="BN39" s="682"/>
      <c r="BO39" s="682"/>
      <c r="BP39" s="682"/>
      <c r="BQ39" s="682"/>
      <c r="BR39" s="682"/>
      <c r="BS39" s="682"/>
      <c r="BT39" s="682"/>
      <c r="BU39" s="683"/>
      <c r="BV39" s="641">
        <v>99</v>
      </c>
      <c r="BW39" s="644"/>
      <c r="BX39" s="644"/>
      <c r="BY39" s="644"/>
      <c r="BZ39" s="644"/>
      <c r="CA39" s="644"/>
      <c r="CB39" s="684"/>
      <c r="CD39" s="685" t="s">
        <v>339</v>
      </c>
      <c r="CE39" s="682"/>
      <c r="CF39" s="682"/>
      <c r="CG39" s="682"/>
      <c r="CH39" s="682"/>
      <c r="CI39" s="682"/>
      <c r="CJ39" s="682"/>
      <c r="CK39" s="682"/>
      <c r="CL39" s="682"/>
      <c r="CM39" s="682"/>
      <c r="CN39" s="682"/>
      <c r="CO39" s="682"/>
      <c r="CP39" s="682"/>
      <c r="CQ39" s="683"/>
      <c r="CR39" s="641">
        <v>555549</v>
      </c>
      <c r="CS39" s="642"/>
      <c r="CT39" s="642"/>
      <c r="CU39" s="642"/>
      <c r="CV39" s="642"/>
      <c r="CW39" s="642"/>
      <c r="CX39" s="642"/>
      <c r="CY39" s="643"/>
      <c r="CZ39" s="646">
        <v>5.5</v>
      </c>
      <c r="DA39" s="675"/>
      <c r="DB39" s="675"/>
      <c r="DC39" s="676"/>
      <c r="DD39" s="649">
        <v>449981</v>
      </c>
      <c r="DE39" s="642"/>
      <c r="DF39" s="642"/>
      <c r="DG39" s="642"/>
      <c r="DH39" s="642"/>
      <c r="DI39" s="642"/>
      <c r="DJ39" s="642"/>
      <c r="DK39" s="643"/>
      <c r="DL39" s="649" t="s">
        <v>228</v>
      </c>
      <c r="DM39" s="642"/>
      <c r="DN39" s="642"/>
      <c r="DO39" s="642"/>
      <c r="DP39" s="642"/>
      <c r="DQ39" s="642"/>
      <c r="DR39" s="642"/>
      <c r="DS39" s="642"/>
      <c r="DT39" s="642"/>
      <c r="DU39" s="642"/>
      <c r="DV39" s="643"/>
      <c r="DW39" s="646" t="s">
        <v>122</v>
      </c>
      <c r="DX39" s="675"/>
      <c r="DY39" s="675"/>
      <c r="DZ39" s="675"/>
      <c r="EA39" s="675"/>
      <c r="EB39" s="675"/>
      <c r="EC39" s="677"/>
    </row>
    <row r="40" spans="2:133" ht="11.25" customHeight="1">
      <c r="AQ40" s="678" t="s">
        <v>340</v>
      </c>
      <c r="AR40" s="679"/>
      <c r="AS40" s="679"/>
      <c r="AT40" s="679"/>
      <c r="AU40" s="679"/>
      <c r="AV40" s="679"/>
      <c r="AW40" s="679"/>
      <c r="AX40" s="679"/>
      <c r="AY40" s="680"/>
      <c r="AZ40" s="641">
        <v>268854</v>
      </c>
      <c r="BA40" s="644"/>
      <c r="BB40" s="644"/>
      <c r="BC40" s="644"/>
      <c r="BD40" s="642"/>
      <c r="BE40" s="642"/>
      <c r="BF40" s="681"/>
      <c r="BG40" s="686"/>
      <c r="BH40" s="687"/>
      <c r="BI40" s="687"/>
      <c r="BJ40" s="687"/>
      <c r="BK40" s="687"/>
      <c r="BL40" s="215"/>
      <c r="BM40" s="682" t="s">
        <v>341</v>
      </c>
      <c r="BN40" s="682"/>
      <c r="BO40" s="682"/>
      <c r="BP40" s="682"/>
      <c r="BQ40" s="682"/>
      <c r="BR40" s="682"/>
      <c r="BS40" s="682"/>
      <c r="BT40" s="682"/>
      <c r="BU40" s="683"/>
      <c r="BV40" s="641">
        <v>108</v>
      </c>
      <c r="BW40" s="644"/>
      <c r="BX40" s="644"/>
      <c r="BY40" s="644"/>
      <c r="BZ40" s="644"/>
      <c r="CA40" s="644"/>
      <c r="CB40" s="684"/>
      <c r="CD40" s="685" t="s">
        <v>342</v>
      </c>
      <c r="CE40" s="682"/>
      <c r="CF40" s="682"/>
      <c r="CG40" s="682"/>
      <c r="CH40" s="682"/>
      <c r="CI40" s="682"/>
      <c r="CJ40" s="682"/>
      <c r="CK40" s="682"/>
      <c r="CL40" s="682"/>
      <c r="CM40" s="682"/>
      <c r="CN40" s="682"/>
      <c r="CO40" s="682"/>
      <c r="CP40" s="682"/>
      <c r="CQ40" s="683"/>
      <c r="CR40" s="641">
        <v>15007</v>
      </c>
      <c r="CS40" s="644"/>
      <c r="CT40" s="644"/>
      <c r="CU40" s="644"/>
      <c r="CV40" s="644"/>
      <c r="CW40" s="644"/>
      <c r="CX40" s="644"/>
      <c r="CY40" s="645"/>
      <c r="CZ40" s="646">
        <v>0.1</v>
      </c>
      <c r="DA40" s="675"/>
      <c r="DB40" s="675"/>
      <c r="DC40" s="676"/>
      <c r="DD40" s="649">
        <v>15007</v>
      </c>
      <c r="DE40" s="644"/>
      <c r="DF40" s="644"/>
      <c r="DG40" s="644"/>
      <c r="DH40" s="644"/>
      <c r="DI40" s="644"/>
      <c r="DJ40" s="644"/>
      <c r="DK40" s="645"/>
      <c r="DL40" s="649" t="s">
        <v>228</v>
      </c>
      <c r="DM40" s="644"/>
      <c r="DN40" s="644"/>
      <c r="DO40" s="644"/>
      <c r="DP40" s="644"/>
      <c r="DQ40" s="644"/>
      <c r="DR40" s="644"/>
      <c r="DS40" s="644"/>
      <c r="DT40" s="644"/>
      <c r="DU40" s="644"/>
      <c r="DV40" s="645"/>
      <c r="DW40" s="646" t="s">
        <v>228</v>
      </c>
      <c r="DX40" s="675"/>
      <c r="DY40" s="675"/>
      <c r="DZ40" s="675"/>
      <c r="EA40" s="675"/>
      <c r="EB40" s="675"/>
      <c r="EC40" s="677"/>
    </row>
    <row r="41" spans="2:133" ht="11.25" customHeight="1">
      <c r="AQ41" s="690" t="s">
        <v>343</v>
      </c>
      <c r="AR41" s="691"/>
      <c r="AS41" s="691"/>
      <c r="AT41" s="691"/>
      <c r="AU41" s="691"/>
      <c r="AV41" s="691"/>
      <c r="AW41" s="691"/>
      <c r="AX41" s="691"/>
      <c r="AY41" s="692"/>
      <c r="AZ41" s="656">
        <v>796486</v>
      </c>
      <c r="BA41" s="693"/>
      <c r="BB41" s="693"/>
      <c r="BC41" s="693"/>
      <c r="BD41" s="657"/>
      <c r="BE41" s="657"/>
      <c r="BF41" s="694"/>
      <c r="BG41" s="688"/>
      <c r="BH41" s="689"/>
      <c r="BI41" s="689"/>
      <c r="BJ41" s="689"/>
      <c r="BK41" s="689"/>
      <c r="BL41" s="216"/>
      <c r="BM41" s="695" t="s">
        <v>344</v>
      </c>
      <c r="BN41" s="695"/>
      <c r="BO41" s="695"/>
      <c r="BP41" s="695"/>
      <c r="BQ41" s="695"/>
      <c r="BR41" s="695"/>
      <c r="BS41" s="695"/>
      <c r="BT41" s="695"/>
      <c r="BU41" s="696"/>
      <c r="BV41" s="656">
        <v>306</v>
      </c>
      <c r="BW41" s="693"/>
      <c r="BX41" s="693"/>
      <c r="BY41" s="693"/>
      <c r="BZ41" s="693"/>
      <c r="CA41" s="693"/>
      <c r="CB41" s="697"/>
      <c r="CD41" s="685" t="s">
        <v>345</v>
      </c>
      <c r="CE41" s="682"/>
      <c r="CF41" s="682"/>
      <c r="CG41" s="682"/>
      <c r="CH41" s="682"/>
      <c r="CI41" s="682"/>
      <c r="CJ41" s="682"/>
      <c r="CK41" s="682"/>
      <c r="CL41" s="682"/>
      <c r="CM41" s="682"/>
      <c r="CN41" s="682"/>
      <c r="CO41" s="682"/>
      <c r="CP41" s="682"/>
      <c r="CQ41" s="683"/>
      <c r="CR41" s="641" t="s">
        <v>228</v>
      </c>
      <c r="CS41" s="642"/>
      <c r="CT41" s="642"/>
      <c r="CU41" s="642"/>
      <c r="CV41" s="642"/>
      <c r="CW41" s="642"/>
      <c r="CX41" s="642"/>
      <c r="CY41" s="643"/>
      <c r="CZ41" s="646" t="s">
        <v>122</v>
      </c>
      <c r="DA41" s="675"/>
      <c r="DB41" s="675"/>
      <c r="DC41" s="676"/>
      <c r="DD41" s="649" t="s">
        <v>228</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346</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347</v>
      </c>
      <c r="CE42" s="639"/>
      <c r="CF42" s="639"/>
      <c r="CG42" s="639"/>
      <c r="CH42" s="639"/>
      <c r="CI42" s="639"/>
      <c r="CJ42" s="639"/>
      <c r="CK42" s="639"/>
      <c r="CL42" s="639"/>
      <c r="CM42" s="639"/>
      <c r="CN42" s="639"/>
      <c r="CO42" s="639"/>
      <c r="CP42" s="639"/>
      <c r="CQ42" s="640"/>
      <c r="CR42" s="641">
        <v>733895</v>
      </c>
      <c r="CS42" s="644"/>
      <c r="CT42" s="644"/>
      <c r="CU42" s="644"/>
      <c r="CV42" s="644"/>
      <c r="CW42" s="644"/>
      <c r="CX42" s="644"/>
      <c r="CY42" s="645"/>
      <c r="CZ42" s="646">
        <v>7.3</v>
      </c>
      <c r="DA42" s="647"/>
      <c r="DB42" s="647"/>
      <c r="DC42" s="648"/>
      <c r="DD42" s="649">
        <v>275493</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348</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349</v>
      </c>
      <c r="CE43" s="639"/>
      <c r="CF43" s="639"/>
      <c r="CG43" s="639"/>
      <c r="CH43" s="639"/>
      <c r="CI43" s="639"/>
      <c r="CJ43" s="639"/>
      <c r="CK43" s="639"/>
      <c r="CL43" s="639"/>
      <c r="CM43" s="639"/>
      <c r="CN43" s="639"/>
      <c r="CO43" s="639"/>
      <c r="CP43" s="639"/>
      <c r="CQ43" s="640"/>
      <c r="CR43" s="641">
        <v>11290</v>
      </c>
      <c r="CS43" s="642"/>
      <c r="CT43" s="642"/>
      <c r="CU43" s="642"/>
      <c r="CV43" s="642"/>
      <c r="CW43" s="642"/>
      <c r="CX43" s="642"/>
      <c r="CY43" s="643"/>
      <c r="CZ43" s="646">
        <v>0.1</v>
      </c>
      <c r="DA43" s="675"/>
      <c r="DB43" s="675"/>
      <c r="DC43" s="676"/>
      <c r="DD43" s="649">
        <v>11290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350</v>
      </c>
      <c r="CD44" s="669" t="s">
        <v>301</v>
      </c>
      <c r="CE44" s="670"/>
      <c r="CF44" s="638" t="s">
        <v>351</v>
      </c>
      <c r="CG44" s="639"/>
      <c r="CH44" s="639"/>
      <c r="CI44" s="639"/>
      <c r="CJ44" s="639"/>
      <c r="CK44" s="639"/>
      <c r="CL44" s="639"/>
      <c r="CM44" s="639"/>
      <c r="CN44" s="639"/>
      <c r="CO44" s="639"/>
      <c r="CP44" s="639"/>
      <c r="CQ44" s="640"/>
      <c r="CR44" s="641">
        <v>653798</v>
      </c>
      <c r="CS44" s="644"/>
      <c r="CT44" s="644"/>
      <c r="CU44" s="644"/>
      <c r="CV44" s="644"/>
      <c r="CW44" s="644"/>
      <c r="CX44" s="644"/>
      <c r="CY44" s="645"/>
      <c r="CZ44" s="646">
        <v>6.5</v>
      </c>
      <c r="DA44" s="647"/>
      <c r="DB44" s="647"/>
      <c r="DC44" s="648"/>
      <c r="DD44" s="649">
        <v>225733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352</v>
      </c>
      <c r="CG45" s="639"/>
      <c r="CH45" s="639"/>
      <c r="CI45" s="639"/>
      <c r="CJ45" s="639"/>
      <c r="CK45" s="639"/>
      <c r="CL45" s="639"/>
      <c r="CM45" s="639"/>
      <c r="CN45" s="639"/>
      <c r="CO45" s="639"/>
      <c r="CP45" s="639"/>
      <c r="CQ45" s="640"/>
      <c r="CR45" s="641">
        <v>120829</v>
      </c>
      <c r="CS45" s="642"/>
      <c r="CT45" s="642"/>
      <c r="CU45" s="642"/>
      <c r="CV45" s="642"/>
      <c r="CW45" s="642"/>
      <c r="CX45" s="642"/>
      <c r="CY45" s="643"/>
      <c r="CZ45" s="646">
        <v>1.2</v>
      </c>
      <c r="DA45" s="675"/>
      <c r="DB45" s="675"/>
      <c r="DC45" s="676"/>
      <c r="DD45" s="649">
        <v>2015</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353</v>
      </c>
      <c r="CG46" s="639"/>
      <c r="CH46" s="639"/>
      <c r="CI46" s="639"/>
      <c r="CJ46" s="639"/>
      <c r="CK46" s="639"/>
      <c r="CL46" s="639"/>
      <c r="CM46" s="639"/>
      <c r="CN46" s="639"/>
      <c r="CO46" s="639"/>
      <c r="CP46" s="639"/>
      <c r="CQ46" s="640"/>
      <c r="CR46" s="641">
        <v>498915</v>
      </c>
      <c r="CS46" s="644"/>
      <c r="CT46" s="644"/>
      <c r="CU46" s="644"/>
      <c r="CV46" s="644"/>
      <c r="CW46" s="644"/>
      <c r="CX46" s="644"/>
      <c r="CY46" s="645"/>
      <c r="CZ46" s="646">
        <v>5</v>
      </c>
      <c r="DA46" s="647"/>
      <c r="DB46" s="647"/>
      <c r="DC46" s="648"/>
      <c r="DD46" s="649">
        <v>197917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354</v>
      </c>
      <c r="CG47" s="639"/>
      <c r="CH47" s="639"/>
      <c r="CI47" s="639"/>
      <c r="CJ47" s="639"/>
      <c r="CK47" s="639"/>
      <c r="CL47" s="639"/>
      <c r="CM47" s="639"/>
      <c r="CN47" s="639"/>
      <c r="CO47" s="639"/>
      <c r="CP47" s="639"/>
      <c r="CQ47" s="640"/>
      <c r="CR47" s="641">
        <v>80097</v>
      </c>
      <c r="CS47" s="642"/>
      <c r="CT47" s="642"/>
      <c r="CU47" s="642"/>
      <c r="CV47" s="642"/>
      <c r="CW47" s="642"/>
      <c r="CX47" s="642"/>
      <c r="CY47" s="643"/>
      <c r="CZ47" s="646">
        <v>0.8</v>
      </c>
      <c r="DA47" s="675"/>
      <c r="DB47" s="675"/>
      <c r="DC47" s="676"/>
      <c r="DD47" s="649">
        <v>49760</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355</v>
      </c>
      <c r="CG48" s="639"/>
      <c r="CH48" s="639"/>
      <c r="CI48" s="639"/>
      <c r="CJ48" s="639"/>
      <c r="CK48" s="639"/>
      <c r="CL48" s="639"/>
      <c r="CM48" s="639"/>
      <c r="CN48" s="639"/>
      <c r="CO48" s="639"/>
      <c r="CP48" s="639"/>
      <c r="CQ48" s="640"/>
      <c r="CR48" s="641" t="s">
        <v>228</v>
      </c>
      <c r="CS48" s="644"/>
      <c r="CT48" s="644"/>
      <c r="CU48" s="644"/>
      <c r="CV48" s="644"/>
      <c r="CW48" s="644"/>
      <c r="CX48" s="644"/>
      <c r="CY48" s="645"/>
      <c r="CZ48" s="646" t="s">
        <v>122</v>
      </c>
      <c r="DA48" s="647"/>
      <c r="DB48" s="647"/>
      <c r="DC48" s="648"/>
      <c r="DD48" s="649" t="s">
        <v>228</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356</v>
      </c>
      <c r="CE49" s="654"/>
      <c r="CF49" s="654"/>
      <c r="CG49" s="654"/>
      <c r="CH49" s="654"/>
      <c r="CI49" s="654"/>
      <c r="CJ49" s="654"/>
      <c r="CK49" s="654"/>
      <c r="CL49" s="654"/>
      <c r="CM49" s="654"/>
      <c r="CN49" s="654"/>
      <c r="CO49" s="654"/>
      <c r="CP49" s="654"/>
      <c r="CQ49" s="655"/>
      <c r="CR49" s="656">
        <v>10030418</v>
      </c>
      <c r="CS49" s="657"/>
      <c r="CT49" s="657"/>
      <c r="CU49" s="657"/>
      <c r="CV49" s="657"/>
      <c r="CW49" s="657"/>
      <c r="CX49" s="657"/>
      <c r="CY49" s="658"/>
      <c r="CZ49" s="659">
        <v>100</v>
      </c>
      <c r="DA49" s="660"/>
      <c r="DB49" s="660"/>
      <c r="DC49" s="661"/>
      <c r="DD49" s="662">
        <v>7316578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HljEkArj4FbM1GL9m7NX0B6IIVnQ2gVUKqXYeAfDDZ6dc5/7xshfCR+X03B87wjvOpOyuMX/SKR43kNOw9Tzig==" saltValue="krseCfpXYuA2Jv9upGFcw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sheetPr>
    <pageSetUpPr fitToPage="1"/>
  </sheetPr>
  <dimension ref="A1:EA136"/>
  <sheetViews>
    <sheetView zoomScaleNormal="100"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357</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358</v>
      </c>
      <c r="DK2" s="1180"/>
      <c r="DL2" s="1180"/>
      <c r="DM2" s="1180"/>
      <c r="DN2" s="1180"/>
      <c r="DO2" s="1181"/>
      <c r="DP2" s="229"/>
      <c r="DQ2" s="1179" t="s">
        <v>359</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360</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361</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362</v>
      </c>
      <c r="B5" s="1065"/>
      <c r="C5" s="1065"/>
      <c r="D5" s="1065"/>
      <c r="E5" s="1065"/>
      <c r="F5" s="1065"/>
      <c r="G5" s="1065"/>
      <c r="H5" s="1065"/>
      <c r="I5" s="1065"/>
      <c r="J5" s="1065"/>
      <c r="K5" s="1065"/>
      <c r="L5" s="1065"/>
      <c r="M5" s="1065"/>
      <c r="N5" s="1065"/>
      <c r="O5" s="1065"/>
      <c r="P5" s="1066"/>
      <c r="Q5" s="1070" t="s">
        <v>363</v>
      </c>
      <c r="R5" s="1071"/>
      <c r="S5" s="1071"/>
      <c r="T5" s="1071"/>
      <c r="U5" s="1072"/>
      <c r="V5" s="1070" t="s">
        <v>364</v>
      </c>
      <c r="W5" s="1071"/>
      <c r="X5" s="1071"/>
      <c r="Y5" s="1071"/>
      <c r="Z5" s="1072"/>
      <c r="AA5" s="1070" t="s">
        <v>365</v>
      </c>
      <c r="AB5" s="1071"/>
      <c r="AC5" s="1071"/>
      <c r="AD5" s="1071"/>
      <c r="AE5" s="1071"/>
      <c r="AF5" s="1182" t="s">
        <v>366</v>
      </c>
      <c r="AG5" s="1071"/>
      <c r="AH5" s="1071"/>
      <c r="AI5" s="1071"/>
      <c r="AJ5" s="1086"/>
      <c r="AK5" s="1071" t="s">
        <v>367</v>
      </c>
      <c r="AL5" s="1071"/>
      <c r="AM5" s="1071"/>
      <c r="AN5" s="1071"/>
      <c r="AO5" s="1072"/>
      <c r="AP5" s="1070" t="s">
        <v>368</v>
      </c>
      <c r="AQ5" s="1071"/>
      <c r="AR5" s="1071"/>
      <c r="AS5" s="1071"/>
      <c r="AT5" s="1072"/>
      <c r="AU5" s="1070" t="s">
        <v>369</v>
      </c>
      <c r="AV5" s="1071"/>
      <c r="AW5" s="1071"/>
      <c r="AX5" s="1071"/>
      <c r="AY5" s="1086"/>
      <c r="AZ5" s="236"/>
      <c r="BA5" s="236"/>
      <c r="BB5" s="236"/>
      <c r="BC5" s="236"/>
      <c r="BD5" s="236"/>
      <c r="BE5" s="237"/>
      <c r="BF5" s="237"/>
      <c r="BG5" s="237"/>
      <c r="BH5" s="237"/>
      <c r="BI5" s="237"/>
      <c r="BJ5" s="237"/>
      <c r="BK5" s="237"/>
      <c r="BL5" s="237"/>
      <c r="BM5" s="237"/>
      <c r="BN5" s="237"/>
      <c r="BO5" s="237"/>
      <c r="BP5" s="237"/>
      <c r="BQ5" s="1064" t="s">
        <v>370</v>
      </c>
      <c r="BR5" s="1065"/>
      <c r="BS5" s="1065"/>
      <c r="BT5" s="1065"/>
      <c r="BU5" s="1065"/>
      <c r="BV5" s="1065"/>
      <c r="BW5" s="1065"/>
      <c r="BX5" s="1065"/>
      <c r="BY5" s="1065"/>
      <c r="BZ5" s="1065"/>
      <c r="CA5" s="1065"/>
      <c r="CB5" s="1065"/>
      <c r="CC5" s="1065"/>
      <c r="CD5" s="1065"/>
      <c r="CE5" s="1065"/>
      <c r="CF5" s="1065"/>
      <c r="CG5" s="1066"/>
      <c r="CH5" s="1070" t="s">
        <v>371</v>
      </c>
      <c r="CI5" s="1071"/>
      <c r="CJ5" s="1071"/>
      <c r="CK5" s="1071"/>
      <c r="CL5" s="1072"/>
      <c r="CM5" s="1070" t="s">
        <v>372</v>
      </c>
      <c r="CN5" s="1071"/>
      <c r="CO5" s="1071"/>
      <c r="CP5" s="1071"/>
      <c r="CQ5" s="1072"/>
      <c r="CR5" s="1070" t="s">
        <v>373</v>
      </c>
      <c r="CS5" s="1071"/>
      <c r="CT5" s="1071"/>
      <c r="CU5" s="1071"/>
      <c r="CV5" s="1072"/>
      <c r="CW5" s="1070" t="s">
        <v>374</v>
      </c>
      <c r="CX5" s="1071"/>
      <c r="CY5" s="1071"/>
      <c r="CZ5" s="1071"/>
      <c r="DA5" s="1072"/>
      <c r="DB5" s="1070" t="s">
        <v>375</v>
      </c>
      <c r="DC5" s="1071"/>
      <c r="DD5" s="1071"/>
      <c r="DE5" s="1071"/>
      <c r="DF5" s="1072"/>
      <c r="DG5" s="1167" t="s">
        <v>376</v>
      </c>
      <c r="DH5" s="1168"/>
      <c r="DI5" s="1168"/>
      <c r="DJ5" s="1168"/>
      <c r="DK5" s="1169"/>
      <c r="DL5" s="1167" t="s">
        <v>377</v>
      </c>
      <c r="DM5" s="1168"/>
      <c r="DN5" s="1168"/>
      <c r="DO5" s="1168"/>
      <c r="DP5" s="1169"/>
      <c r="DQ5" s="1070" t="s">
        <v>378</v>
      </c>
      <c r="DR5" s="1071"/>
      <c r="DS5" s="1071"/>
      <c r="DT5" s="1071"/>
      <c r="DU5" s="1072"/>
      <c r="DV5" s="1070" t="s">
        <v>369</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379</v>
      </c>
      <c r="C7" s="1120"/>
      <c r="D7" s="1120"/>
      <c r="E7" s="1120"/>
      <c r="F7" s="1120"/>
      <c r="G7" s="1120"/>
      <c r="H7" s="1120"/>
      <c r="I7" s="1120"/>
      <c r="J7" s="1120"/>
      <c r="K7" s="1120"/>
      <c r="L7" s="1120"/>
      <c r="M7" s="1120"/>
      <c r="N7" s="1120"/>
      <c r="O7" s="1120"/>
      <c r="P7" s="1121"/>
      <c r="Q7" s="1173">
        <v>10705</v>
      </c>
      <c r="R7" s="1174"/>
      <c r="S7" s="1174"/>
      <c r="T7" s="1174"/>
      <c r="U7" s="1174"/>
      <c r="V7" s="1174">
        <v>10030</v>
      </c>
      <c r="W7" s="1174"/>
      <c r="X7" s="1174"/>
      <c r="Y7" s="1174"/>
      <c r="Z7" s="1174"/>
      <c r="AA7" s="1174">
        <v>676</v>
      </c>
      <c r="AB7" s="1174"/>
      <c r="AC7" s="1174"/>
      <c r="AD7" s="1174"/>
      <c r="AE7" s="1175"/>
      <c r="AF7" s="1176">
        <v>666</v>
      </c>
      <c r="AG7" s="1177"/>
      <c r="AH7" s="1177"/>
      <c r="AI7" s="1177"/>
      <c r="AJ7" s="1178"/>
      <c r="AK7" s="1160">
        <v>40</v>
      </c>
      <c r="AL7" s="1161"/>
      <c r="AM7" s="1161"/>
      <c r="AN7" s="1161"/>
      <c r="AO7" s="1161"/>
      <c r="AP7" s="1161">
        <v>8406</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578</v>
      </c>
      <c r="BT7" s="1165"/>
      <c r="BU7" s="1165"/>
      <c r="BV7" s="1165"/>
      <c r="BW7" s="1165"/>
      <c r="BX7" s="1165"/>
      <c r="BY7" s="1165"/>
      <c r="BZ7" s="1165"/>
      <c r="CA7" s="1165"/>
      <c r="CB7" s="1165"/>
      <c r="CC7" s="1165"/>
      <c r="CD7" s="1165"/>
      <c r="CE7" s="1165"/>
      <c r="CF7" s="1165"/>
      <c r="CG7" s="1166"/>
      <c r="CH7" s="1157">
        <v>2</v>
      </c>
      <c r="CI7" s="1158"/>
      <c r="CJ7" s="1158"/>
      <c r="CK7" s="1158"/>
      <c r="CL7" s="1159"/>
      <c r="CM7" s="1157">
        <v>115</v>
      </c>
      <c r="CN7" s="1158"/>
      <c r="CO7" s="1158"/>
      <c r="CP7" s="1158"/>
      <c r="CQ7" s="1159"/>
      <c r="CR7" s="1157">
        <v>110</v>
      </c>
      <c r="CS7" s="1158"/>
      <c r="CT7" s="1158"/>
      <c r="CU7" s="1158"/>
      <c r="CV7" s="1159"/>
      <c r="CW7" s="1157">
        <v>4</v>
      </c>
      <c r="CX7" s="1158"/>
      <c r="CY7" s="1158"/>
      <c r="CZ7" s="1158"/>
      <c r="DA7" s="1159"/>
      <c r="DB7" s="1157" t="s">
        <v>569</v>
      </c>
      <c r="DC7" s="1158"/>
      <c r="DD7" s="1158"/>
      <c r="DE7" s="1158"/>
      <c r="DF7" s="1159"/>
      <c r="DG7" s="1157" t="s">
        <v>569</v>
      </c>
      <c r="DH7" s="1158"/>
      <c r="DI7" s="1158"/>
      <c r="DJ7" s="1158"/>
      <c r="DK7" s="1159"/>
      <c r="DL7" s="1157" t="s">
        <v>569</v>
      </c>
      <c r="DM7" s="1158"/>
      <c r="DN7" s="1158"/>
      <c r="DO7" s="1158"/>
      <c r="DP7" s="1159"/>
      <c r="DQ7" s="1157" t="s">
        <v>569</v>
      </c>
      <c r="DR7" s="1158"/>
      <c r="DS7" s="1158"/>
      <c r="DT7" s="1158"/>
      <c r="DU7" s="1159"/>
      <c r="DV7" s="1184"/>
      <c r="DW7" s="1185"/>
      <c r="DX7" s="1185"/>
      <c r="DY7" s="1185"/>
      <c r="DZ7" s="1186"/>
      <c r="EA7" s="234"/>
    </row>
    <row r="8" spans="1:131" s="235" customFormat="1" ht="26.25" customHeight="1">
      <c r="A8" s="241">
        <v>2</v>
      </c>
      <c r="B8" s="1106" t="s">
        <v>380</v>
      </c>
      <c r="C8" s="1107"/>
      <c r="D8" s="1107"/>
      <c r="E8" s="1107"/>
      <c r="F8" s="1107"/>
      <c r="G8" s="1107"/>
      <c r="H8" s="1107"/>
      <c r="I8" s="1107"/>
      <c r="J8" s="1107"/>
      <c r="K8" s="1107"/>
      <c r="L8" s="1107"/>
      <c r="M8" s="1107"/>
      <c r="N8" s="1107"/>
      <c r="O8" s="1107"/>
      <c r="P8" s="1108"/>
      <c r="Q8" s="1112">
        <v>9</v>
      </c>
      <c r="R8" s="1113"/>
      <c r="S8" s="1113"/>
      <c r="T8" s="1113"/>
      <c r="U8" s="1113"/>
      <c r="V8" s="1113">
        <v>7</v>
      </c>
      <c r="W8" s="1113"/>
      <c r="X8" s="1113"/>
      <c r="Y8" s="1113"/>
      <c r="Z8" s="1113"/>
      <c r="AA8" s="1113">
        <v>2</v>
      </c>
      <c r="AB8" s="1113"/>
      <c r="AC8" s="1113"/>
      <c r="AD8" s="1113"/>
      <c r="AE8" s="1114"/>
      <c r="AF8" s="1088">
        <v>2</v>
      </c>
      <c r="AG8" s="1089"/>
      <c r="AH8" s="1089"/>
      <c r="AI8" s="1089"/>
      <c r="AJ8" s="1090"/>
      <c r="AK8" s="1155" t="s">
        <v>566</v>
      </c>
      <c r="AL8" s="1156"/>
      <c r="AM8" s="1156"/>
      <c r="AN8" s="1156"/>
      <c r="AO8" s="1156"/>
      <c r="AP8" s="1156" t="s">
        <v>566</v>
      </c>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c r="A9" s="241">
        <v>3</v>
      </c>
      <c r="B9" s="1106" t="s">
        <v>381</v>
      </c>
      <c r="C9" s="1107"/>
      <c r="D9" s="1107"/>
      <c r="E9" s="1107"/>
      <c r="F9" s="1107"/>
      <c r="G9" s="1107"/>
      <c r="H9" s="1107"/>
      <c r="I9" s="1107"/>
      <c r="J9" s="1107"/>
      <c r="K9" s="1107"/>
      <c r="L9" s="1107"/>
      <c r="M9" s="1107"/>
      <c r="N9" s="1107"/>
      <c r="O9" s="1107"/>
      <c r="P9" s="1108"/>
      <c r="Q9" s="1112">
        <v>3</v>
      </c>
      <c r="R9" s="1113"/>
      <c r="S9" s="1113"/>
      <c r="T9" s="1113"/>
      <c r="U9" s="1113"/>
      <c r="V9" s="1113">
        <v>3</v>
      </c>
      <c r="W9" s="1113"/>
      <c r="X9" s="1113"/>
      <c r="Y9" s="1113"/>
      <c r="Z9" s="1113"/>
      <c r="AA9" s="1113">
        <v>0</v>
      </c>
      <c r="AB9" s="1113"/>
      <c r="AC9" s="1113"/>
      <c r="AD9" s="1113"/>
      <c r="AE9" s="1114"/>
      <c r="AF9" s="1088" t="s">
        <v>122</v>
      </c>
      <c r="AG9" s="1089"/>
      <c r="AH9" s="1089"/>
      <c r="AI9" s="1089"/>
      <c r="AJ9" s="1090"/>
      <c r="AK9" s="1155" t="s">
        <v>566</v>
      </c>
      <c r="AL9" s="1156"/>
      <c r="AM9" s="1156"/>
      <c r="AN9" s="1156"/>
      <c r="AO9" s="1156"/>
      <c r="AP9" s="1156" t="s">
        <v>567</v>
      </c>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382</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383</v>
      </c>
      <c r="B23" s="1013" t="s">
        <v>384</v>
      </c>
      <c r="C23" s="1014"/>
      <c r="D23" s="1014"/>
      <c r="E23" s="1014"/>
      <c r="F23" s="1014"/>
      <c r="G23" s="1014"/>
      <c r="H23" s="1014"/>
      <c r="I23" s="1014"/>
      <c r="J23" s="1014"/>
      <c r="K23" s="1014"/>
      <c r="L23" s="1014"/>
      <c r="M23" s="1014"/>
      <c r="N23" s="1014"/>
      <c r="O23" s="1014"/>
      <c r="P23" s="1015"/>
      <c r="Q23" s="1137">
        <v>10717</v>
      </c>
      <c r="R23" s="1138"/>
      <c r="S23" s="1138"/>
      <c r="T23" s="1138"/>
      <c r="U23" s="1138"/>
      <c r="V23" s="1138">
        <v>10040</v>
      </c>
      <c r="W23" s="1138"/>
      <c r="X23" s="1138"/>
      <c r="Y23" s="1138"/>
      <c r="Z23" s="1138"/>
      <c r="AA23" s="1138">
        <v>678</v>
      </c>
      <c r="AB23" s="1138"/>
      <c r="AC23" s="1138"/>
      <c r="AD23" s="1138"/>
      <c r="AE23" s="1139"/>
      <c r="AF23" s="1140">
        <v>668</v>
      </c>
      <c r="AG23" s="1138"/>
      <c r="AH23" s="1138"/>
      <c r="AI23" s="1138"/>
      <c r="AJ23" s="1141"/>
      <c r="AK23" s="1142"/>
      <c r="AL23" s="1143"/>
      <c r="AM23" s="1143"/>
      <c r="AN23" s="1143"/>
      <c r="AO23" s="1143"/>
      <c r="AP23" s="1138">
        <v>8406</v>
      </c>
      <c r="AQ23" s="1138"/>
      <c r="AR23" s="1138"/>
      <c r="AS23" s="1138"/>
      <c r="AT23" s="1138"/>
      <c r="AU23" s="1144"/>
      <c r="AV23" s="1144"/>
      <c r="AW23" s="1144"/>
      <c r="AX23" s="1144"/>
      <c r="AY23" s="1145"/>
      <c r="AZ23" s="1134" t="s">
        <v>385</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386</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387</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362</v>
      </c>
      <c r="B26" s="1065"/>
      <c r="C26" s="1065"/>
      <c r="D26" s="1065"/>
      <c r="E26" s="1065"/>
      <c r="F26" s="1065"/>
      <c r="G26" s="1065"/>
      <c r="H26" s="1065"/>
      <c r="I26" s="1065"/>
      <c r="J26" s="1065"/>
      <c r="K26" s="1065"/>
      <c r="L26" s="1065"/>
      <c r="M26" s="1065"/>
      <c r="N26" s="1065"/>
      <c r="O26" s="1065"/>
      <c r="P26" s="1066"/>
      <c r="Q26" s="1070" t="s">
        <v>388</v>
      </c>
      <c r="R26" s="1071"/>
      <c r="S26" s="1071"/>
      <c r="T26" s="1071"/>
      <c r="U26" s="1072"/>
      <c r="V26" s="1070" t="s">
        <v>389</v>
      </c>
      <c r="W26" s="1071"/>
      <c r="X26" s="1071"/>
      <c r="Y26" s="1071"/>
      <c r="Z26" s="1072"/>
      <c r="AA26" s="1070" t="s">
        <v>390</v>
      </c>
      <c r="AB26" s="1071"/>
      <c r="AC26" s="1071"/>
      <c r="AD26" s="1071"/>
      <c r="AE26" s="1071"/>
      <c r="AF26" s="1128" t="s">
        <v>391</v>
      </c>
      <c r="AG26" s="1077"/>
      <c r="AH26" s="1077"/>
      <c r="AI26" s="1077"/>
      <c r="AJ26" s="1129"/>
      <c r="AK26" s="1071" t="s">
        <v>392</v>
      </c>
      <c r="AL26" s="1071"/>
      <c r="AM26" s="1071"/>
      <c r="AN26" s="1071"/>
      <c r="AO26" s="1072"/>
      <c r="AP26" s="1070" t="s">
        <v>393</v>
      </c>
      <c r="AQ26" s="1071"/>
      <c r="AR26" s="1071"/>
      <c r="AS26" s="1071"/>
      <c r="AT26" s="1072"/>
      <c r="AU26" s="1070" t="s">
        <v>394</v>
      </c>
      <c r="AV26" s="1071"/>
      <c r="AW26" s="1071"/>
      <c r="AX26" s="1071"/>
      <c r="AY26" s="1072"/>
      <c r="AZ26" s="1070" t="s">
        <v>395</v>
      </c>
      <c r="BA26" s="1071"/>
      <c r="BB26" s="1071"/>
      <c r="BC26" s="1071"/>
      <c r="BD26" s="1072"/>
      <c r="BE26" s="1070" t="s">
        <v>369</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396</v>
      </c>
      <c r="C28" s="1120"/>
      <c r="D28" s="1120"/>
      <c r="E28" s="1120"/>
      <c r="F28" s="1120"/>
      <c r="G28" s="1120"/>
      <c r="H28" s="1120"/>
      <c r="I28" s="1120"/>
      <c r="J28" s="1120"/>
      <c r="K28" s="1120"/>
      <c r="L28" s="1120"/>
      <c r="M28" s="1120"/>
      <c r="N28" s="1120"/>
      <c r="O28" s="1120"/>
      <c r="P28" s="1121"/>
      <c r="Q28" s="1122">
        <v>4165</v>
      </c>
      <c r="R28" s="1123"/>
      <c r="S28" s="1123"/>
      <c r="T28" s="1123"/>
      <c r="U28" s="1123"/>
      <c r="V28" s="1123">
        <v>3931</v>
      </c>
      <c r="W28" s="1123"/>
      <c r="X28" s="1123"/>
      <c r="Y28" s="1123"/>
      <c r="Z28" s="1123"/>
      <c r="AA28" s="1123">
        <v>233</v>
      </c>
      <c r="AB28" s="1123"/>
      <c r="AC28" s="1123"/>
      <c r="AD28" s="1123"/>
      <c r="AE28" s="1124"/>
      <c r="AF28" s="1125">
        <v>233</v>
      </c>
      <c r="AG28" s="1123"/>
      <c r="AH28" s="1123"/>
      <c r="AI28" s="1123"/>
      <c r="AJ28" s="1126"/>
      <c r="AK28" s="1127">
        <v>269</v>
      </c>
      <c r="AL28" s="1115"/>
      <c r="AM28" s="1115"/>
      <c r="AN28" s="1115"/>
      <c r="AO28" s="1115"/>
      <c r="AP28" s="1115" t="s">
        <v>566</v>
      </c>
      <c r="AQ28" s="1115"/>
      <c r="AR28" s="1115"/>
      <c r="AS28" s="1115"/>
      <c r="AT28" s="1115"/>
      <c r="AU28" s="1115" t="s">
        <v>566</v>
      </c>
      <c r="AV28" s="1115"/>
      <c r="AW28" s="1115"/>
      <c r="AX28" s="1115"/>
      <c r="AY28" s="1115"/>
      <c r="AZ28" s="1116" t="s">
        <v>567</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397</v>
      </c>
      <c r="C29" s="1107"/>
      <c r="D29" s="1107"/>
      <c r="E29" s="1107"/>
      <c r="F29" s="1107"/>
      <c r="G29" s="1107"/>
      <c r="H29" s="1107"/>
      <c r="I29" s="1107"/>
      <c r="J29" s="1107"/>
      <c r="K29" s="1107"/>
      <c r="L29" s="1107"/>
      <c r="M29" s="1107"/>
      <c r="N29" s="1107"/>
      <c r="O29" s="1107"/>
      <c r="P29" s="1108"/>
      <c r="Q29" s="1112">
        <v>2603</v>
      </c>
      <c r="R29" s="1113"/>
      <c r="S29" s="1113"/>
      <c r="T29" s="1113"/>
      <c r="U29" s="1113"/>
      <c r="V29" s="1113">
        <v>2500</v>
      </c>
      <c r="W29" s="1113"/>
      <c r="X29" s="1113"/>
      <c r="Y29" s="1113"/>
      <c r="Z29" s="1113"/>
      <c r="AA29" s="1113">
        <v>103</v>
      </c>
      <c r="AB29" s="1113"/>
      <c r="AC29" s="1113"/>
      <c r="AD29" s="1113"/>
      <c r="AE29" s="1114"/>
      <c r="AF29" s="1088">
        <v>103</v>
      </c>
      <c r="AG29" s="1089"/>
      <c r="AH29" s="1089"/>
      <c r="AI29" s="1089"/>
      <c r="AJ29" s="1090"/>
      <c r="AK29" s="1049">
        <v>411</v>
      </c>
      <c r="AL29" s="1040"/>
      <c r="AM29" s="1040"/>
      <c r="AN29" s="1040"/>
      <c r="AO29" s="1040"/>
      <c r="AP29" s="1040" t="s">
        <v>566</v>
      </c>
      <c r="AQ29" s="1040"/>
      <c r="AR29" s="1040"/>
      <c r="AS29" s="1040"/>
      <c r="AT29" s="1040"/>
      <c r="AU29" s="1040" t="s">
        <v>566</v>
      </c>
      <c r="AV29" s="1040"/>
      <c r="AW29" s="1040"/>
      <c r="AX29" s="1040"/>
      <c r="AY29" s="1040"/>
      <c r="AZ29" s="1111" t="s">
        <v>566</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398</v>
      </c>
      <c r="C30" s="1107"/>
      <c r="D30" s="1107"/>
      <c r="E30" s="1107"/>
      <c r="F30" s="1107"/>
      <c r="G30" s="1107"/>
      <c r="H30" s="1107"/>
      <c r="I30" s="1107"/>
      <c r="J30" s="1107"/>
      <c r="K30" s="1107"/>
      <c r="L30" s="1107"/>
      <c r="M30" s="1107"/>
      <c r="N30" s="1107"/>
      <c r="O30" s="1107"/>
      <c r="P30" s="1108"/>
      <c r="Q30" s="1112">
        <v>338</v>
      </c>
      <c r="R30" s="1113"/>
      <c r="S30" s="1113"/>
      <c r="T30" s="1113"/>
      <c r="U30" s="1113"/>
      <c r="V30" s="1113">
        <v>334</v>
      </c>
      <c r="W30" s="1113"/>
      <c r="X30" s="1113"/>
      <c r="Y30" s="1113"/>
      <c r="Z30" s="1113"/>
      <c r="AA30" s="1113">
        <v>4</v>
      </c>
      <c r="AB30" s="1113"/>
      <c r="AC30" s="1113"/>
      <c r="AD30" s="1113"/>
      <c r="AE30" s="1114"/>
      <c r="AF30" s="1088">
        <v>4</v>
      </c>
      <c r="AG30" s="1089"/>
      <c r="AH30" s="1089"/>
      <c r="AI30" s="1089"/>
      <c r="AJ30" s="1090"/>
      <c r="AK30" s="1049">
        <v>86</v>
      </c>
      <c r="AL30" s="1040"/>
      <c r="AM30" s="1040"/>
      <c r="AN30" s="1040"/>
      <c r="AO30" s="1040"/>
      <c r="AP30" s="1040" t="s">
        <v>567</v>
      </c>
      <c r="AQ30" s="1040"/>
      <c r="AR30" s="1040"/>
      <c r="AS30" s="1040"/>
      <c r="AT30" s="1040"/>
      <c r="AU30" s="1040" t="s">
        <v>566</v>
      </c>
      <c r="AV30" s="1040"/>
      <c r="AW30" s="1040"/>
      <c r="AX30" s="1040"/>
      <c r="AY30" s="1040"/>
      <c r="AZ30" s="1111" t="s">
        <v>566</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399</v>
      </c>
      <c r="C31" s="1107"/>
      <c r="D31" s="1107"/>
      <c r="E31" s="1107"/>
      <c r="F31" s="1107"/>
      <c r="G31" s="1107"/>
      <c r="H31" s="1107"/>
      <c r="I31" s="1107"/>
      <c r="J31" s="1107"/>
      <c r="K31" s="1107"/>
      <c r="L31" s="1107"/>
      <c r="M31" s="1107"/>
      <c r="N31" s="1107"/>
      <c r="O31" s="1107"/>
      <c r="P31" s="1108"/>
      <c r="Q31" s="1112">
        <v>370</v>
      </c>
      <c r="R31" s="1113"/>
      <c r="S31" s="1113"/>
      <c r="T31" s="1113"/>
      <c r="U31" s="1113"/>
      <c r="V31" s="1113">
        <v>23</v>
      </c>
      <c r="W31" s="1113"/>
      <c r="X31" s="1113"/>
      <c r="Y31" s="1113"/>
      <c r="Z31" s="1113"/>
      <c r="AA31" s="1113">
        <v>347</v>
      </c>
      <c r="AB31" s="1113"/>
      <c r="AC31" s="1113"/>
      <c r="AD31" s="1113"/>
      <c r="AE31" s="1114"/>
      <c r="AF31" s="1088">
        <v>347</v>
      </c>
      <c r="AG31" s="1089"/>
      <c r="AH31" s="1089"/>
      <c r="AI31" s="1089"/>
      <c r="AJ31" s="1090"/>
      <c r="AK31" s="1049">
        <v>9</v>
      </c>
      <c r="AL31" s="1040"/>
      <c r="AM31" s="1040"/>
      <c r="AN31" s="1040"/>
      <c r="AO31" s="1040"/>
      <c r="AP31" s="1040">
        <v>2877</v>
      </c>
      <c r="AQ31" s="1040"/>
      <c r="AR31" s="1040"/>
      <c r="AS31" s="1040"/>
      <c r="AT31" s="1040"/>
      <c r="AU31" s="1040" t="s">
        <v>567</v>
      </c>
      <c r="AV31" s="1040"/>
      <c r="AW31" s="1040"/>
      <c r="AX31" s="1040"/>
      <c r="AY31" s="1040"/>
      <c r="AZ31" s="1111" t="s">
        <v>566</v>
      </c>
      <c r="BA31" s="1111"/>
      <c r="BB31" s="1111"/>
      <c r="BC31" s="1111"/>
      <c r="BD31" s="1111"/>
      <c r="BE31" s="1101" t="s">
        <v>400</v>
      </c>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401</v>
      </c>
      <c r="C32" s="1107"/>
      <c r="D32" s="1107"/>
      <c r="E32" s="1107"/>
      <c r="F32" s="1107"/>
      <c r="G32" s="1107"/>
      <c r="H32" s="1107"/>
      <c r="I32" s="1107"/>
      <c r="J32" s="1107"/>
      <c r="K32" s="1107"/>
      <c r="L32" s="1107"/>
      <c r="M32" s="1107"/>
      <c r="N32" s="1107"/>
      <c r="O32" s="1107"/>
      <c r="P32" s="1108"/>
      <c r="Q32" s="1112">
        <v>1153</v>
      </c>
      <c r="R32" s="1113"/>
      <c r="S32" s="1113"/>
      <c r="T32" s="1113"/>
      <c r="U32" s="1113"/>
      <c r="V32" s="1113">
        <v>1109</v>
      </c>
      <c r="W32" s="1113"/>
      <c r="X32" s="1113"/>
      <c r="Y32" s="1113"/>
      <c r="Z32" s="1113"/>
      <c r="AA32" s="1113">
        <v>44</v>
      </c>
      <c r="AB32" s="1113"/>
      <c r="AC32" s="1113"/>
      <c r="AD32" s="1113"/>
      <c r="AE32" s="1114"/>
      <c r="AF32" s="1088">
        <v>38</v>
      </c>
      <c r="AG32" s="1089"/>
      <c r="AH32" s="1089"/>
      <c r="AI32" s="1089"/>
      <c r="AJ32" s="1090"/>
      <c r="AK32" s="1049">
        <v>500</v>
      </c>
      <c r="AL32" s="1040"/>
      <c r="AM32" s="1040"/>
      <c r="AN32" s="1040"/>
      <c r="AO32" s="1040"/>
      <c r="AP32" s="1040">
        <v>5801</v>
      </c>
      <c r="AQ32" s="1040"/>
      <c r="AR32" s="1040"/>
      <c r="AS32" s="1040"/>
      <c r="AT32" s="1040"/>
      <c r="AU32" s="1040" t="s">
        <v>567</v>
      </c>
      <c r="AV32" s="1040"/>
      <c r="AW32" s="1040"/>
      <c r="AX32" s="1040"/>
      <c r="AY32" s="1040"/>
      <c r="AZ32" s="1111" t="s">
        <v>566</v>
      </c>
      <c r="BA32" s="1111"/>
      <c r="BB32" s="1111"/>
      <c r="BC32" s="1111"/>
      <c r="BD32" s="1111"/>
      <c r="BE32" s="1101" t="s">
        <v>402</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403</v>
      </c>
      <c r="C33" s="1107"/>
      <c r="D33" s="1107"/>
      <c r="E33" s="1107"/>
      <c r="F33" s="1107"/>
      <c r="G33" s="1107"/>
      <c r="H33" s="1107"/>
      <c r="I33" s="1107"/>
      <c r="J33" s="1107"/>
      <c r="K33" s="1107"/>
      <c r="L33" s="1107"/>
      <c r="M33" s="1107"/>
      <c r="N33" s="1107"/>
      <c r="O33" s="1107"/>
      <c r="P33" s="1108"/>
      <c r="Q33" s="1112">
        <v>44</v>
      </c>
      <c r="R33" s="1113"/>
      <c r="S33" s="1113"/>
      <c r="T33" s="1113"/>
      <c r="U33" s="1113"/>
      <c r="V33" s="1113">
        <v>41</v>
      </c>
      <c r="W33" s="1113"/>
      <c r="X33" s="1113"/>
      <c r="Y33" s="1113"/>
      <c r="Z33" s="1113"/>
      <c r="AA33" s="1113">
        <v>3</v>
      </c>
      <c r="AB33" s="1113"/>
      <c r="AC33" s="1113"/>
      <c r="AD33" s="1113"/>
      <c r="AE33" s="1114"/>
      <c r="AF33" s="1088">
        <v>3</v>
      </c>
      <c r="AG33" s="1089"/>
      <c r="AH33" s="1089"/>
      <c r="AI33" s="1089"/>
      <c r="AJ33" s="1090"/>
      <c r="AK33" s="1049">
        <v>14</v>
      </c>
      <c r="AL33" s="1040"/>
      <c r="AM33" s="1040"/>
      <c r="AN33" s="1040"/>
      <c r="AO33" s="1040"/>
      <c r="AP33" s="1040">
        <v>57</v>
      </c>
      <c r="AQ33" s="1040"/>
      <c r="AR33" s="1040"/>
      <c r="AS33" s="1040"/>
      <c r="AT33" s="1040"/>
      <c r="AU33" s="1040" t="s">
        <v>566</v>
      </c>
      <c r="AV33" s="1040"/>
      <c r="AW33" s="1040"/>
      <c r="AX33" s="1040"/>
      <c r="AY33" s="1040"/>
      <c r="AZ33" s="1111" t="s">
        <v>566</v>
      </c>
      <c r="BA33" s="1111"/>
      <c r="BB33" s="1111"/>
      <c r="BC33" s="1111"/>
      <c r="BD33" s="1111"/>
      <c r="BE33" s="1101" t="s">
        <v>402</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c r="C34" s="1107"/>
      <c r="D34" s="1107"/>
      <c r="E34" s="1107"/>
      <c r="F34" s="1107"/>
      <c r="G34" s="1107"/>
      <c r="H34" s="1107"/>
      <c r="I34" s="1107"/>
      <c r="J34" s="1107"/>
      <c r="K34" s="1107"/>
      <c r="L34" s="1107"/>
      <c r="M34" s="1107"/>
      <c r="N34" s="1107"/>
      <c r="O34" s="1107"/>
      <c r="P34" s="1108"/>
      <c r="Q34" s="1112"/>
      <c r="R34" s="1113"/>
      <c r="S34" s="1113"/>
      <c r="T34" s="1113"/>
      <c r="U34" s="1113"/>
      <c r="V34" s="1113"/>
      <c r="W34" s="1113"/>
      <c r="X34" s="1113"/>
      <c r="Y34" s="1113"/>
      <c r="Z34" s="1113"/>
      <c r="AA34" s="1113"/>
      <c r="AB34" s="1113"/>
      <c r="AC34" s="1113"/>
      <c r="AD34" s="1113"/>
      <c r="AE34" s="1114"/>
      <c r="AF34" s="1088"/>
      <c r="AG34" s="1089"/>
      <c r="AH34" s="1089"/>
      <c r="AI34" s="1089"/>
      <c r="AJ34" s="1090"/>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101"/>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404</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383</v>
      </c>
      <c r="B63" s="1013" t="s">
        <v>405</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728</v>
      </c>
      <c r="AG63" s="1028"/>
      <c r="AH63" s="1028"/>
      <c r="AI63" s="1028"/>
      <c r="AJ63" s="1099"/>
      <c r="AK63" s="1100"/>
      <c r="AL63" s="1032"/>
      <c r="AM63" s="1032"/>
      <c r="AN63" s="1032"/>
      <c r="AO63" s="1032"/>
      <c r="AP63" s="1028">
        <v>8735</v>
      </c>
      <c r="AQ63" s="1028"/>
      <c r="AR63" s="1028"/>
      <c r="AS63" s="1028"/>
      <c r="AT63" s="1028"/>
      <c r="AU63" s="1028" t="s">
        <v>566</v>
      </c>
      <c r="AV63" s="1028"/>
      <c r="AW63" s="1028"/>
      <c r="AX63" s="1028"/>
      <c r="AY63" s="1028"/>
      <c r="AZ63" s="1094"/>
      <c r="BA63" s="1094"/>
      <c r="BB63" s="1094"/>
      <c r="BC63" s="1094"/>
      <c r="BD63" s="1094"/>
      <c r="BE63" s="1029"/>
      <c r="BF63" s="1029"/>
      <c r="BG63" s="1029"/>
      <c r="BH63" s="1029"/>
      <c r="BI63" s="1030"/>
      <c r="BJ63" s="1095" t="s">
        <v>385</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406</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407</v>
      </c>
      <c r="B66" s="1065"/>
      <c r="C66" s="1065"/>
      <c r="D66" s="1065"/>
      <c r="E66" s="1065"/>
      <c r="F66" s="1065"/>
      <c r="G66" s="1065"/>
      <c r="H66" s="1065"/>
      <c r="I66" s="1065"/>
      <c r="J66" s="1065"/>
      <c r="K66" s="1065"/>
      <c r="L66" s="1065"/>
      <c r="M66" s="1065"/>
      <c r="N66" s="1065"/>
      <c r="O66" s="1065"/>
      <c r="P66" s="1066"/>
      <c r="Q66" s="1070" t="s">
        <v>388</v>
      </c>
      <c r="R66" s="1071"/>
      <c r="S66" s="1071"/>
      <c r="T66" s="1071"/>
      <c r="U66" s="1072"/>
      <c r="V66" s="1070" t="s">
        <v>408</v>
      </c>
      <c r="W66" s="1071"/>
      <c r="X66" s="1071"/>
      <c r="Y66" s="1071"/>
      <c r="Z66" s="1072"/>
      <c r="AA66" s="1070" t="s">
        <v>390</v>
      </c>
      <c r="AB66" s="1071"/>
      <c r="AC66" s="1071"/>
      <c r="AD66" s="1071"/>
      <c r="AE66" s="1072"/>
      <c r="AF66" s="1076" t="s">
        <v>409</v>
      </c>
      <c r="AG66" s="1077"/>
      <c r="AH66" s="1077"/>
      <c r="AI66" s="1077"/>
      <c r="AJ66" s="1078"/>
      <c r="AK66" s="1070" t="s">
        <v>410</v>
      </c>
      <c r="AL66" s="1065"/>
      <c r="AM66" s="1065"/>
      <c r="AN66" s="1065"/>
      <c r="AO66" s="1066"/>
      <c r="AP66" s="1070" t="s">
        <v>411</v>
      </c>
      <c r="AQ66" s="1071"/>
      <c r="AR66" s="1071"/>
      <c r="AS66" s="1071"/>
      <c r="AT66" s="1072"/>
      <c r="AU66" s="1070" t="s">
        <v>412</v>
      </c>
      <c r="AV66" s="1071"/>
      <c r="AW66" s="1071"/>
      <c r="AX66" s="1071"/>
      <c r="AY66" s="1072"/>
      <c r="AZ66" s="1070" t="s">
        <v>369</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568</v>
      </c>
      <c r="C68" s="1055"/>
      <c r="D68" s="1055"/>
      <c r="E68" s="1055"/>
      <c r="F68" s="1055"/>
      <c r="G68" s="1055"/>
      <c r="H68" s="1055"/>
      <c r="I68" s="1055"/>
      <c r="J68" s="1055"/>
      <c r="K68" s="1055"/>
      <c r="L68" s="1055"/>
      <c r="M68" s="1055"/>
      <c r="N68" s="1055"/>
      <c r="O68" s="1055"/>
      <c r="P68" s="1056"/>
      <c r="Q68" s="1057">
        <v>34</v>
      </c>
      <c r="R68" s="1051"/>
      <c r="S68" s="1051"/>
      <c r="T68" s="1051"/>
      <c r="U68" s="1051"/>
      <c r="V68" s="1051">
        <v>34</v>
      </c>
      <c r="W68" s="1051"/>
      <c r="X68" s="1051"/>
      <c r="Y68" s="1051"/>
      <c r="Z68" s="1051"/>
      <c r="AA68" s="1051">
        <v>0</v>
      </c>
      <c r="AB68" s="1051"/>
      <c r="AC68" s="1051"/>
      <c r="AD68" s="1051"/>
      <c r="AE68" s="1051"/>
      <c r="AF68" s="1051">
        <v>0</v>
      </c>
      <c r="AG68" s="1051"/>
      <c r="AH68" s="1051"/>
      <c r="AI68" s="1051"/>
      <c r="AJ68" s="1051"/>
      <c r="AK68" s="1051" t="s">
        <v>569</v>
      </c>
      <c r="AL68" s="1051"/>
      <c r="AM68" s="1051"/>
      <c r="AN68" s="1051"/>
      <c r="AO68" s="1051"/>
      <c r="AP68" s="1051">
        <v>351</v>
      </c>
      <c r="AQ68" s="1051"/>
      <c r="AR68" s="1051"/>
      <c r="AS68" s="1051"/>
      <c r="AT68" s="1051"/>
      <c r="AU68" s="1051" t="s">
        <v>569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570</v>
      </c>
      <c r="C69" s="1044"/>
      <c r="D69" s="1044"/>
      <c r="E69" s="1044"/>
      <c r="F69" s="1044"/>
      <c r="G69" s="1044"/>
      <c r="H69" s="1044"/>
      <c r="I69" s="1044"/>
      <c r="J69" s="1044"/>
      <c r="K69" s="1044"/>
      <c r="L69" s="1044"/>
      <c r="M69" s="1044"/>
      <c r="N69" s="1044"/>
      <c r="O69" s="1044"/>
      <c r="P69" s="1045"/>
      <c r="Q69" s="1046">
        <v>373</v>
      </c>
      <c r="R69" s="1040"/>
      <c r="S69" s="1040"/>
      <c r="T69" s="1040"/>
      <c r="U69" s="1040"/>
      <c r="V69" s="1040">
        <v>444</v>
      </c>
      <c r="W69" s="1040"/>
      <c r="X69" s="1040"/>
      <c r="Y69" s="1040"/>
      <c r="Z69" s="1040"/>
      <c r="AA69" s="1040">
        <v>-70</v>
      </c>
      <c r="AB69" s="1040"/>
      <c r="AC69" s="1040"/>
      <c r="AD69" s="1040"/>
      <c r="AE69" s="1040"/>
      <c r="AF69" s="1040">
        <v>384</v>
      </c>
      <c r="AG69" s="1040"/>
      <c r="AH69" s="1040"/>
      <c r="AI69" s="1040"/>
      <c r="AJ69" s="1040"/>
      <c r="AK69" s="1040">
        <v>214</v>
      </c>
      <c r="AL69" s="1040"/>
      <c r="AM69" s="1040"/>
      <c r="AN69" s="1040"/>
      <c r="AO69" s="1040"/>
      <c r="AP69" s="1040">
        <v>2648</v>
      </c>
      <c r="AQ69" s="1040"/>
      <c r="AR69" s="1040"/>
      <c r="AS69" s="1040"/>
      <c r="AT69" s="1040"/>
      <c r="AU69" s="1040" t="s">
        <v>569</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571</v>
      </c>
      <c r="C70" s="1044"/>
      <c r="D70" s="1044"/>
      <c r="E70" s="1044"/>
      <c r="F70" s="1044"/>
      <c r="G70" s="1044"/>
      <c r="H70" s="1044"/>
      <c r="I70" s="1044"/>
      <c r="J70" s="1044"/>
      <c r="K70" s="1044"/>
      <c r="L70" s="1044"/>
      <c r="M70" s="1044"/>
      <c r="N70" s="1044"/>
      <c r="O70" s="1044"/>
      <c r="P70" s="1045"/>
      <c r="Q70" s="1046">
        <v>1518</v>
      </c>
      <c r="R70" s="1040"/>
      <c r="S70" s="1040"/>
      <c r="T70" s="1040"/>
      <c r="U70" s="1040"/>
      <c r="V70" s="1040">
        <v>1481</v>
      </c>
      <c r="W70" s="1040"/>
      <c r="X70" s="1040"/>
      <c r="Y70" s="1040"/>
      <c r="Z70" s="1040"/>
      <c r="AA70" s="1040">
        <v>37</v>
      </c>
      <c r="AB70" s="1040"/>
      <c r="AC70" s="1040"/>
      <c r="AD70" s="1040"/>
      <c r="AE70" s="1040"/>
      <c r="AF70" s="1040">
        <v>37</v>
      </c>
      <c r="AG70" s="1040"/>
      <c r="AH70" s="1040"/>
      <c r="AI70" s="1040"/>
      <c r="AJ70" s="1040"/>
      <c r="AK70" s="1040">
        <v>4</v>
      </c>
      <c r="AL70" s="1040"/>
      <c r="AM70" s="1040"/>
      <c r="AN70" s="1040"/>
      <c r="AO70" s="1040"/>
      <c r="AP70" s="1040">
        <v>1185</v>
      </c>
      <c r="AQ70" s="1040"/>
      <c r="AR70" s="1040"/>
      <c r="AS70" s="1040"/>
      <c r="AT70" s="1040"/>
      <c r="AU70" s="1040" t="s">
        <v>569</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572</v>
      </c>
      <c r="C71" s="1044"/>
      <c r="D71" s="1044"/>
      <c r="E71" s="1044"/>
      <c r="F71" s="1044"/>
      <c r="G71" s="1044"/>
      <c r="H71" s="1044"/>
      <c r="I71" s="1044"/>
      <c r="J71" s="1044"/>
      <c r="K71" s="1044"/>
      <c r="L71" s="1044"/>
      <c r="M71" s="1044"/>
      <c r="N71" s="1044"/>
      <c r="O71" s="1044"/>
      <c r="P71" s="1045"/>
      <c r="Q71" s="1046">
        <v>209</v>
      </c>
      <c r="R71" s="1040"/>
      <c r="S71" s="1040"/>
      <c r="T71" s="1040"/>
      <c r="U71" s="1040"/>
      <c r="V71" s="1040">
        <v>205</v>
      </c>
      <c r="W71" s="1040"/>
      <c r="X71" s="1040"/>
      <c r="Y71" s="1040"/>
      <c r="Z71" s="1040"/>
      <c r="AA71" s="1040">
        <v>4</v>
      </c>
      <c r="AB71" s="1040"/>
      <c r="AC71" s="1040"/>
      <c r="AD71" s="1040"/>
      <c r="AE71" s="1040"/>
      <c r="AF71" s="1040">
        <v>4</v>
      </c>
      <c r="AG71" s="1040"/>
      <c r="AH71" s="1040"/>
      <c r="AI71" s="1040"/>
      <c r="AJ71" s="1040"/>
      <c r="AK71" s="1040" t="s">
        <v>569</v>
      </c>
      <c r="AL71" s="1040"/>
      <c r="AM71" s="1040"/>
      <c r="AN71" s="1040"/>
      <c r="AO71" s="1040"/>
      <c r="AP71" s="1040">
        <v>230</v>
      </c>
      <c r="AQ71" s="1040"/>
      <c r="AR71" s="1040"/>
      <c r="AS71" s="1040"/>
      <c r="AT71" s="1040"/>
      <c r="AU71" s="1040" t="s">
        <v>569</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573</v>
      </c>
      <c r="C72" s="1044"/>
      <c r="D72" s="1044"/>
      <c r="E72" s="1044"/>
      <c r="F72" s="1044"/>
      <c r="G72" s="1044"/>
      <c r="H72" s="1044"/>
      <c r="I72" s="1044"/>
      <c r="J72" s="1044"/>
      <c r="K72" s="1044"/>
      <c r="L72" s="1044"/>
      <c r="M72" s="1044"/>
      <c r="N72" s="1044"/>
      <c r="O72" s="1044"/>
      <c r="P72" s="1045"/>
      <c r="Q72" s="1046">
        <v>39</v>
      </c>
      <c r="R72" s="1040"/>
      <c r="S72" s="1040"/>
      <c r="T72" s="1040"/>
      <c r="U72" s="1040"/>
      <c r="V72" s="1040">
        <v>35</v>
      </c>
      <c r="W72" s="1040"/>
      <c r="X72" s="1040"/>
      <c r="Y72" s="1040"/>
      <c r="Z72" s="1040"/>
      <c r="AA72" s="1040">
        <v>4</v>
      </c>
      <c r="AB72" s="1040"/>
      <c r="AC72" s="1040"/>
      <c r="AD72" s="1040"/>
      <c r="AE72" s="1040"/>
      <c r="AF72" s="1040">
        <v>4</v>
      </c>
      <c r="AG72" s="1040"/>
      <c r="AH72" s="1040"/>
      <c r="AI72" s="1040"/>
      <c r="AJ72" s="1040"/>
      <c r="AK72" s="1040" t="s">
        <v>569</v>
      </c>
      <c r="AL72" s="1040"/>
      <c r="AM72" s="1040"/>
      <c r="AN72" s="1040"/>
      <c r="AO72" s="1040"/>
      <c r="AP72" s="1040" t="s">
        <v>566</v>
      </c>
      <c r="AQ72" s="1040"/>
      <c r="AR72" s="1040"/>
      <c r="AS72" s="1040"/>
      <c r="AT72" s="1040"/>
      <c r="AU72" s="1040" t="s">
        <v>569</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574</v>
      </c>
      <c r="C73" s="1044"/>
      <c r="D73" s="1044"/>
      <c r="E73" s="1044"/>
      <c r="F73" s="1044"/>
      <c r="G73" s="1044"/>
      <c r="H73" s="1044"/>
      <c r="I73" s="1044"/>
      <c r="J73" s="1044"/>
      <c r="K73" s="1044"/>
      <c r="L73" s="1044"/>
      <c r="M73" s="1044"/>
      <c r="N73" s="1044"/>
      <c r="O73" s="1044"/>
      <c r="P73" s="1045"/>
      <c r="Q73" s="1046">
        <v>299</v>
      </c>
      <c r="R73" s="1040"/>
      <c r="S73" s="1040"/>
      <c r="T73" s="1040"/>
      <c r="U73" s="1040"/>
      <c r="V73" s="1040">
        <v>287</v>
      </c>
      <c r="W73" s="1040"/>
      <c r="X73" s="1040"/>
      <c r="Y73" s="1040"/>
      <c r="Z73" s="1040"/>
      <c r="AA73" s="1040">
        <v>11</v>
      </c>
      <c r="AB73" s="1040"/>
      <c r="AC73" s="1040"/>
      <c r="AD73" s="1040"/>
      <c r="AE73" s="1040"/>
      <c r="AF73" s="1040">
        <v>11</v>
      </c>
      <c r="AG73" s="1040"/>
      <c r="AH73" s="1040"/>
      <c r="AI73" s="1040"/>
      <c r="AJ73" s="1040"/>
      <c r="AK73" s="1040">
        <v>5</v>
      </c>
      <c r="AL73" s="1040"/>
      <c r="AM73" s="1040"/>
      <c r="AN73" s="1040"/>
      <c r="AO73" s="1040"/>
      <c r="AP73" s="1040" t="s">
        <v>569</v>
      </c>
      <c r="AQ73" s="1040"/>
      <c r="AR73" s="1040"/>
      <c r="AS73" s="1040"/>
      <c r="AT73" s="1040"/>
      <c r="AU73" s="1040" t="s">
        <v>569</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575</v>
      </c>
      <c r="C74" s="1044"/>
      <c r="D74" s="1044"/>
      <c r="E74" s="1044"/>
      <c r="F74" s="1044"/>
      <c r="G74" s="1044"/>
      <c r="H74" s="1044"/>
      <c r="I74" s="1044"/>
      <c r="J74" s="1044"/>
      <c r="K74" s="1044"/>
      <c r="L74" s="1044"/>
      <c r="M74" s="1044"/>
      <c r="N74" s="1044"/>
      <c r="O74" s="1044"/>
      <c r="P74" s="1045"/>
      <c r="Q74" s="1046">
        <v>4581</v>
      </c>
      <c r="R74" s="1040"/>
      <c r="S74" s="1040"/>
      <c r="T74" s="1040"/>
      <c r="U74" s="1040"/>
      <c r="V74" s="1040">
        <v>3975</v>
      </c>
      <c r="W74" s="1040"/>
      <c r="X74" s="1040"/>
      <c r="Y74" s="1040"/>
      <c r="Z74" s="1040"/>
      <c r="AA74" s="1040">
        <v>606</v>
      </c>
      <c r="AB74" s="1040"/>
      <c r="AC74" s="1040"/>
      <c r="AD74" s="1040"/>
      <c r="AE74" s="1040"/>
      <c r="AF74" s="1040">
        <v>606</v>
      </c>
      <c r="AG74" s="1040"/>
      <c r="AH74" s="1040"/>
      <c r="AI74" s="1040"/>
      <c r="AJ74" s="1040"/>
      <c r="AK74" s="1040" t="s">
        <v>567</v>
      </c>
      <c r="AL74" s="1040"/>
      <c r="AM74" s="1040"/>
      <c r="AN74" s="1040"/>
      <c r="AO74" s="1040"/>
      <c r="AP74" s="1040" t="s">
        <v>569</v>
      </c>
      <c r="AQ74" s="1040"/>
      <c r="AR74" s="1040"/>
      <c r="AS74" s="1040"/>
      <c r="AT74" s="1040"/>
      <c r="AU74" s="1040" t="s">
        <v>569</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576</v>
      </c>
      <c r="C75" s="1044"/>
      <c r="D75" s="1044"/>
      <c r="E75" s="1044"/>
      <c r="F75" s="1044"/>
      <c r="G75" s="1044"/>
      <c r="H75" s="1044"/>
      <c r="I75" s="1044"/>
      <c r="J75" s="1044"/>
      <c r="K75" s="1044"/>
      <c r="L75" s="1044"/>
      <c r="M75" s="1044"/>
      <c r="N75" s="1044"/>
      <c r="O75" s="1044"/>
      <c r="P75" s="1045"/>
      <c r="Q75" s="1047">
        <v>1968</v>
      </c>
      <c r="R75" s="1048"/>
      <c r="S75" s="1048"/>
      <c r="T75" s="1048"/>
      <c r="U75" s="1049"/>
      <c r="V75" s="1050">
        <v>1958</v>
      </c>
      <c r="W75" s="1048"/>
      <c r="X75" s="1048"/>
      <c r="Y75" s="1048"/>
      <c r="Z75" s="1049"/>
      <c r="AA75" s="1050">
        <v>10</v>
      </c>
      <c r="AB75" s="1048"/>
      <c r="AC75" s="1048"/>
      <c r="AD75" s="1048"/>
      <c r="AE75" s="1049"/>
      <c r="AF75" s="1050">
        <v>10</v>
      </c>
      <c r="AG75" s="1048"/>
      <c r="AH75" s="1048"/>
      <c r="AI75" s="1048"/>
      <c r="AJ75" s="1049"/>
      <c r="AK75" s="1050" t="s">
        <v>569</v>
      </c>
      <c r="AL75" s="1048"/>
      <c r="AM75" s="1048"/>
      <c r="AN75" s="1048"/>
      <c r="AO75" s="1049"/>
      <c r="AP75" s="1050" t="s">
        <v>569</v>
      </c>
      <c r="AQ75" s="1048"/>
      <c r="AR75" s="1048"/>
      <c r="AS75" s="1048"/>
      <c r="AT75" s="1049"/>
      <c r="AU75" s="1050" t="s">
        <v>569</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577</v>
      </c>
      <c r="C76" s="1044"/>
      <c r="D76" s="1044"/>
      <c r="E76" s="1044"/>
      <c r="F76" s="1044"/>
      <c r="G76" s="1044"/>
      <c r="H76" s="1044"/>
      <c r="I76" s="1044"/>
      <c r="J76" s="1044"/>
      <c r="K76" s="1044"/>
      <c r="L76" s="1044"/>
      <c r="M76" s="1044"/>
      <c r="N76" s="1044"/>
      <c r="O76" s="1044"/>
      <c r="P76" s="1045"/>
      <c r="Q76" s="1047">
        <v>411661</v>
      </c>
      <c r="R76" s="1048"/>
      <c r="S76" s="1048"/>
      <c r="T76" s="1048"/>
      <c r="U76" s="1049"/>
      <c r="V76" s="1050">
        <v>403389</v>
      </c>
      <c r="W76" s="1048"/>
      <c r="X76" s="1048"/>
      <c r="Y76" s="1048"/>
      <c r="Z76" s="1049"/>
      <c r="AA76" s="1050">
        <v>8272</v>
      </c>
      <c r="AB76" s="1048"/>
      <c r="AC76" s="1048"/>
      <c r="AD76" s="1048"/>
      <c r="AE76" s="1049"/>
      <c r="AF76" s="1050">
        <v>8272</v>
      </c>
      <c r="AG76" s="1048"/>
      <c r="AH76" s="1048"/>
      <c r="AI76" s="1048"/>
      <c r="AJ76" s="1049"/>
      <c r="AK76" s="1050">
        <v>1844</v>
      </c>
      <c r="AL76" s="1048"/>
      <c r="AM76" s="1048"/>
      <c r="AN76" s="1048"/>
      <c r="AO76" s="1049"/>
      <c r="AP76" s="1050" t="s">
        <v>569</v>
      </c>
      <c r="AQ76" s="1048"/>
      <c r="AR76" s="1048"/>
      <c r="AS76" s="1048"/>
      <c r="AT76" s="1049"/>
      <c r="AU76" s="1050" t="s">
        <v>569</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383</v>
      </c>
      <c r="B88" s="1013" t="s">
        <v>413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9328</v>
      </c>
      <c r="AG88" s="1028"/>
      <c r="AH88" s="1028"/>
      <c r="AI88" s="1028"/>
      <c r="AJ88" s="1028"/>
      <c r="AK88" s="1032"/>
      <c r="AL88" s="1032"/>
      <c r="AM88" s="1032"/>
      <c r="AN88" s="1032"/>
      <c r="AO88" s="1032"/>
      <c r="AP88" s="1028">
        <v>4414</v>
      </c>
      <c r="AQ88" s="1028"/>
      <c r="AR88" s="1028"/>
      <c r="AS88" s="1028"/>
      <c r="AT88" s="1028"/>
      <c r="AU88" s="1028" t="s">
        <v>567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383</v>
      </c>
      <c r="BR102" s="1013" t="s">
        <v>414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110</v>
      </c>
      <c r="CS102" s="1020"/>
      <c r="CT102" s="1020"/>
      <c r="CU102" s="1020"/>
      <c r="CV102" s="1021"/>
      <c r="CW102" s="1019">
        <v>4</v>
      </c>
      <c r="CX102" s="1020"/>
      <c r="CY102" s="1020"/>
      <c r="CZ102" s="1020"/>
      <c r="DA102" s="1021"/>
      <c r="DB102" s="1019" t="s">
        <v>567</v>
      </c>
      <c r="DC102" s="1020"/>
      <c r="DD102" s="1020"/>
      <c r="DE102" s="1020"/>
      <c r="DF102" s="1021"/>
      <c r="DG102" s="1019" t="s">
        <v>567</v>
      </c>
      <c r="DH102" s="1020"/>
      <c r="DI102" s="1020"/>
      <c r="DJ102" s="1020"/>
      <c r="DK102" s="1021"/>
      <c r="DL102" s="1019" t="s">
        <v>567</v>
      </c>
      <c r="DM102" s="1020"/>
      <c r="DN102" s="1020"/>
      <c r="DO102" s="1020"/>
      <c r="DP102" s="1021"/>
      <c r="DQ102" s="1019" t="s">
        <v>567</v>
      </c>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417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419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422</v>
      </c>
      <c r="AB109" s="963"/>
      <c r="AC109" s="963"/>
      <c r="AD109" s="963"/>
      <c r="AE109" s="964"/>
      <c r="AF109" s="965" t="s">
        <v>300</v>
      </c>
      <c r="AG109" s="963"/>
      <c r="AH109" s="963"/>
      <c r="AI109" s="963"/>
      <c r="AJ109" s="964"/>
      <c r="AK109" s="965" t="s">
        <v>299</v>
      </c>
      <c r="AL109" s="963"/>
      <c r="AM109" s="963"/>
      <c r="AN109" s="963"/>
      <c r="AO109" s="964"/>
      <c r="AP109" s="965" t="s">
        <v>423</v>
      </c>
      <c r="AQ109" s="963"/>
      <c r="AR109" s="963"/>
      <c r="AS109" s="963"/>
      <c r="AT109" s="994"/>
      <c r="AU109" s="962" t="s">
        <v>421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422</v>
      </c>
      <c r="BR109" s="963"/>
      <c r="BS109" s="963"/>
      <c r="BT109" s="963"/>
      <c r="BU109" s="964"/>
      <c r="BV109" s="965" t="s">
        <v>300</v>
      </c>
      <c r="BW109" s="963"/>
      <c r="BX109" s="963"/>
      <c r="BY109" s="963"/>
      <c r="BZ109" s="964"/>
      <c r="CA109" s="965" t="s">
        <v>299</v>
      </c>
      <c r="CB109" s="963"/>
      <c r="CC109" s="963"/>
      <c r="CD109" s="963"/>
      <c r="CE109" s="964"/>
      <c r="CF109" s="1001" t="s">
        <v>423</v>
      </c>
      <c r="CG109" s="1001"/>
      <c r="CH109" s="1001"/>
      <c r="CI109" s="1001"/>
      <c r="CJ109" s="1001"/>
      <c r="CK109" s="965" t="s">
        <v>424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422</v>
      </c>
      <c r="DH109" s="963"/>
      <c r="DI109" s="963"/>
      <c r="DJ109" s="963"/>
      <c r="DK109" s="964"/>
      <c r="DL109" s="965" t="s">
        <v>300</v>
      </c>
      <c r="DM109" s="963"/>
      <c r="DN109" s="963"/>
      <c r="DO109" s="963"/>
      <c r="DP109" s="964"/>
      <c r="DQ109" s="965" t="s">
        <v>299</v>
      </c>
      <c r="DR109" s="963"/>
      <c r="DS109" s="963"/>
      <c r="DT109" s="963"/>
      <c r="DU109" s="964"/>
      <c r="DV109" s="965" t="s">
        <v>423</v>
      </c>
      <c r="DW109" s="963"/>
      <c r="DX109" s="963"/>
      <c r="DY109" s="963"/>
      <c r="DZ109" s="994"/>
    </row>
    <row r="110" spans="1:131" s="226" customFormat="1" ht="26.25" customHeight="1">
      <c r="A110" s="865" t="s">
        <v>425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766302</v>
      </c>
      <c r="AB110" s="956"/>
      <c r="AC110" s="956"/>
      <c r="AD110" s="956"/>
      <c r="AE110" s="957"/>
      <c r="AF110" s="958">
        <v>723150</v>
      </c>
      <c r="AG110" s="956"/>
      <c r="AH110" s="956"/>
      <c r="AI110" s="956"/>
      <c r="AJ110" s="957"/>
      <c r="AK110" s="958">
        <v>771951</v>
      </c>
      <c r="AL110" s="956"/>
      <c r="AM110" s="956"/>
      <c r="AN110" s="956"/>
      <c r="AO110" s="957"/>
      <c r="AP110" s="959">
        <v>14.8</v>
      </c>
      <c r="AQ110" s="960"/>
      <c r="AR110" s="960"/>
      <c r="AS110" s="960"/>
      <c r="AT110" s="961"/>
      <c r="AU110" s="995" t="s">
        <v>67</v>
      </c>
      <c r="AV110" s="996"/>
      <c r="AW110" s="996"/>
      <c r="AX110" s="996"/>
      <c r="AY110" s="996"/>
      <c r="AZ110" s="921" t="s">
        <v>426</v>
      </c>
      <c r="BA110" s="866"/>
      <c r="BB110" s="866"/>
      <c r="BC110" s="866"/>
      <c r="BD110" s="866"/>
      <c r="BE110" s="866"/>
      <c r="BF110" s="866"/>
      <c r="BG110" s="866"/>
      <c r="BH110" s="866"/>
      <c r="BI110" s="866"/>
      <c r="BJ110" s="866"/>
      <c r="BK110" s="866"/>
      <c r="BL110" s="866"/>
      <c r="BM110" s="866"/>
      <c r="BN110" s="866"/>
      <c r="BO110" s="866"/>
      <c r="BP110" s="867"/>
      <c r="BQ110" s="922">
        <v>8502210</v>
      </c>
      <c r="BR110" s="903"/>
      <c r="BS110" s="903"/>
      <c r="BT110" s="903"/>
      <c r="BU110" s="903"/>
      <c r="BV110" s="903">
        <v>8445093</v>
      </c>
      <c r="BW110" s="903"/>
      <c r="BX110" s="903"/>
      <c r="BY110" s="903"/>
      <c r="BZ110" s="903"/>
      <c r="CA110" s="903">
        <v>8406148</v>
      </c>
      <c r="CB110" s="903"/>
      <c r="CC110" s="903"/>
      <c r="CD110" s="903"/>
      <c r="CE110" s="903"/>
      <c r="CF110" s="927">
        <v>160.69999999999999</v>
      </c>
      <c r="CG110" s="928"/>
      <c r="CH110" s="928"/>
      <c r="CI110" s="928"/>
      <c r="CJ110" s="928"/>
      <c r="CK110" s="991" t="s">
        <v>427</v>
      </c>
      <c r="CL110" s="877"/>
      <c r="CM110" s="952" t="s">
        <v>428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122</v>
      </c>
      <c r="DH110" s="903"/>
      <c r="DI110" s="903"/>
      <c r="DJ110" s="903"/>
      <c r="DK110" s="903"/>
      <c r="DL110" s="903" t="s">
        <v>122</v>
      </c>
      <c r="DM110" s="903"/>
      <c r="DN110" s="903"/>
      <c r="DO110" s="903"/>
      <c r="DP110" s="903"/>
      <c r="DQ110" s="903" t="s">
        <v>429</v>
      </c>
      <c r="DR110" s="903"/>
      <c r="DS110" s="903"/>
      <c r="DT110" s="903"/>
      <c r="DU110" s="903"/>
      <c r="DV110" s="904" t="s">
        <v>429</v>
      </c>
      <c r="DW110" s="904"/>
      <c r="DX110" s="904"/>
      <c r="DY110" s="904"/>
      <c r="DZ110" s="905"/>
    </row>
    <row r="111" spans="1:131" s="226" customFormat="1" ht="26.25" customHeight="1">
      <c r="A111" s="832" t="s">
        <v>430</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122</v>
      </c>
      <c r="AB111" s="984"/>
      <c r="AC111" s="984"/>
      <c r="AD111" s="984"/>
      <c r="AE111" s="985"/>
      <c r="AF111" s="986" t="s">
        <v>122</v>
      </c>
      <c r="AG111" s="984"/>
      <c r="AH111" s="984"/>
      <c r="AI111" s="984"/>
      <c r="AJ111" s="985"/>
      <c r="AK111" s="986" t="s">
        <v>122</v>
      </c>
      <c r="AL111" s="984"/>
      <c r="AM111" s="984"/>
      <c r="AN111" s="984"/>
      <c r="AO111" s="985"/>
      <c r="AP111" s="987" t="s">
        <v>122</v>
      </c>
      <c r="AQ111" s="988"/>
      <c r="AR111" s="988"/>
      <c r="AS111" s="988"/>
      <c r="AT111" s="989"/>
      <c r="AU111" s="997"/>
      <c r="AV111" s="998"/>
      <c r="AW111" s="998"/>
      <c r="AX111" s="998"/>
      <c r="AY111" s="998"/>
      <c r="AZ111" s="873" t="s">
        <v>431</v>
      </c>
      <c r="BA111" s="808"/>
      <c r="BB111" s="808"/>
      <c r="BC111" s="808"/>
      <c r="BD111" s="808"/>
      <c r="BE111" s="808"/>
      <c r="BF111" s="808"/>
      <c r="BG111" s="808"/>
      <c r="BH111" s="808"/>
      <c r="BI111" s="808"/>
      <c r="BJ111" s="808"/>
      <c r="BK111" s="808"/>
      <c r="BL111" s="808"/>
      <c r="BM111" s="808"/>
      <c r="BN111" s="808"/>
      <c r="BO111" s="808"/>
      <c r="BP111" s="809"/>
      <c r="BQ111" s="874" t="s">
        <v>432</v>
      </c>
      <c r="BR111" s="875"/>
      <c r="BS111" s="875"/>
      <c r="BT111" s="875"/>
      <c r="BU111" s="875"/>
      <c r="BV111" s="875" t="s">
        <v>432</v>
      </c>
      <c r="BW111" s="875"/>
      <c r="BX111" s="875"/>
      <c r="BY111" s="875"/>
      <c r="BZ111" s="875"/>
      <c r="CA111" s="875" t="s">
        <v>122</v>
      </c>
      <c r="CB111" s="875"/>
      <c r="CC111" s="875"/>
      <c r="CD111" s="875"/>
      <c r="CE111" s="875"/>
      <c r="CF111" s="936" t="s">
        <v>432</v>
      </c>
      <c r="CG111" s="937"/>
      <c r="CH111" s="937"/>
      <c r="CI111" s="937"/>
      <c r="CJ111" s="937"/>
      <c r="CK111" s="992"/>
      <c r="CL111" s="879"/>
      <c r="CM111" s="882" t="s">
        <v>433</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432</v>
      </c>
      <c r="DH111" s="875"/>
      <c r="DI111" s="875"/>
      <c r="DJ111" s="875"/>
      <c r="DK111" s="875"/>
      <c r="DL111" s="875" t="s">
        <v>432</v>
      </c>
      <c r="DM111" s="875"/>
      <c r="DN111" s="875"/>
      <c r="DO111" s="875"/>
      <c r="DP111" s="875"/>
      <c r="DQ111" s="875" t="s">
        <v>122</v>
      </c>
      <c r="DR111" s="875"/>
      <c r="DS111" s="875"/>
      <c r="DT111" s="875"/>
      <c r="DU111" s="875"/>
      <c r="DV111" s="852" t="s">
        <v>432</v>
      </c>
      <c r="DW111" s="852"/>
      <c r="DX111" s="852"/>
      <c r="DY111" s="852"/>
      <c r="DZ111" s="853"/>
    </row>
    <row r="112" spans="1:131" s="226" customFormat="1" ht="26.25" customHeight="1">
      <c r="A112" s="977" t="s">
        <v>434</v>
      </c>
      <c r="B112" s="978"/>
      <c r="C112" s="808" t="s">
        <v>435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122</v>
      </c>
      <c r="AB112" s="838"/>
      <c r="AC112" s="838"/>
      <c r="AD112" s="838"/>
      <c r="AE112" s="839"/>
      <c r="AF112" s="840" t="s">
        <v>122</v>
      </c>
      <c r="AG112" s="838"/>
      <c r="AH112" s="838"/>
      <c r="AI112" s="838"/>
      <c r="AJ112" s="839"/>
      <c r="AK112" s="840" t="s">
        <v>122</v>
      </c>
      <c r="AL112" s="838"/>
      <c r="AM112" s="838"/>
      <c r="AN112" s="838"/>
      <c r="AO112" s="839"/>
      <c r="AP112" s="885" t="s">
        <v>122</v>
      </c>
      <c r="AQ112" s="886"/>
      <c r="AR112" s="886"/>
      <c r="AS112" s="886"/>
      <c r="AT112" s="887"/>
      <c r="AU112" s="997"/>
      <c r="AV112" s="998"/>
      <c r="AW112" s="998"/>
      <c r="AX112" s="998"/>
      <c r="AY112" s="998"/>
      <c r="AZ112" s="873" t="s">
        <v>436</v>
      </c>
      <c r="BA112" s="808"/>
      <c r="BB112" s="808"/>
      <c r="BC112" s="808"/>
      <c r="BD112" s="808"/>
      <c r="BE112" s="808"/>
      <c r="BF112" s="808"/>
      <c r="BG112" s="808"/>
      <c r="BH112" s="808"/>
      <c r="BI112" s="808"/>
      <c r="BJ112" s="808"/>
      <c r="BK112" s="808"/>
      <c r="BL112" s="808"/>
      <c r="BM112" s="808"/>
      <c r="BN112" s="808"/>
      <c r="BO112" s="808"/>
      <c r="BP112" s="809"/>
      <c r="BQ112" s="874">
        <v>4729624</v>
      </c>
      <c r="BR112" s="875"/>
      <c r="BS112" s="875"/>
      <c r="BT112" s="875"/>
      <c r="BU112" s="875"/>
      <c r="BV112" s="875">
        <v>4553415</v>
      </c>
      <c r="BW112" s="875"/>
      <c r="BX112" s="875"/>
      <c r="BY112" s="875"/>
      <c r="BZ112" s="875"/>
      <c r="CA112" s="875">
        <v>4351193</v>
      </c>
      <c r="CB112" s="875"/>
      <c r="CC112" s="875"/>
      <c r="CD112" s="875"/>
      <c r="CE112" s="875"/>
      <c r="CF112" s="936">
        <v>83.2</v>
      </c>
      <c r="CG112" s="937"/>
      <c r="CH112" s="937"/>
      <c r="CI112" s="937"/>
      <c r="CJ112" s="937"/>
      <c r="CK112" s="992"/>
      <c r="CL112" s="879"/>
      <c r="CM112" s="882" t="s">
        <v>437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122</v>
      </c>
      <c r="DH112" s="875"/>
      <c r="DI112" s="875"/>
      <c r="DJ112" s="875"/>
      <c r="DK112" s="875"/>
      <c r="DL112" s="875" t="s">
        <v>122</v>
      </c>
      <c r="DM112" s="875"/>
      <c r="DN112" s="875"/>
      <c r="DO112" s="875"/>
      <c r="DP112" s="875"/>
      <c r="DQ112" s="875" t="s">
        <v>122</v>
      </c>
      <c r="DR112" s="875"/>
      <c r="DS112" s="875"/>
      <c r="DT112" s="875"/>
      <c r="DU112" s="875"/>
      <c r="DV112" s="852" t="s">
        <v>122</v>
      </c>
      <c r="DW112" s="852"/>
      <c r="DX112" s="852"/>
      <c r="DY112" s="852"/>
      <c r="DZ112" s="853"/>
    </row>
    <row r="113" spans="1:130" s="226" customFormat="1" ht="26.25" customHeight="1">
      <c r="A113" s="979"/>
      <c r="B113" s="980"/>
      <c r="C113" s="808" t="s">
        <v>438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383422</v>
      </c>
      <c r="AB113" s="984"/>
      <c r="AC113" s="984"/>
      <c r="AD113" s="984"/>
      <c r="AE113" s="985"/>
      <c r="AF113" s="986">
        <v>370819</v>
      </c>
      <c r="AG113" s="984"/>
      <c r="AH113" s="984"/>
      <c r="AI113" s="984"/>
      <c r="AJ113" s="985"/>
      <c r="AK113" s="986">
        <v>352520</v>
      </c>
      <c r="AL113" s="984"/>
      <c r="AM113" s="984"/>
      <c r="AN113" s="984"/>
      <c r="AO113" s="985"/>
      <c r="AP113" s="987">
        <v>6.7</v>
      </c>
      <c r="AQ113" s="988"/>
      <c r="AR113" s="988"/>
      <c r="AS113" s="988"/>
      <c r="AT113" s="989"/>
      <c r="AU113" s="997"/>
      <c r="AV113" s="998"/>
      <c r="AW113" s="998"/>
      <c r="AX113" s="998"/>
      <c r="AY113" s="998"/>
      <c r="AZ113" s="873" t="s">
        <v>439</v>
      </c>
      <c r="BA113" s="808"/>
      <c r="BB113" s="808"/>
      <c r="BC113" s="808"/>
      <c r="BD113" s="808"/>
      <c r="BE113" s="808"/>
      <c r="BF113" s="808"/>
      <c r="BG113" s="808"/>
      <c r="BH113" s="808"/>
      <c r="BI113" s="808"/>
      <c r="BJ113" s="808"/>
      <c r="BK113" s="808"/>
      <c r="BL113" s="808"/>
      <c r="BM113" s="808"/>
      <c r="BN113" s="808"/>
      <c r="BO113" s="808"/>
      <c r="BP113" s="809"/>
      <c r="BQ113" s="874">
        <v>846406</v>
      </c>
      <c r="BR113" s="875"/>
      <c r="BS113" s="875"/>
      <c r="BT113" s="875"/>
      <c r="BU113" s="875"/>
      <c r="BV113" s="875">
        <v>875281</v>
      </c>
      <c r="BW113" s="875"/>
      <c r="BX113" s="875"/>
      <c r="BY113" s="875"/>
      <c r="BZ113" s="875"/>
      <c r="CA113" s="875">
        <v>895410</v>
      </c>
      <c r="CB113" s="875"/>
      <c r="CC113" s="875"/>
      <c r="CD113" s="875"/>
      <c r="CE113" s="875"/>
      <c r="CF113" s="936">
        <v>17.100000000000001</v>
      </c>
      <c r="CG113" s="937"/>
      <c r="CH113" s="937"/>
      <c r="CI113" s="937"/>
      <c r="CJ113" s="937"/>
      <c r="CK113" s="992"/>
      <c r="CL113" s="879"/>
      <c r="CM113" s="882" t="s">
        <v>440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429</v>
      </c>
      <c r="DH113" s="838"/>
      <c r="DI113" s="838"/>
      <c r="DJ113" s="838"/>
      <c r="DK113" s="839"/>
      <c r="DL113" s="840" t="s">
        <v>122</v>
      </c>
      <c r="DM113" s="838"/>
      <c r="DN113" s="838"/>
      <c r="DO113" s="838"/>
      <c r="DP113" s="839"/>
      <c r="DQ113" s="840" t="s">
        <v>122</v>
      </c>
      <c r="DR113" s="838"/>
      <c r="DS113" s="838"/>
      <c r="DT113" s="838"/>
      <c r="DU113" s="839"/>
      <c r="DV113" s="885" t="s">
        <v>122</v>
      </c>
      <c r="DW113" s="886"/>
      <c r="DX113" s="886"/>
      <c r="DY113" s="886"/>
      <c r="DZ113" s="887"/>
    </row>
    <row r="114" spans="1:130" s="226" customFormat="1" ht="26.25" customHeight="1">
      <c r="A114" s="979"/>
      <c r="B114" s="980"/>
      <c r="C114" s="808" t="s">
        <v>441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158631</v>
      </c>
      <c r="AB114" s="838"/>
      <c r="AC114" s="838"/>
      <c r="AD114" s="838"/>
      <c r="AE114" s="839"/>
      <c r="AF114" s="840">
        <v>162306</v>
      </c>
      <c r="AG114" s="838"/>
      <c r="AH114" s="838"/>
      <c r="AI114" s="838"/>
      <c r="AJ114" s="839"/>
      <c r="AK114" s="840">
        <v>145028</v>
      </c>
      <c r="AL114" s="838"/>
      <c r="AM114" s="838"/>
      <c r="AN114" s="838"/>
      <c r="AO114" s="839"/>
      <c r="AP114" s="885">
        <v>2.8</v>
      </c>
      <c r="AQ114" s="886"/>
      <c r="AR114" s="886"/>
      <c r="AS114" s="886"/>
      <c r="AT114" s="887"/>
      <c r="AU114" s="997"/>
      <c r="AV114" s="998"/>
      <c r="AW114" s="998"/>
      <c r="AX114" s="998"/>
      <c r="AY114" s="998"/>
      <c r="AZ114" s="873" t="s">
        <v>442</v>
      </c>
      <c r="BA114" s="808"/>
      <c r="BB114" s="808"/>
      <c r="BC114" s="808"/>
      <c r="BD114" s="808"/>
      <c r="BE114" s="808"/>
      <c r="BF114" s="808"/>
      <c r="BG114" s="808"/>
      <c r="BH114" s="808"/>
      <c r="BI114" s="808"/>
      <c r="BJ114" s="808"/>
      <c r="BK114" s="808"/>
      <c r="BL114" s="808"/>
      <c r="BM114" s="808"/>
      <c r="BN114" s="808"/>
      <c r="BO114" s="808"/>
      <c r="BP114" s="809"/>
      <c r="BQ114" s="874">
        <v>2882200</v>
      </c>
      <c r="BR114" s="875"/>
      <c r="BS114" s="875"/>
      <c r="BT114" s="875"/>
      <c r="BU114" s="875"/>
      <c r="BV114" s="875">
        <v>2846129</v>
      </c>
      <c r="BW114" s="875"/>
      <c r="BX114" s="875"/>
      <c r="BY114" s="875"/>
      <c r="BZ114" s="875"/>
      <c r="CA114" s="875">
        <v>2884155</v>
      </c>
      <c r="CB114" s="875"/>
      <c r="CC114" s="875"/>
      <c r="CD114" s="875"/>
      <c r="CE114" s="875"/>
      <c r="CF114" s="936">
        <v>55.2</v>
      </c>
      <c r="CG114" s="937"/>
      <c r="CH114" s="937"/>
      <c r="CI114" s="937"/>
      <c r="CJ114" s="937"/>
      <c r="CK114" s="992"/>
      <c r="CL114" s="879"/>
      <c r="CM114" s="882" t="s">
        <v>443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122</v>
      </c>
      <c r="DH114" s="838"/>
      <c r="DI114" s="838"/>
      <c r="DJ114" s="838"/>
      <c r="DK114" s="839"/>
      <c r="DL114" s="840" t="s">
        <v>122</v>
      </c>
      <c r="DM114" s="838"/>
      <c r="DN114" s="838"/>
      <c r="DO114" s="838"/>
      <c r="DP114" s="839"/>
      <c r="DQ114" s="840" t="s">
        <v>122</v>
      </c>
      <c r="DR114" s="838"/>
      <c r="DS114" s="838"/>
      <c r="DT114" s="838"/>
      <c r="DU114" s="839"/>
      <c r="DV114" s="885" t="s">
        <v>122</v>
      </c>
      <c r="DW114" s="886"/>
      <c r="DX114" s="886"/>
      <c r="DY114" s="886"/>
      <c r="DZ114" s="887"/>
    </row>
    <row r="115" spans="1:130" s="226" customFormat="1" ht="26.25" customHeight="1">
      <c r="A115" s="979"/>
      <c r="B115" s="980"/>
      <c r="C115" s="808" t="s">
        <v>444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122</v>
      </c>
      <c r="AB115" s="984"/>
      <c r="AC115" s="984"/>
      <c r="AD115" s="984"/>
      <c r="AE115" s="985"/>
      <c r="AF115" s="986" t="s">
        <v>432</v>
      </c>
      <c r="AG115" s="984"/>
      <c r="AH115" s="984"/>
      <c r="AI115" s="984"/>
      <c r="AJ115" s="985"/>
      <c r="AK115" s="986" t="s">
        <v>432</v>
      </c>
      <c r="AL115" s="984"/>
      <c r="AM115" s="984"/>
      <c r="AN115" s="984"/>
      <c r="AO115" s="985"/>
      <c r="AP115" s="987" t="s">
        <v>429</v>
      </c>
      <c r="AQ115" s="988"/>
      <c r="AR115" s="988"/>
      <c r="AS115" s="988"/>
      <c r="AT115" s="989"/>
      <c r="AU115" s="997"/>
      <c r="AV115" s="998"/>
      <c r="AW115" s="998"/>
      <c r="AX115" s="998"/>
      <c r="AY115" s="998"/>
      <c r="AZ115" s="873" t="s">
        <v>445</v>
      </c>
      <c r="BA115" s="808"/>
      <c r="BB115" s="808"/>
      <c r="BC115" s="808"/>
      <c r="BD115" s="808"/>
      <c r="BE115" s="808"/>
      <c r="BF115" s="808"/>
      <c r="BG115" s="808"/>
      <c r="BH115" s="808"/>
      <c r="BI115" s="808"/>
      <c r="BJ115" s="808"/>
      <c r="BK115" s="808"/>
      <c r="BL115" s="808"/>
      <c r="BM115" s="808"/>
      <c r="BN115" s="808"/>
      <c r="BO115" s="808"/>
      <c r="BP115" s="809"/>
      <c r="BQ115" s="874" t="s">
        <v>122</v>
      </c>
      <c r="BR115" s="875"/>
      <c r="BS115" s="875"/>
      <c r="BT115" s="875"/>
      <c r="BU115" s="875"/>
      <c r="BV115" s="875" t="s">
        <v>122</v>
      </c>
      <c r="BW115" s="875"/>
      <c r="BX115" s="875"/>
      <c r="BY115" s="875"/>
      <c r="BZ115" s="875"/>
      <c r="CA115" s="875" t="s">
        <v>122</v>
      </c>
      <c r="CB115" s="875"/>
      <c r="CC115" s="875"/>
      <c r="CD115" s="875"/>
      <c r="CE115" s="875"/>
      <c r="CF115" s="936" t="s">
        <v>432</v>
      </c>
      <c r="CG115" s="937"/>
      <c r="CH115" s="937"/>
      <c r="CI115" s="937"/>
      <c r="CJ115" s="937"/>
      <c r="CK115" s="992"/>
      <c r="CL115" s="879"/>
      <c r="CM115" s="873" t="s">
        <v>446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122</v>
      </c>
      <c r="DH115" s="838"/>
      <c r="DI115" s="838"/>
      <c r="DJ115" s="838"/>
      <c r="DK115" s="839"/>
      <c r="DL115" s="840" t="s">
        <v>122</v>
      </c>
      <c r="DM115" s="838"/>
      <c r="DN115" s="838"/>
      <c r="DO115" s="838"/>
      <c r="DP115" s="839"/>
      <c r="DQ115" s="840" t="s">
        <v>122</v>
      </c>
      <c r="DR115" s="838"/>
      <c r="DS115" s="838"/>
      <c r="DT115" s="838"/>
      <c r="DU115" s="839"/>
      <c r="DV115" s="885" t="s">
        <v>122</v>
      </c>
      <c r="DW115" s="886"/>
      <c r="DX115" s="886"/>
      <c r="DY115" s="886"/>
      <c r="DZ115" s="887"/>
    </row>
    <row r="116" spans="1:130" s="226" customFormat="1" ht="26.25" customHeight="1">
      <c r="A116" s="981"/>
      <c r="B116" s="982"/>
      <c r="C116" s="941" t="s">
        <v>447</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122</v>
      </c>
      <c r="AB116" s="838"/>
      <c r="AC116" s="838"/>
      <c r="AD116" s="838"/>
      <c r="AE116" s="839"/>
      <c r="AF116" s="840" t="s">
        <v>122</v>
      </c>
      <c r="AG116" s="838"/>
      <c r="AH116" s="838"/>
      <c r="AI116" s="838"/>
      <c r="AJ116" s="839"/>
      <c r="AK116" s="840" t="s">
        <v>122</v>
      </c>
      <c r="AL116" s="838"/>
      <c r="AM116" s="838"/>
      <c r="AN116" s="838"/>
      <c r="AO116" s="839"/>
      <c r="AP116" s="885" t="s">
        <v>122</v>
      </c>
      <c r="AQ116" s="886"/>
      <c r="AR116" s="886"/>
      <c r="AS116" s="886"/>
      <c r="AT116" s="887"/>
      <c r="AU116" s="997"/>
      <c r="AV116" s="998"/>
      <c r="AW116" s="998"/>
      <c r="AX116" s="998"/>
      <c r="AY116" s="998"/>
      <c r="AZ116" s="924" t="s">
        <v>448</v>
      </c>
      <c r="BA116" s="925"/>
      <c r="BB116" s="925"/>
      <c r="BC116" s="925"/>
      <c r="BD116" s="925"/>
      <c r="BE116" s="925"/>
      <c r="BF116" s="925"/>
      <c r="BG116" s="925"/>
      <c r="BH116" s="925"/>
      <c r="BI116" s="925"/>
      <c r="BJ116" s="925"/>
      <c r="BK116" s="925"/>
      <c r="BL116" s="925"/>
      <c r="BM116" s="925"/>
      <c r="BN116" s="925"/>
      <c r="BO116" s="925"/>
      <c r="BP116" s="926"/>
      <c r="BQ116" s="874" t="s">
        <v>122</v>
      </c>
      <c r="BR116" s="875"/>
      <c r="BS116" s="875"/>
      <c r="BT116" s="875"/>
      <c r="BU116" s="875"/>
      <c r="BV116" s="875" t="s">
        <v>122</v>
      </c>
      <c r="BW116" s="875"/>
      <c r="BX116" s="875"/>
      <c r="BY116" s="875"/>
      <c r="BZ116" s="875"/>
      <c r="CA116" s="875" t="s">
        <v>122</v>
      </c>
      <c r="CB116" s="875"/>
      <c r="CC116" s="875"/>
      <c r="CD116" s="875"/>
      <c r="CE116" s="875"/>
      <c r="CF116" s="936" t="s">
        <v>122</v>
      </c>
      <c r="CG116" s="937"/>
      <c r="CH116" s="937"/>
      <c r="CI116" s="937"/>
      <c r="CJ116" s="937"/>
      <c r="CK116" s="992"/>
      <c r="CL116" s="879"/>
      <c r="CM116" s="882" t="s">
        <v>449</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432</v>
      </c>
      <c r="DH116" s="838"/>
      <c r="DI116" s="838"/>
      <c r="DJ116" s="838"/>
      <c r="DK116" s="839"/>
      <c r="DL116" s="840" t="s">
        <v>122</v>
      </c>
      <c r="DM116" s="838"/>
      <c r="DN116" s="838"/>
      <c r="DO116" s="838"/>
      <c r="DP116" s="839"/>
      <c r="DQ116" s="840" t="s">
        <v>122</v>
      </c>
      <c r="DR116" s="838"/>
      <c r="DS116" s="838"/>
      <c r="DT116" s="838"/>
      <c r="DU116" s="839"/>
      <c r="DV116" s="885" t="s">
        <v>122</v>
      </c>
      <c r="DW116" s="886"/>
      <c r="DX116" s="886"/>
      <c r="DY116" s="886"/>
      <c r="DZ116" s="887"/>
    </row>
    <row r="117" spans="1:130" s="226" customFormat="1" ht="26.25" customHeight="1">
      <c r="A117" s="962" t="s">
        <v>179</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450</v>
      </c>
      <c r="Z117" s="964"/>
      <c r="AA117" s="969">
        <v>1308355</v>
      </c>
      <c r="AB117" s="970"/>
      <c r="AC117" s="970"/>
      <c r="AD117" s="970"/>
      <c r="AE117" s="971"/>
      <c r="AF117" s="972">
        <v>1256275</v>
      </c>
      <c r="AG117" s="970"/>
      <c r="AH117" s="970"/>
      <c r="AI117" s="970"/>
      <c r="AJ117" s="971"/>
      <c r="AK117" s="972">
        <v>1269499</v>
      </c>
      <c r="AL117" s="970"/>
      <c r="AM117" s="970"/>
      <c r="AN117" s="970"/>
      <c r="AO117" s="971"/>
      <c r="AP117" s="973"/>
      <c r="AQ117" s="974"/>
      <c r="AR117" s="974"/>
      <c r="AS117" s="974"/>
      <c r="AT117" s="975"/>
      <c r="AU117" s="997"/>
      <c r="AV117" s="998"/>
      <c r="AW117" s="998"/>
      <c r="AX117" s="998"/>
      <c r="AY117" s="998"/>
      <c r="AZ117" s="924" t="s">
        <v>451</v>
      </c>
      <c r="BA117" s="925"/>
      <c r="BB117" s="925"/>
      <c r="BC117" s="925"/>
      <c r="BD117" s="925"/>
      <c r="BE117" s="925"/>
      <c r="BF117" s="925"/>
      <c r="BG117" s="925"/>
      <c r="BH117" s="925"/>
      <c r="BI117" s="925"/>
      <c r="BJ117" s="925"/>
      <c r="BK117" s="925"/>
      <c r="BL117" s="925"/>
      <c r="BM117" s="925"/>
      <c r="BN117" s="925"/>
      <c r="BO117" s="925"/>
      <c r="BP117" s="926"/>
      <c r="BQ117" s="874" t="s">
        <v>122</v>
      </c>
      <c r="BR117" s="875"/>
      <c r="BS117" s="875"/>
      <c r="BT117" s="875"/>
      <c r="BU117" s="875"/>
      <c r="BV117" s="875" t="s">
        <v>452</v>
      </c>
      <c r="BW117" s="875"/>
      <c r="BX117" s="875"/>
      <c r="BY117" s="875"/>
      <c r="BZ117" s="875"/>
      <c r="CA117" s="875" t="s">
        <v>453</v>
      </c>
      <c r="CB117" s="875"/>
      <c r="CC117" s="875"/>
      <c r="CD117" s="875"/>
      <c r="CE117" s="875"/>
      <c r="CF117" s="936" t="s">
        <v>453</v>
      </c>
      <c r="CG117" s="937"/>
      <c r="CH117" s="937"/>
      <c r="CI117" s="937"/>
      <c r="CJ117" s="937"/>
      <c r="CK117" s="992"/>
      <c r="CL117" s="879"/>
      <c r="CM117" s="882" t="s">
        <v>454</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453</v>
      </c>
      <c r="DH117" s="838"/>
      <c r="DI117" s="838"/>
      <c r="DJ117" s="838"/>
      <c r="DK117" s="839"/>
      <c r="DL117" s="840" t="s">
        <v>453</v>
      </c>
      <c r="DM117" s="838"/>
      <c r="DN117" s="838"/>
      <c r="DO117" s="838"/>
      <c r="DP117" s="839"/>
      <c r="DQ117" s="840" t="s">
        <v>385</v>
      </c>
      <c r="DR117" s="838"/>
      <c r="DS117" s="838"/>
      <c r="DT117" s="838"/>
      <c r="DU117" s="839"/>
      <c r="DV117" s="885" t="s">
        <v>122</v>
      </c>
      <c r="DW117" s="886"/>
      <c r="DX117" s="886"/>
      <c r="DY117" s="886"/>
      <c r="DZ117" s="887"/>
    </row>
    <row r="118" spans="1:130" s="226" customFormat="1" ht="26.25" customHeight="1">
      <c r="A118" s="962" t="s">
        <v>424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422</v>
      </c>
      <c r="AB118" s="963"/>
      <c r="AC118" s="963"/>
      <c r="AD118" s="963"/>
      <c r="AE118" s="964"/>
      <c r="AF118" s="965" t="s">
        <v>300</v>
      </c>
      <c r="AG118" s="963"/>
      <c r="AH118" s="963"/>
      <c r="AI118" s="963"/>
      <c r="AJ118" s="964"/>
      <c r="AK118" s="965" t="s">
        <v>299</v>
      </c>
      <c r="AL118" s="963"/>
      <c r="AM118" s="963"/>
      <c r="AN118" s="963"/>
      <c r="AO118" s="964"/>
      <c r="AP118" s="966" t="s">
        <v>423</v>
      </c>
      <c r="AQ118" s="967"/>
      <c r="AR118" s="967"/>
      <c r="AS118" s="967"/>
      <c r="AT118" s="968"/>
      <c r="AU118" s="997"/>
      <c r="AV118" s="998"/>
      <c r="AW118" s="998"/>
      <c r="AX118" s="998"/>
      <c r="AY118" s="998"/>
      <c r="AZ118" s="940" t="s">
        <v>455</v>
      </c>
      <c r="BA118" s="941"/>
      <c r="BB118" s="941"/>
      <c r="BC118" s="941"/>
      <c r="BD118" s="941"/>
      <c r="BE118" s="941"/>
      <c r="BF118" s="941"/>
      <c r="BG118" s="941"/>
      <c r="BH118" s="941"/>
      <c r="BI118" s="941"/>
      <c r="BJ118" s="941"/>
      <c r="BK118" s="941"/>
      <c r="BL118" s="941"/>
      <c r="BM118" s="941"/>
      <c r="BN118" s="941"/>
      <c r="BO118" s="941"/>
      <c r="BP118" s="942"/>
      <c r="BQ118" s="943" t="s">
        <v>122</v>
      </c>
      <c r="BR118" s="906"/>
      <c r="BS118" s="906"/>
      <c r="BT118" s="906"/>
      <c r="BU118" s="906"/>
      <c r="BV118" s="906" t="s">
        <v>456</v>
      </c>
      <c r="BW118" s="906"/>
      <c r="BX118" s="906"/>
      <c r="BY118" s="906"/>
      <c r="BZ118" s="906"/>
      <c r="CA118" s="906" t="s">
        <v>453</v>
      </c>
      <c r="CB118" s="906"/>
      <c r="CC118" s="906"/>
      <c r="CD118" s="906"/>
      <c r="CE118" s="906"/>
      <c r="CF118" s="936" t="s">
        <v>385</v>
      </c>
      <c r="CG118" s="937"/>
      <c r="CH118" s="937"/>
      <c r="CI118" s="937"/>
      <c r="CJ118" s="937"/>
      <c r="CK118" s="992"/>
      <c r="CL118" s="879"/>
      <c r="CM118" s="882" t="s">
        <v>457</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122</v>
      </c>
      <c r="DH118" s="838"/>
      <c r="DI118" s="838"/>
      <c r="DJ118" s="838"/>
      <c r="DK118" s="839"/>
      <c r="DL118" s="840" t="s">
        <v>453</v>
      </c>
      <c r="DM118" s="838"/>
      <c r="DN118" s="838"/>
      <c r="DO118" s="838"/>
      <c r="DP118" s="839"/>
      <c r="DQ118" s="840" t="s">
        <v>385</v>
      </c>
      <c r="DR118" s="838"/>
      <c r="DS118" s="838"/>
      <c r="DT118" s="838"/>
      <c r="DU118" s="839"/>
      <c r="DV118" s="885" t="s">
        <v>385</v>
      </c>
      <c r="DW118" s="886"/>
      <c r="DX118" s="886"/>
      <c r="DY118" s="886"/>
      <c r="DZ118" s="887"/>
    </row>
    <row r="119" spans="1:130" s="226" customFormat="1" ht="26.25" customHeight="1">
      <c r="A119" s="876" t="s">
        <v>427</v>
      </c>
      <c r="B119" s="877"/>
      <c r="C119" s="952" t="s">
        <v>428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453</v>
      </c>
      <c r="AB119" s="956"/>
      <c r="AC119" s="956"/>
      <c r="AD119" s="956"/>
      <c r="AE119" s="957"/>
      <c r="AF119" s="958" t="s">
        <v>122</v>
      </c>
      <c r="AG119" s="956"/>
      <c r="AH119" s="956"/>
      <c r="AI119" s="956"/>
      <c r="AJ119" s="957"/>
      <c r="AK119" s="958" t="s">
        <v>122</v>
      </c>
      <c r="AL119" s="956"/>
      <c r="AM119" s="956"/>
      <c r="AN119" s="956"/>
      <c r="AO119" s="957"/>
      <c r="AP119" s="959" t="s">
        <v>453</v>
      </c>
      <c r="AQ119" s="960"/>
      <c r="AR119" s="960"/>
      <c r="AS119" s="960"/>
      <c r="AT119" s="961"/>
      <c r="AU119" s="999"/>
      <c r="AV119" s="1000"/>
      <c r="AW119" s="1000"/>
      <c r="AX119" s="1000"/>
      <c r="AY119" s="1000"/>
      <c r="AZ119" s="257" t="s">
        <v>179</v>
      </c>
      <c r="BA119" s="257"/>
      <c r="BB119" s="257"/>
      <c r="BC119" s="257"/>
      <c r="BD119" s="257"/>
      <c r="BE119" s="257"/>
      <c r="BF119" s="257"/>
      <c r="BG119" s="257"/>
      <c r="BH119" s="257"/>
      <c r="BI119" s="257"/>
      <c r="BJ119" s="257"/>
      <c r="BK119" s="257"/>
      <c r="BL119" s="257"/>
      <c r="BM119" s="257"/>
      <c r="BN119" s="257"/>
      <c r="BO119" s="938" t="s">
        <v>458</v>
      </c>
      <c r="BP119" s="939"/>
      <c r="BQ119" s="943">
        <v>16960440</v>
      </c>
      <c r="BR119" s="906"/>
      <c r="BS119" s="906"/>
      <c r="BT119" s="906"/>
      <c r="BU119" s="906"/>
      <c r="BV119" s="906">
        <v>16719918</v>
      </c>
      <c r="BW119" s="906"/>
      <c r="BX119" s="906"/>
      <c r="BY119" s="906"/>
      <c r="BZ119" s="906"/>
      <c r="CA119" s="906">
        <v>16536906</v>
      </c>
      <c r="CB119" s="906"/>
      <c r="CC119" s="906"/>
      <c r="CD119" s="906"/>
      <c r="CE119" s="906"/>
      <c r="CF119" s="804"/>
      <c r="CG119" s="805"/>
      <c r="CH119" s="805"/>
      <c r="CI119" s="805"/>
      <c r="CJ119" s="895"/>
      <c r="CK119" s="993"/>
      <c r="CL119" s="881"/>
      <c r="CM119" s="899" t="s">
        <v>459</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385</v>
      </c>
      <c r="DH119" s="821"/>
      <c r="DI119" s="821"/>
      <c r="DJ119" s="821"/>
      <c r="DK119" s="822"/>
      <c r="DL119" s="823" t="s">
        <v>385</v>
      </c>
      <c r="DM119" s="821"/>
      <c r="DN119" s="821"/>
      <c r="DO119" s="821"/>
      <c r="DP119" s="822"/>
      <c r="DQ119" s="823" t="s">
        <v>385</v>
      </c>
      <c r="DR119" s="821"/>
      <c r="DS119" s="821"/>
      <c r="DT119" s="821"/>
      <c r="DU119" s="822"/>
      <c r="DV119" s="909" t="s">
        <v>453</v>
      </c>
      <c r="DW119" s="910"/>
      <c r="DX119" s="910"/>
      <c r="DY119" s="910"/>
      <c r="DZ119" s="911"/>
    </row>
    <row r="120" spans="1:130" s="226" customFormat="1" ht="26.25" customHeight="1">
      <c r="A120" s="878"/>
      <c r="B120" s="879"/>
      <c r="C120" s="882" t="s">
        <v>433</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122</v>
      </c>
      <c r="AB120" s="838"/>
      <c r="AC120" s="838"/>
      <c r="AD120" s="838"/>
      <c r="AE120" s="839"/>
      <c r="AF120" s="840" t="s">
        <v>385</v>
      </c>
      <c r="AG120" s="838"/>
      <c r="AH120" s="838"/>
      <c r="AI120" s="838"/>
      <c r="AJ120" s="839"/>
      <c r="AK120" s="840" t="s">
        <v>452</v>
      </c>
      <c r="AL120" s="838"/>
      <c r="AM120" s="838"/>
      <c r="AN120" s="838"/>
      <c r="AO120" s="839"/>
      <c r="AP120" s="885" t="s">
        <v>385</v>
      </c>
      <c r="AQ120" s="886"/>
      <c r="AR120" s="886"/>
      <c r="AS120" s="886"/>
      <c r="AT120" s="887"/>
      <c r="AU120" s="944" t="s">
        <v>460</v>
      </c>
      <c r="AV120" s="945"/>
      <c r="AW120" s="945"/>
      <c r="AX120" s="945"/>
      <c r="AY120" s="946"/>
      <c r="AZ120" s="921" t="s">
        <v>461</v>
      </c>
      <c r="BA120" s="866"/>
      <c r="BB120" s="866"/>
      <c r="BC120" s="866"/>
      <c r="BD120" s="866"/>
      <c r="BE120" s="866"/>
      <c r="BF120" s="866"/>
      <c r="BG120" s="866"/>
      <c r="BH120" s="866"/>
      <c r="BI120" s="866"/>
      <c r="BJ120" s="866"/>
      <c r="BK120" s="866"/>
      <c r="BL120" s="866"/>
      <c r="BM120" s="866"/>
      <c r="BN120" s="866"/>
      <c r="BO120" s="866"/>
      <c r="BP120" s="867"/>
      <c r="BQ120" s="922">
        <v>2474418</v>
      </c>
      <c r="BR120" s="903"/>
      <c r="BS120" s="903"/>
      <c r="BT120" s="903"/>
      <c r="BU120" s="903"/>
      <c r="BV120" s="903">
        <v>2901348</v>
      </c>
      <c r="BW120" s="903"/>
      <c r="BX120" s="903"/>
      <c r="BY120" s="903"/>
      <c r="BZ120" s="903"/>
      <c r="CA120" s="903">
        <v>3278132</v>
      </c>
      <c r="CB120" s="903"/>
      <c r="CC120" s="903"/>
      <c r="CD120" s="903"/>
      <c r="CE120" s="903"/>
      <c r="CF120" s="927">
        <v>62.7</v>
      </c>
      <c r="CG120" s="928"/>
      <c r="CH120" s="928"/>
      <c r="CI120" s="928"/>
      <c r="CJ120" s="928"/>
      <c r="CK120" s="929" t="s">
        <v>462</v>
      </c>
      <c r="CL120" s="913"/>
      <c r="CM120" s="913"/>
      <c r="CN120" s="913"/>
      <c r="CO120" s="914"/>
      <c r="CP120" s="933" t="s">
        <v>463</v>
      </c>
      <c r="CQ120" s="934"/>
      <c r="CR120" s="934"/>
      <c r="CS120" s="934"/>
      <c r="CT120" s="934"/>
      <c r="CU120" s="934"/>
      <c r="CV120" s="934"/>
      <c r="CW120" s="934"/>
      <c r="CX120" s="934"/>
      <c r="CY120" s="934"/>
      <c r="CZ120" s="934"/>
      <c r="DA120" s="934"/>
      <c r="DB120" s="934"/>
      <c r="DC120" s="934"/>
      <c r="DD120" s="934"/>
      <c r="DE120" s="934"/>
      <c r="DF120" s="935"/>
      <c r="DG120" s="922">
        <v>4672248</v>
      </c>
      <c r="DH120" s="903"/>
      <c r="DI120" s="903"/>
      <c r="DJ120" s="903"/>
      <c r="DK120" s="903"/>
      <c r="DL120" s="903">
        <v>4498223</v>
      </c>
      <c r="DM120" s="903"/>
      <c r="DN120" s="903"/>
      <c r="DO120" s="903"/>
      <c r="DP120" s="903"/>
      <c r="DQ120" s="903">
        <v>4281492</v>
      </c>
      <c r="DR120" s="903"/>
      <c r="DS120" s="903"/>
      <c r="DT120" s="903"/>
      <c r="DU120" s="903"/>
      <c r="DV120" s="904">
        <v>81.900000000000006</v>
      </c>
      <c r="DW120" s="904"/>
      <c r="DX120" s="904"/>
      <c r="DY120" s="904"/>
      <c r="DZ120" s="905"/>
    </row>
    <row r="121" spans="1:130" s="226" customFormat="1" ht="26.25" customHeight="1">
      <c r="A121" s="878"/>
      <c r="B121" s="879"/>
      <c r="C121" s="924" t="s">
        <v>464</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453</v>
      </c>
      <c r="AB121" s="838"/>
      <c r="AC121" s="838"/>
      <c r="AD121" s="838"/>
      <c r="AE121" s="839"/>
      <c r="AF121" s="840" t="s">
        <v>385</v>
      </c>
      <c r="AG121" s="838"/>
      <c r="AH121" s="838"/>
      <c r="AI121" s="838"/>
      <c r="AJ121" s="839"/>
      <c r="AK121" s="840" t="s">
        <v>453</v>
      </c>
      <c r="AL121" s="838"/>
      <c r="AM121" s="838"/>
      <c r="AN121" s="838"/>
      <c r="AO121" s="839"/>
      <c r="AP121" s="885" t="s">
        <v>122</v>
      </c>
      <c r="AQ121" s="886"/>
      <c r="AR121" s="886"/>
      <c r="AS121" s="886"/>
      <c r="AT121" s="887"/>
      <c r="AU121" s="947"/>
      <c r="AV121" s="948"/>
      <c r="AW121" s="948"/>
      <c r="AX121" s="948"/>
      <c r="AY121" s="949"/>
      <c r="AZ121" s="873" t="s">
        <v>465</v>
      </c>
      <c r="BA121" s="808"/>
      <c r="BB121" s="808"/>
      <c r="BC121" s="808"/>
      <c r="BD121" s="808"/>
      <c r="BE121" s="808"/>
      <c r="BF121" s="808"/>
      <c r="BG121" s="808"/>
      <c r="BH121" s="808"/>
      <c r="BI121" s="808"/>
      <c r="BJ121" s="808"/>
      <c r="BK121" s="808"/>
      <c r="BL121" s="808"/>
      <c r="BM121" s="808"/>
      <c r="BN121" s="808"/>
      <c r="BO121" s="808"/>
      <c r="BP121" s="809"/>
      <c r="BQ121" s="874">
        <v>1489526</v>
      </c>
      <c r="BR121" s="875"/>
      <c r="BS121" s="875"/>
      <c r="BT121" s="875"/>
      <c r="BU121" s="875"/>
      <c r="BV121" s="875">
        <v>1445492</v>
      </c>
      <c r="BW121" s="875"/>
      <c r="BX121" s="875"/>
      <c r="BY121" s="875"/>
      <c r="BZ121" s="875"/>
      <c r="CA121" s="875">
        <v>1385563</v>
      </c>
      <c r="CB121" s="875"/>
      <c r="CC121" s="875"/>
      <c r="CD121" s="875"/>
      <c r="CE121" s="875"/>
      <c r="CF121" s="936">
        <v>26.5</v>
      </c>
      <c r="CG121" s="937"/>
      <c r="CH121" s="937"/>
      <c r="CI121" s="937"/>
      <c r="CJ121" s="937"/>
      <c r="CK121" s="930"/>
      <c r="CL121" s="916"/>
      <c r="CM121" s="916"/>
      <c r="CN121" s="916"/>
      <c r="CO121" s="917"/>
      <c r="CP121" s="896" t="s">
        <v>466</v>
      </c>
      <c r="CQ121" s="897"/>
      <c r="CR121" s="897"/>
      <c r="CS121" s="897"/>
      <c r="CT121" s="897"/>
      <c r="CU121" s="897"/>
      <c r="CV121" s="897"/>
      <c r="CW121" s="897"/>
      <c r="CX121" s="897"/>
      <c r="CY121" s="897"/>
      <c r="CZ121" s="897"/>
      <c r="DA121" s="897"/>
      <c r="DB121" s="897"/>
      <c r="DC121" s="897"/>
      <c r="DD121" s="897"/>
      <c r="DE121" s="897"/>
      <c r="DF121" s="898"/>
      <c r="DG121" s="874">
        <v>57376</v>
      </c>
      <c r="DH121" s="875"/>
      <c r="DI121" s="875"/>
      <c r="DJ121" s="875"/>
      <c r="DK121" s="875"/>
      <c r="DL121" s="875">
        <v>55192</v>
      </c>
      <c r="DM121" s="875"/>
      <c r="DN121" s="875"/>
      <c r="DO121" s="875"/>
      <c r="DP121" s="875"/>
      <c r="DQ121" s="875">
        <v>55314</v>
      </c>
      <c r="DR121" s="875"/>
      <c r="DS121" s="875"/>
      <c r="DT121" s="875"/>
      <c r="DU121" s="875"/>
      <c r="DV121" s="852">
        <v>1.1000000000000001</v>
      </c>
      <c r="DW121" s="852"/>
      <c r="DX121" s="852"/>
      <c r="DY121" s="852"/>
      <c r="DZ121" s="853"/>
    </row>
    <row r="122" spans="1:130" s="226" customFormat="1" ht="26.25" customHeight="1">
      <c r="A122" s="878"/>
      <c r="B122" s="879"/>
      <c r="C122" s="882" t="s">
        <v>443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122</v>
      </c>
      <c r="AB122" s="838"/>
      <c r="AC122" s="838"/>
      <c r="AD122" s="838"/>
      <c r="AE122" s="839"/>
      <c r="AF122" s="840" t="s">
        <v>122</v>
      </c>
      <c r="AG122" s="838"/>
      <c r="AH122" s="838"/>
      <c r="AI122" s="838"/>
      <c r="AJ122" s="839"/>
      <c r="AK122" s="840" t="s">
        <v>122</v>
      </c>
      <c r="AL122" s="838"/>
      <c r="AM122" s="838"/>
      <c r="AN122" s="838"/>
      <c r="AO122" s="839"/>
      <c r="AP122" s="885" t="s">
        <v>456</v>
      </c>
      <c r="AQ122" s="886"/>
      <c r="AR122" s="886"/>
      <c r="AS122" s="886"/>
      <c r="AT122" s="887"/>
      <c r="AU122" s="947"/>
      <c r="AV122" s="948"/>
      <c r="AW122" s="948"/>
      <c r="AX122" s="948"/>
      <c r="AY122" s="949"/>
      <c r="AZ122" s="940" t="s">
        <v>467</v>
      </c>
      <c r="BA122" s="941"/>
      <c r="BB122" s="941"/>
      <c r="BC122" s="941"/>
      <c r="BD122" s="941"/>
      <c r="BE122" s="941"/>
      <c r="BF122" s="941"/>
      <c r="BG122" s="941"/>
      <c r="BH122" s="941"/>
      <c r="BI122" s="941"/>
      <c r="BJ122" s="941"/>
      <c r="BK122" s="941"/>
      <c r="BL122" s="941"/>
      <c r="BM122" s="941"/>
      <c r="BN122" s="941"/>
      <c r="BO122" s="941"/>
      <c r="BP122" s="942"/>
      <c r="BQ122" s="943">
        <v>9927184</v>
      </c>
      <c r="BR122" s="906"/>
      <c r="BS122" s="906"/>
      <c r="BT122" s="906"/>
      <c r="BU122" s="906"/>
      <c r="BV122" s="906">
        <v>9939254</v>
      </c>
      <c r="BW122" s="906"/>
      <c r="BX122" s="906"/>
      <c r="BY122" s="906"/>
      <c r="BZ122" s="906"/>
      <c r="CA122" s="906">
        <v>9836282</v>
      </c>
      <c r="CB122" s="906"/>
      <c r="CC122" s="906"/>
      <c r="CD122" s="906"/>
      <c r="CE122" s="906"/>
      <c r="CF122" s="907">
        <v>188.1</v>
      </c>
      <c r="CG122" s="908"/>
      <c r="CH122" s="908"/>
      <c r="CI122" s="908"/>
      <c r="CJ122" s="908"/>
      <c r="CK122" s="930"/>
      <c r="CL122" s="916"/>
      <c r="CM122" s="916"/>
      <c r="CN122" s="916"/>
      <c r="CO122" s="917"/>
      <c r="CP122" s="896" t="s">
        <v>468</v>
      </c>
      <c r="CQ122" s="897"/>
      <c r="CR122" s="897"/>
      <c r="CS122" s="897"/>
      <c r="CT122" s="897"/>
      <c r="CU122" s="897"/>
      <c r="CV122" s="897"/>
      <c r="CW122" s="897"/>
      <c r="CX122" s="897"/>
      <c r="CY122" s="897"/>
      <c r="CZ122" s="897"/>
      <c r="DA122" s="897"/>
      <c r="DB122" s="897"/>
      <c r="DC122" s="897"/>
      <c r="DD122" s="897"/>
      <c r="DE122" s="897"/>
      <c r="DF122" s="898"/>
      <c r="DG122" s="874" t="s">
        <v>453</v>
      </c>
      <c r="DH122" s="875"/>
      <c r="DI122" s="875"/>
      <c r="DJ122" s="875"/>
      <c r="DK122" s="875"/>
      <c r="DL122" s="875" t="s">
        <v>122</v>
      </c>
      <c r="DM122" s="875"/>
      <c r="DN122" s="875"/>
      <c r="DO122" s="875"/>
      <c r="DP122" s="875"/>
      <c r="DQ122" s="875">
        <v>14387</v>
      </c>
      <c r="DR122" s="875"/>
      <c r="DS122" s="875"/>
      <c r="DT122" s="875"/>
      <c r="DU122" s="875"/>
      <c r="DV122" s="852">
        <v>0.3</v>
      </c>
      <c r="DW122" s="852"/>
      <c r="DX122" s="852"/>
      <c r="DY122" s="852"/>
      <c r="DZ122" s="853"/>
    </row>
    <row r="123" spans="1:130" s="226" customFormat="1" ht="26.25" customHeight="1">
      <c r="A123" s="878"/>
      <c r="B123" s="879"/>
      <c r="C123" s="882" t="s">
        <v>449</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122</v>
      </c>
      <c r="AB123" s="838"/>
      <c r="AC123" s="838"/>
      <c r="AD123" s="838"/>
      <c r="AE123" s="839"/>
      <c r="AF123" s="840" t="s">
        <v>122</v>
      </c>
      <c r="AG123" s="838"/>
      <c r="AH123" s="838"/>
      <c r="AI123" s="838"/>
      <c r="AJ123" s="839"/>
      <c r="AK123" s="840" t="s">
        <v>122</v>
      </c>
      <c r="AL123" s="838"/>
      <c r="AM123" s="838"/>
      <c r="AN123" s="838"/>
      <c r="AO123" s="839"/>
      <c r="AP123" s="885" t="s">
        <v>385</v>
      </c>
      <c r="AQ123" s="886"/>
      <c r="AR123" s="886"/>
      <c r="AS123" s="886"/>
      <c r="AT123" s="887"/>
      <c r="AU123" s="950"/>
      <c r="AV123" s="951"/>
      <c r="AW123" s="951"/>
      <c r="AX123" s="951"/>
      <c r="AY123" s="951"/>
      <c r="AZ123" s="257" t="s">
        <v>179</v>
      </c>
      <c r="BA123" s="257"/>
      <c r="BB123" s="257"/>
      <c r="BC123" s="257"/>
      <c r="BD123" s="257"/>
      <c r="BE123" s="257"/>
      <c r="BF123" s="257"/>
      <c r="BG123" s="257"/>
      <c r="BH123" s="257"/>
      <c r="BI123" s="257"/>
      <c r="BJ123" s="257"/>
      <c r="BK123" s="257"/>
      <c r="BL123" s="257"/>
      <c r="BM123" s="257"/>
      <c r="BN123" s="257"/>
      <c r="BO123" s="938" t="s">
        <v>469</v>
      </c>
      <c r="BP123" s="939"/>
      <c r="BQ123" s="893">
        <v>13891128</v>
      </c>
      <c r="BR123" s="894"/>
      <c r="BS123" s="894"/>
      <c r="BT123" s="894"/>
      <c r="BU123" s="894"/>
      <c r="BV123" s="894">
        <v>14286094</v>
      </c>
      <c r="BW123" s="894"/>
      <c r="BX123" s="894"/>
      <c r="BY123" s="894"/>
      <c r="BZ123" s="894"/>
      <c r="CA123" s="894">
        <v>14499977</v>
      </c>
      <c r="CB123" s="894"/>
      <c r="CC123" s="894"/>
      <c r="CD123" s="894"/>
      <c r="CE123" s="894"/>
      <c r="CF123" s="804"/>
      <c r="CG123" s="805"/>
      <c r="CH123" s="805"/>
      <c r="CI123" s="805"/>
      <c r="CJ123" s="895"/>
      <c r="CK123" s="930"/>
      <c r="CL123" s="916"/>
      <c r="CM123" s="916"/>
      <c r="CN123" s="916"/>
      <c r="CO123" s="917"/>
      <c r="CP123" s="896"/>
      <c r="CQ123" s="897"/>
      <c r="CR123" s="897"/>
      <c r="CS123" s="897"/>
      <c r="CT123" s="897"/>
      <c r="CU123" s="897"/>
      <c r="CV123" s="897"/>
      <c r="CW123" s="897"/>
      <c r="CX123" s="897"/>
      <c r="CY123" s="897"/>
      <c r="CZ123" s="897"/>
      <c r="DA123" s="897"/>
      <c r="DB123" s="897"/>
      <c r="DC123" s="897"/>
      <c r="DD123" s="897"/>
      <c r="DE123" s="897"/>
      <c r="DF123" s="898"/>
      <c r="DG123" s="837"/>
      <c r="DH123" s="838"/>
      <c r="DI123" s="838"/>
      <c r="DJ123" s="838"/>
      <c r="DK123" s="839"/>
      <c r="DL123" s="840"/>
      <c r="DM123" s="838"/>
      <c r="DN123" s="838"/>
      <c r="DO123" s="838"/>
      <c r="DP123" s="839"/>
      <c r="DQ123" s="840"/>
      <c r="DR123" s="838"/>
      <c r="DS123" s="838"/>
      <c r="DT123" s="838"/>
      <c r="DU123" s="839"/>
      <c r="DV123" s="885"/>
      <c r="DW123" s="886"/>
      <c r="DX123" s="886"/>
      <c r="DY123" s="886"/>
      <c r="DZ123" s="887"/>
    </row>
    <row r="124" spans="1:130" s="226" customFormat="1" ht="26.25" customHeight="1" thickBot="1">
      <c r="A124" s="878"/>
      <c r="B124" s="879"/>
      <c r="C124" s="882" t="s">
        <v>454</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456</v>
      </c>
      <c r="AB124" s="838"/>
      <c r="AC124" s="838"/>
      <c r="AD124" s="838"/>
      <c r="AE124" s="839"/>
      <c r="AF124" s="840" t="s">
        <v>385</v>
      </c>
      <c r="AG124" s="838"/>
      <c r="AH124" s="838"/>
      <c r="AI124" s="838"/>
      <c r="AJ124" s="839"/>
      <c r="AK124" s="840" t="s">
        <v>385</v>
      </c>
      <c r="AL124" s="838"/>
      <c r="AM124" s="838"/>
      <c r="AN124" s="838"/>
      <c r="AO124" s="839"/>
      <c r="AP124" s="885" t="s">
        <v>122</v>
      </c>
      <c r="AQ124" s="886"/>
      <c r="AR124" s="886"/>
      <c r="AS124" s="886"/>
      <c r="AT124" s="887"/>
      <c r="AU124" s="888" t="s">
        <v>470</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56.8</v>
      </c>
      <c r="BR124" s="892"/>
      <c r="BS124" s="892"/>
      <c r="BT124" s="892"/>
      <c r="BU124" s="892"/>
      <c r="BV124" s="892">
        <v>45.7</v>
      </c>
      <c r="BW124" s="892"/>
      <c r="BX124" s="892"/>
      <c r="BY124" s="892"/>
      <c r="BZ124" s="892"/>
      <c r="CA124" s="892">
        <v>38.9</v>
      </c>
      <c r="CB124" s="892"/>
      <c r="CC124" s="892"/>
      <c r="CD124" s="892"/>
      <c r="CE124" s="892"/>
      <c r="CF124" s="782"/>
      <c r="CG124" s="783"/>
      <c r="CH124" s="783"/>
      <c r="CI124" s="783"/>
      <c r="CJ124" s="923"/>
      <c r="CK124" s="931"/>
      <c r="CL124" s="931"/>
      <c r="CM124" s="931"/>
      <c r="CN124" s="931"/>
      <c r="CO124" s="932"/>
      <c r="CP124" s="896" t="s">
        <v>471</v>
      </c>
      <c r="CQ124" s="897"/>
      <c r="CR124" s="897"/>
      <c r="CS124" s="897"/>
      <c r="CT124" s="897"/>
      <c r="CU124" s="897"/>
      <c r="CV124" s="897"/>
      <c r="CW124" s="897"/>
      <c r="CX124" s="897"/>
      <c r="CY124" s="897"/>
      <c r="CZ124" s="897"/>
      <c r="DA124" s="897"/>
      <c r="DB124" s="897"/>
      <c r="DC124" s="897"/>
      <c r="DD124" s="897"/>
      <c r="DE124" s="897"/>
      <c r="DF124" s="898"/>
      <c r="DG124" s="820" t="s">
        <v>456</v>
      </c>
      <c r="DH124" s="821"/>
      <c r="DI124" s="821"/>
      <c r="DJ124" s="821"/>
      <c r="DK124" s="822"/>
      <c r="DL124" s="823" t="s">
        <v>453</v>
      </c>
      <c r="DM124" s="821"/>
      <c r="DN124" s="821"/>
      <c r="DO124" s="821"/>
      <c r="DP124" s="822"/>
      <c r="DQ124" s="823" t="s">
        <v>122</v>
      </c>
      <c r="DR124" s="821"/>
      <c r="DS124" s="821"/>
      <c r="DT124" s="821"/>
      <c r="DU124" s="822"/>
      <c r="DV124" s="909" t="s">
        <v>453</v>
      </c>
      <c r="DW124" s="910"/>
      <c r="DX124" s="910"/>
      <c r="DY124" s="910"/>
      <c r="DZ124" s="911"/>
    </row>
    <row r="125" spans="1:130" s="226" customFormat="1" ht="26.25" customHeight="1">
      <c r="A125" s="878"/>
      <c r="B125" s="879"/>
      <c r="C125" s="882" t="s">
        <v>457</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385</v>
      </c>
      <c r="AB125" s="838"/>
      <c r="AC125" s="838"/>
      <c r="AD125" s="838"/>
      <c r="AE125" s="839"/>
      <c r="AF125" s="840" t="s">
        <v>453</v>
      </c>
      <c r="AG125" s="838"/>
      <c r="AH125" s="838"/>
      <c r="AI125" s="838"/>
      <c r="AJ125" s="839"/>
      <c r="AK125" s="840" t="s">
        <v>385</v>
      </c>
      <c r="AL125" s="838"/>
      <c r="AM125" s="838"/>
      <c r="AN125" s="838"/>
      <c r="AO125" s="839"/>
      <c r="AP125" s="885" t="s">
        <v>453</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472</v>
      </c>
      <c r="CL125" s="913"/>
      <c r="CM125" s="913"/>
      <c r="CN125" s="913"/>
      <c r="CO125" s="914"/>
      <c r="CP125" s="921" t="s">
        <v>473</v>
      </c>
      <c r="CQ125" s="866"/>
      <c r="CR125" s="866"/>
      <c r="CS125" s="866"/>
      <c r="CT125" s="866"/>
      <c r="CU125" s="866"/>
      <c r="CV125" s="866"/>
      <c r="CW125" s="866"/>
      <c r="CX125" s="866"/>
      <c r="CY125" s="866"/>
      <c r="CZ125" s="866"/>
      <c r="DA125" s="866"/>
      <c r="DB125" s="866"/>
      <c r="DC125" s="866"/>
      <c r="DD125" s="866"/>
      <c r="DE125" s="866"/>
      <c r="DF125" s="867"/>
      <c r="DG125" s="922" t="s">
        <v>385</v>
      </c>
      <c r="DH125" s="903"/>
      <c r="DI125" s="903"/>
      <c r="DJ125" s="903"/>
      <c r="DK125" s="903"/>
      <c r="DL125" s="903" t="s">
        <v>385</v>
      </c>
      <c r="DM125" s="903"/>
      <c r="DN125" s="903"/>
      <c r="DO125" s="903"/>
      <c r="DP125" s="903"/>
      <c r="DQ125" s="903" t="s">
        <v>452</v>
      </c>
      <c r="DR125" s="903"/>
      <c r="DS125" s="903"/>
      <c r="DT125" s="903"/>
      <c r="DU125" s="903"/>
      <c r="DV125" s="904" t="s">
        <v>122</v>
      </c>
      <c r="DW125" s="904"/>
      <c r="DX125" s="904"/>
      <c r="DY125" s="904"/>
      <c r="DZ125" s="905"/>
    </row>
    <row r="126" spans="1:130" s="226" customFormat="1" ht="26.25" customHeight="1" thickBot="1">
      <c r="A126" s="878"/>
      <c r="B126" s="879"/>
      <c r="C126" s="882" t="s">
        <v>459</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385</v>
      </c>
      <c r="AB126" s="838"/>
      <c r="AC126" s="838"/>
      <c r="AD126" s="838"/>
      <c r="AE126" s="839"/>
      <c r="AF126" s="840" t="s">
        <v>453</v>
      </c>
      <c r="AG126" s="838"/>
      <c r="AH126" s="838"/>
      <c r="AI126" s="838"/>
      <c r="AJ126" s="839"/>
      <c r="AK126" s="840" t="s">
        <v>385</v>
      </c>
      <c r="AL126" s="838"/>
      <c r="AM126" s="838"/>
      <c r="AN126" s="838"/>
      <c r="AO126" s="839"/>
      <c r="AP126" s="885" t="s">
        <v>453</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474</v>
      </c>
      <c r="CQ126" s="808"/>
      <c r="CR126" s="808"/>
      <c r="CS126" s="808"/>
      <c r="CT126" s="808"/>
      <c r="CU126" s="808"/>
      <c r="CV126" s="808"/>
      <c r="CW126" s="808"/>
      <c r="CX126" s="808"/>
      <c r="CY126" s="808"/>
      <c r="CZ126" s="808"/>
      <c r="DA126" s="808"/>
      <c r="DB126" s="808"/>
      <c r="DC126" s="808"/>
      <c r="DD126" s="808"/>
      <c r="DE126" s="808"/>
      <c r="DF126" s="809"/>
      <c r="DG126" s="874" t="s">
        <v>453</v>
      </c>
      <c r="DH126" s="875"/>
      <c r="DI126" s="875"/>
      <c r="DJ126" s="875"/>
      <c r="DK126" s="875"/>
      <c r="DL126" s="875" t="s">
        <v>122</v>
      </c>
      <c r="DM126" s="875"/>
      <c r="DN126" s="875"/>
      <c r="DO126" s="875"/>
      <c r="DP126" s="875"/>
      <c r="DQ126" s="875" t="s">
        <v>122</v>
      </c>
      <c r="DR126" s="875"/>
      <c r="DS126" s="875"/>
      <c r="DT126" s="875"/>
      <c r="DU126" s="875"/>
      <c r="DV126" s="852" t="s">
        <v>385</v>
      </c>
      <c r="DW126" s="852"/>
      <c r="DX126" s="852"/>
      <c r="DY126" s="852"/>
      <c r="DZ126" s="853"/>
    </row>
    <row r="127" spans="1:130" s="226" customFormat="1" ht="26.25" customHeight="1">
      <c r="A127" s="880"/>
      <c r="B127" s="881"/>
      <c r="C127" s="899" t="s">
        <v>475</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453</v>
      </c>
      <c r="AB127" s="838"/>
      <c r="AC127" s="838"/>
      <c r="AD127" s="838"/>
      <c r="AE127" s="839"/>
      <c r="AF127" s="840" t="s">
        <v>385</v>
      </c>
      <c r="AG127" s="838"/>
      <c r="AH127" s="838"/>
      <c r="AI127" s="838"/>
      <c r="AJ127" s="839"/>
      <c r="AK127" s="840" t="s">
        <v>453</v>
      </c>
      <c r="AL127" s="838"/>
      <c r="AM127" s="838"/>
      <c r="AN127" s="838"/>
      <c r="AO127" s="839"/>
      <c r="AP127" s="885" t="s">
        <v>122</v>
      </c>
      <c r="AQ127" s="886"/>
      <c r="AR127" s="886"/>
      <c r="AS127" s="886"/>
      <c r="AT127" s="887"/>
      <c r="AU127" s="262"/>
      <c r="AV127" s="262"/>
      <c r="AW127" s="262"/>
      <c r="AX127" s="902" t="s">
        <v>476</v>
      </c>
      <c r="AY127" s="870"/>
      <c r="AZ127" s="870"/>
      <c r="BA127" s="870"/>
      <c r="BB127" s="870"/>
      <c r="BC127" s="870"/>
      <c r="BD127" s="870"/>
      <c r="BE127" s="871"/>
      <c r="BF127" s="869" t="s">
        <v>477</v>
      </c>
      <c r="BG127" s="870"/>
      <c r="BH127" s="870"/>
      <c r="BI127" s="870"/>
      <c r="BJ127" s="870"/>
      <c r="BK127" s="870"/>
      <c r="BL127" s="871"/>
      <c r="BM127" s="869" t="s">
        <v>478</v>
      </c>
      <c r="BN127" s="870"/>
      <c r="BO127" s="870"/>
      <c r="BP127" s="870"/>
      <c r="BQ127" s="870"/>
      <c r="BR127" s="870"/>
      <c r="BS127" s="871"/>
      <c r="BT127" s="869" t="s">
        <v>479</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480</v>
      </c>
      <c r="CQ127" s="808"/>
      <c r="CR127" s="808"/>
      <c r="CS127" s="808"/>
      <c r="CT127" s="808"/>
      <c r="CU127" s="808"/>
      <c r="CV127" s="808"/>
      <c r="CW127" s="808"/>
      <c r="CX127" s="808"/>
      <c r="CY127" s="808"/>
      <c r="CZ127" s="808"/>
      <c r="DA127" s="808"/>
      <c r="DB127" s="808"/>
      <c r="DC127" s="808"/>
      <c r="DD127" s="808"/>
      <c r="DE127" s="808"/>
      <c r="DF127" s="809"/>
      <c r="DG127" s="874" t="s">
        <v>385</v>
      </c>
      <c r="DH127" s="875"/>
      <c r="DI127" s="875"/>
      <c r="DJ127" s="875"/>
      <c r="DK127" s="875"/>
      <c r="DL127" s="875" t="s">
        <v>385</v>
      </c>
      <c r="DM127" s="875"/>
      <c r="DN127" s="875"/>
      <c r="DO127" s="875"/>
      <c r="DP127" s="875"/>
      <c r="DQ127" s="875" t="s">
        <v>385</v>
      </c>
      <c r="DR127" s="875"/>
      <c r="DS127" s="875"/>
      <c r="DT127" s="875"/>
      <c r="DU127" s="875"/>
      <c r="DV127" s="852" t="s">
        <v>453</v>
      </c>
      <c r="DW127" s="852"/>
      <c r="DX127" s="852"/>
      <c r="DY127" s="852"/>
      <c r="DZ127" s="853"/>
    </row>
    <row r="128" spans="1:130" s="226" customFormat="1" ht="26.25" customHeight="1" thickBot="1">
      <c r="A128" s="854" t="s">
        <v>481</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482</v>
      </c>
      <c r="X128" s="856"/>
      <c r="Y128" s="856"/>
      <c r="Z128" s="857"/>
      <c r="AA128" s="858">
        <v>121460</v>
      </c>
      <c r="AB128" s="859"/>
      <c r="AC128" s="859"/>
      <c r="AD128" s="859"/>
      <c r="AE128" s="860"/>
      <c r="AF128" s="861">
        <v>117234</v>
      </c>
      <c r="AG128" s="859"/>
      <c r="AH128" s="859"/>
      <c r="AI128" s="859"/>
      <c r="AJ128" s="860"/>
      <c r="AK128" s="861">
        <v>113829</v>
      </c>
      <c r="AL128" s="859"/>
      <c r="AM128" s="859"/>
      <c r="AN128" s="859"/>
      <c r="AO128" s="860"/>
      <c r="AP128" s="862"/>
      <c r="AQ128" s="863"/>
      <c r="AR128" s="863"/>
      <c r="AS128" s="863"/>
      <c r="AT128" s="864"/>
      <c r="AU128" s="262"/>
      <c r="AV128" s="262"/>
      <c r="AW128" s="262"/>
      <c r="AX128" s="865" t="s">
        <v>483</v>
      </c>
      <c r="AY128" s="866"/>
      <c r="AZ128" s="866"/>
      <c r="BA128" s="866"/>
      <c r="BB128" s="866"/>
      <c r="BC128" s="866"/>
      <c r="BD128" s="866"/>
      <c r="BE128" s="867"/>
      <c r="BF128" s="844" t="s">
        <v>456</v>
      </c>
      <c r="BG128" s="845"/>
      <c r="BH128" s="845"/>
      <c r="BI128" s="845"/>
      <c r="BJ128" s="845"/>
      <c r="BK128" s="845"/>
      <c r="BL128" s="868"/>
      <c r="BM128" s="844">
        <v>14.44</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484</v>
      </c>
      <c r="CQ128" s="786"/>
      <c r="CR128" s="786"/>
      <c r="CS128" s="786"/>
      <c r="CT128" s="786"/>
      <c r="CU128" s="786"/>
      <c r="CV128" s="786"/>
      <c r="CW128" s="786"/>
      <c r="CX128" s="786"/>
      <c r="CY128" s="786"/>
      <c r="CZ128" s="786"/>
      <c r="DA128" s="786"/>
      <c r="DB128" s="786"/>
      <c r="DC128" s="786"/>
      <c r="DD128" s="786"/>
      <c r="DE128" s="786"/>
      <c r="DF128" s="787"/>
      <c r="DG128" s="848" t="s">
        <v>122</v>
      </c>
      <c r="DH128" s="849"/>
      <c r="DI128" s="849"/>
      <c r="DJ128" s="849"/>
      <c r="DK128" s="849"/>
      <c r="DL128" s="849" t="s">
        <v>453</v>
      </c>
      <c r="DM128" s="849"/>
      <c r="DN128" s="849"/>
      <c r="DO128" s="849"/>
      <c r="DP128" s="849"/>
      <c r="DQ128" s="849" t="s">
        <v>453</v>
      </c>
      <c r="DR128" s="849"/>
      <c r="DS128" s="849"/>
      <c r="DT128" s="849"/>
      <c r="DU128" s="849"/>
      <c r="DV128" s="850" t="s">
        <v>453</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485</v>
      </c>
      <c r="X129" s="835"/>
      <c r="Y129" s="835"/>
      <c r="Z129" s="836"/>
      <c r="AA129" s="837">
        <v>6225110</v>
      </c>
      <c r="AB129" s="838"/>
      <c r="AC129" s="838"/>
      <c r="AD129" s="838"/>
      <c r="AE129" s="839"/>
      <c r="AF129" s="840">
        <v>6084295</v>
      </c>
      <c r="AG129" s="838"/>
      <c r="AH129" s="838"/>
      <c r="AI129" s="838"/>
      <c r="AJ129" s="839"/>
      <c r="AK129" s="840">
        <v>6001325</v>
      </c>
      <c r="AL129" s="838"/>
      <c r="AM129" s="838"/>
      <c r="AN129" s="838"/>
      <c r="AO129" s="839"/>
      <c r="AP129" s="841"/>
      <c r="AQ129" s="842"/>
      <c r="AR129" s="842"/>
      <c r="AS129" s="842"/>
      <c r="AT129" s="843"/>
      <c r="AU129" s="264"/>
      <c r="AV129" s="264"/>
      <c r="AW129" s="264"/>
      <c r="AX129" s="807" t="s">
        <v>486</v>
      </c>
      <c r="AY129" s="808"/>
      <c r="AZ129" s="808"/>
      <c r="BA129" s="808"/>
      <c r="BB129" s="808"/>
      <c r="BC129" s="808"/>
      <c r="BD129" s="808"/>
      <c r="BE129" s="809"/>
      <c r="BF129" s="827" t="s">
        <v>122</v>
      </c>
      <c r="BG129" s="828"/>
      <c r="BH129" s="828"/>
      <c r="BI129" s="828"/>
      <c r="BJ129" s="828"/>
      <c r="BK129" s="828"/>
      <c r="BL129" s="829"/>
      <c r="BM129" s="827">
        <v>19.440000000000001</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487</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488</v>
      </c>
      <c r="X130" s="835"/>
      <c r="Y130" s="835"/>
      <c r="Z130" s="836"/>
      <c r="AA130" s="837">
        <v>822946</v>
      </c>
      <c r="AB130" s="838"/>
      <c r="AC130" s="838"/>
      <c r="AD130" s="838"/>
      <c r="AE130" s="839"/>
      <c r="AF130" s="840">
        <v>765148</v>
      </c>
      <c r="AG130" s="838"/>
      <c r="AH130" s="838"/>
      <c r="AI130" s="838"/>
      <c r="AJ130" s="839"/>
      <c r="AK130" s="840">
        <v>771972</v>
      </c>
      <c r="AL130" s="838"/>
      <c r="AM130" s="838"/>
      <c r="AN130" s="838"/>
      <c r="AO130" s="839"/>
      <c r="AP130" s="841"/>
      <c r="AQ130" s="842"/>
      <c r="AR130" s="842"/>
      <c r="AS130" s="842"/>
      <c r="AT130" s="843"/>
      <c r="AU130" s="264"/>
      <c r="AV130" s="264"/>
      <c r="AW130" s="264"/>
      <c r="AX130" s="807" t="s">
        <v>489</v>
      </c>
      <c r="AY130" s="808"/>
      <c r="AZ130" s="808"/>
      <c r="BA130" s="808"/>
      <c r="BB130" s="808"/>
      <c r="BC130" s="808"/>
      <c r="BD130" s="808"/>
      <c r="BE130" s="809"/>
      <c r="BF130" s="810">
        <v>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490</v>
      </c>
      <c r="X131" s="818"/>
      <c r="Y131" s="818"/>
      <c r="Z131" s="819"/>
      <c r="AA131" s="820">
        <v>5402164</v>
      </c>
      <c r="AB131" s="821"/>
      <c r="AC131" s="821"/>
      <c r="AD131" s="821"/>
      <c r="AE131" s="822"/>
      <c r="AF131" s="823">
        <v>5319147</v>
      </c>
      <c r="AG131" s="821"/>
      <c r="AH131" s="821"/>
      <c r="AI131" s="821"/>
      <c r="AJ131" s="822"/>
      <c r="AK131" s="823">
        <v>5229353</v>
      </c>
      <c r="AL131" s="821"/>
      <c r="AM131" s="821"/>
      <c r="AN131" s="821"/>
      <c r="AO131" s="822"/>
      <c r="AP131" s="824"/>
      <c r="AQ131" s="825"/>
      <c r="AR131" s="825"/>
      <c r="AS131" s="825"/>
      <c r="AT131" s="826"/>
      <c r="AU131" s="264"/>
      <c r="AV131" s="264"/>
      <c r="AW131" s="264"/>
      <c r="AX131" s="785" t="s">
        <v>491</v>
      </c>
      <c r="AY131" s="786"/>
      <c r="AZ131" s="786"/>
      <c r="BA131" s="786"/>
      <c r="BB131" s="786"/>
      <c r="BC131" s="786"/>
      <c r="BD131" s="786"/>
      <c r="BE131" s="787"/>
      <c r="BF131" s="788">
        <v>38.9</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492</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493</v>
      </c>
      <c r="W132" s="798"/>
      <c r="X132" s="798"/>
      <c r="Y132" s="798"/>
      <c r="Z132" s="799"/>
      <c r="AA132" s="800">
        <v>6.7370964669999998</v>
      </c>
      <c r="AB132" s="801"/>
      <c r="AC132" s="801"/>
      <c r="AD132" s="801"/>
      <c r="AE132" s="802"/>
      <c r="AF132" s="803">
        <v>7.0291909590000001</v>
      </c>
      <c r="AG132" s="801"/>
      <c r="AH132" s="801"/>
      <c r="AI132" s="801"/>
      <c r="AJ132" s="802"/>
      <c r="AK132" s="803">
        <v>7.3373895390000001</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494</v>
      </c>
      <c r="W133" s="777"/>
      <c r="X133" s="777"/>
      <c r="Y133" s="777"/>
      <c r="Z133" s="778"/>
      <c r="AA133" s="779">
        <v>8.6</v>
      </c>
      <c r="AB133" s="780"/>
      <c r="AC133" s="780"/>
      <c r="AD133" s="780"/>
      <c r="AE133" s="781"/>
      <c r="AF133" s="779">
        <v>7.3</v>
      </c>
      <c r="AG133" s="780"/>
      <c r="AH133" s="780"/>
      <c r="AI133" s="780"/>
      <c r="AJ133" s="781"/>
      <c r="AK133" s="779">
        <v>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LcMx2FoJujR6Sv9k8hXq7fLc8OcQ/dWg4UpcudsoKOsHSADC0O9VyQVdfnQ4Z8JcF3t+cI6nkexo4Q1o718sqg==" saltValue="wgNUzartk7dNM5X3LF5+t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495</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dGdH0zZ5a2a5WWmEW7TleI16O083Qw+oAOGsq+yoAMF05qpIOHnoBy0bANNWuP99fgvCZE0zXHfmIboykoZa6Q==" saltValue="E4nI7LDGl9rpvHujHnAGK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sheetPr>
    <pageSetUpPr fitToPage="1"/>
  </sheetPr>
  <dimension ref="A1:DL103"/>
  <sheetViews>
    <sheetView showGridLines="0" zoomScale="85" zoomScaleNormal="85"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LIJgZOs2Z6iTvDcJl4C09/o+NcqrKbXTJmL/JVWcFgU/GNMTN6dnTc/whnUaYOSwdLNV/Yi0qtB3El5Suaxd+w==" saltValue="kA2Iu0eLhmIQNt+FqptUbg==" spinCount="100000" sheet="1" objects="1" scenarios="1"/>
  <dataConsolidate/>
  <phoneticPr fontId="2"/>
  <printOptions horizontalCentered="1" verticalCentered="1"/>
  <pageMargins left="0" right="0" top="0" bottom="0" header="0" footer="0"/>
  <pageSetup paperSize="9" scale="48" orientation="landscape" horizontalDpi="4294967292"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sheetPr>
    <pageSetUpPr fitToPage="1"/>
  </sheetPr>
  <dimension ref="A1:AZ74"/>
  <sheetViews>
    <sheetView showGridLines="0" view="pageBreakPreview" zoomScaleSheetLayoutView="100"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496</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497</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498</v>
      </c>
      <c r="AP7" s="283"/>
      <c r="AQ7" s="284" t="s">
        <v>499</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500</v>
      </c>
      <c r="AQ8" s="290" t="s">
        <v>501</v>
      </c>
      <c r="AR8" s="291" t="s">
        <v>502</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503</v>
      </c>
      <c r="AL9" s="1207"/>
      <c r="AM9" s="1207"/>
      <c r="AN9" s="1208"/>
      <c r="AO9" s="292">
        <v>1661945</v>
      </c>
      <c r="AP9" s="292">
        <v>74889</v>
      </c>
      <c r="AQ9" s="293">
        <v>84559</v>
      </c>
      <c r="AR9" s="294">
        <v>-11.4</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504</v>
      </c>
      <c r="AL10" s="1207"/>
      <c r="AM10" s="1207"/>
      <c r="AN10" s="1208"/>
      <c r="AO10" s="295">
        <v>158724</v>
      </c>
      <c r="AP10" s="295">
        <v>7152</v>
      </c>
      <c r="AQ10" s="296">
        <v>6564</v>
      </c>
      <c r="AR10" s="297">
        <v>9</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505</v>
      </c>
      <c r="AL11" s="1207"/>
      <c r="AM11" s="1207"/>
      <c r="AN11" s="1208"/>
      <c r="AO11" s="295">
        <v>307250</v>
      </c>
      <c r="AP11" s="295">
        <v>13845</v>
      </c>
      <c r="AQ11" s="296">
        <v>9731</v>
      </c>
      <c r="AR11" s="297">
        <v>42.3</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506</v>
      </c>
      <c r="AL12" s="1207"/>
      <c r="AM12" s="1207"/>
      <c r="AN12" s="1208"/>
      <c r="AO12" s="295" t="s">
        <v>507</v>
      </c>
      <c r="AP12" s="295" t="s">
        <v>507</v>
      </c>
      <c r="AQ12" s="296">
        <v>1056</v>
      </c>
      <c r="AR12" s="297" t="s">
        <v>507</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508</v>
      </c>
      <c r="AL13" s="1207"/>
      <c r="AM13" s="1207"/>
      <c r="AN13" s="1208"/>
      <c r="AO13" s="295" t="s">
        <v>507</v>
      </c>
      <c r="AP13" s="295" t="s">
        <v>507</v>
      </c>
      <c r="AQ13" s="296" t="s">
        <v>507</v>
      </c>
      <c r="AR13" s="297" t="s">
        <v>507</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509</v>
      </c>
      <c r="AL14" s="1207"/>
      <c r="AM14" s="1207"/>
      <c r="AN14" s="1208"/>
      <c r="AO14" s="295">
        <v>64462</v>
      </c>
      <c r="AP14" s="295">
        <v>2905</v>
      </c>
      <c r="AQ14" s="296">
        <v>3766</v>
      </c>
      <c r="AR14" s="297">
        <v>-22.9</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510</v>
      </c>
      <c r="AL15" s="1207"/>
      <c r="AM15" s="1207"/>
      <c r="AN15" s="1208"/>
      <c r="AO15" s="295">
        <v>11290</v>
      </c>
      <c r="AP15" s="295">
        <v>509</v>
      </c>
      <c r="AQ15" s="296">
        <v>1689</v>
      </c>
      <c r="AR15" s="297">
        <v>-69.900000000000006</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511</v>
      </c>
      <c r="AL16" s="1210"/>
      <c r="AM16" s="1210"/>
      <c r="AN16" s="1211"/>
      <c r="AO16" s="295">
        <v>-131301</v>
      </c>
      <c r="AP16" s="295">
        <v>-5917</v>
      </c>
      <c r="AQ16" s="296">
        <v>-7440</v>
      </c>
      <c r="AR16" s="297">
        <v>-20.5</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179</v>
      </c>
      <c r="AL17" s="1210"/>
      <c r="AM17" s="1210"/>
      <c r="AN17" s="1211"/>
      <c r="AO17" s="295">
        <v>2072370</v>
      </c>
      <c r="AP17" s="295">
        <v>93384</v>
      </c>
      <c r="AQ17" s="296">
        <v>99925</v>
      </c>
      <c r="AR17" s="297">
        <v>-6.5</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512</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513</v>
      </c>
      <c r="AP20" s="303" t="s">
        <v>514</v>
      </c>
      <c r="AQ20" s="304" t="s">
        <v>515</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516</v>
      </c>
      <c r="AL21" s="1204"/>
      <c r="AM21" s="1204"/>
      <c r="AN21" s="1205"/>
      <c r="AO21" s="307">
        <v>9.51</v>
      </c>
      <c r="AP21" s="308">
        <v>9.35</v>
      </c>
      <c r="AQ21" s="309">
        <v>0.16</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517</v>
      </c>
      <c r="AL22" s="1204"/>
      <c r="AM22" s="1204"/>
      <c r="AN22" s="1205"/>
      <c r="AO22" s="312">
        <v>98.5</v>
      </c>
      <c r="AP22" s="313">
        <v>97.3</v>
      </c>
      <c r="AQ22" s="314">
        <v>1.2</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518</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519</v>
      </c>
      <c r="AO27" s="273"/>
      <c r="AP27" s="273"/>
      <c r="AQ27" s="273"/>
      <c r="AR27" s="273"/>
      <c r="AS27" s="273"/>
      <c r="AT27" s="273"/>
    </row>
    <row r="28" spans="1:46" ht="17.25">
      <c r="A28" s="274" t="s">
        <v>520</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521</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498</v>
      </c>
      <c r="AP30" s="283"/>
      <c r="AQ30" s="284" t="s">
        <v>499</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500</v>
      </c>
      <c r="AQ31" s="290" t="s">
        <v>501</v>
      </c>
      <c r="AR31" s="291" t="s">
        <v>502</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522</v>
      </c>
      <c r="AL32" s="1195"/>
      <c r="AM32" s="1195"/>
      <c r="AN32" s="1196"/>
      <c r="AO32" s="322">
        <v>771951</v>
      </c>
      <c r="AP32" s="322">
        <v>34785</v>
      </c>
      <c r="AQ32" s="323">
        <v>59906</v>
      </c>
      <c r="AR32" s="324">
        <v>-41.9</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523</v>
      </c>
      <c r="AL33" s="1195"/>
      <c r="AM33" s="1195"/>
      <c r="AN33" s="1196"/>
      <c r="AO33" s="322" t="s">
        <v>507</v>
      </c>
      <c r="AP33" s="322" t="s">
        <v>507</v>
      </c>
      <c r="AQ33" s="323" t="s">
        <v>507</v>
      </c>
      <c r="AR33" s="324" t="s">
        <v>507</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524</v>
      </c>
      <c r="AL34" s="1195"/>
      <c r="AM34" s="1195"/>
      <c r="AN34" s="1196"/>
      <c r="AO34" s="322" t="s">
        <v>507</v>
      </c>
      <c r="AP34" s="322" t="s">
        <v>507</v>
      </c>
      <c r="AQ34" s="323">
        <v>8</v>
      </c>
      <c r="AR34" s="324" t="s">
        <v>507</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525</v>
      </c>
      <c r="AL35" s="1195"/>
      <c r="AM35" s="1195"/>
      <c r="AN35" s="1196"/>
      <c r="AO35" s="322">
        <v>352520</v>
      </c>
      <c r="AP35" s="322">
        <v>15885</v>
      </c>
      <c r="AQ35" s="323">
        <v>16952</v>
      </c>
      <c r="AR35" s="324">
        <v>-6.3</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526</v>
      </c>
      <c r="AL36" s="1195"/>
      <c r="AM36" s="1195"/>
      <c r="AN36" s="1196"/>
      <c r="AO36" s="322">
        <v>145028</v>
      </c>
      <c r="AP36" s="322">
        <v>6535</v>
      </c>
      <c r="AQ36" s="323">
        <v>2747</v>
      </c>
      <c r="AR36" s="324">
        <v>137.9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527</v>
      </c>
      <c r="AL37" s="1195"/>
      <c r="AM37" s="1195"/>
      <c r="AN37" s="1196"/>
      <c r="AO37" s="322" t="s">
        <v>507</v>
      </c>
      <c r="AP37" s="322" t="s">
        <v>507</v>
      </c>
      <c r="AQ37" s="323">
        <v>414</v>
      </c>
      <c r="AR37" s="324" t="s">
        <v>507</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528</v>
      </c>
      <c r="AL38" s="1198"/>
      <c r="AM38" s="1198"/>
      <c r="AN38" s="1199"/>
      <c r="AO38" s="325" t="s">
        <v>507</v>
      </c>
      <c r="AP38" s="325" t="s">
        <v>507</v>
      </c>
      <c r="AQ38" s="326">
        <v>2</v>
      </c>
      <c r="AR38" s="314" t="s">
        <v>507</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529</v>
      </c>
      <c r="AL39" s="1198"/>
      <c r="AM39" s="1198"/>
      <c r="AN39" s="1199"/>
      <c r="AO39" s="322">
        <v>-113829</v>
      </c>
      <c r="AP39" s="322">
        <v>-5129</v>
      </c>
      <c r="AQ39" s="323">
        <v>-5842</v>
      </c>
      <c r="AR39" s="324">
        <v>-12.2</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530</v>
      </c>
      <c r="AL40" s="1195"/>
      <c r="AM40" s="1195"/>
      <c r="AN40" s="1196"/>
      <c r="AO40" s="322">
        <v>-771972</v>
      </c>
      <c r="AP40" s="322">
        <v>-34786</v>
      </c>
      <c r="AQ40" s="323">
        <v>-51758</v>
      </c>
      <c r="AR40" s="324">
        <v>-32.799999999999997</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294</v>
      </c>
      <c r="AL41" s="1201"/>
      <c r="AM41" s="1201"/>
      <c r="AN41" s="1202"/>
      <c r="AO41" s="322">
        <v>383698</v>
      </c>
      <c r="AP41" s="322">
        <v>17290</v>
      </c>
      <c r="AQ41" s="323">
        <v>22430</v>
      </c>
      <c r="AR41" s="324">
        <v>-22.9</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531</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532</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533</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498</v>
      </c>
      <c r="AN49" s="1189" t="s">
        <v>534</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535</v>
      </c>
      <c r="AO50" s="339" t="s">
        <v>536</v>
      </c>
      <c r="AP50" s="340" t="s">
        <v>537</v>
      </c>
      <c r="AQ50" s="341" t="s">
        <v>538</v>
      </c>
      <c r="AR50" s="342" t="s">
        <v>539</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540</v>
      </c>
      <c r="AL51" s="335"/>
      <c r="AM51" s="343">
        <v>1720386</v>
      </c>
      <c r="AN51" s="344">
        <v>71362</v>
      </c>
      <c r="AO51" s="345">
        <v>303.8</v>
      </c>
      <c r="AP51" s="346">
        <v>90961</v>
      </c>
      <c r="AQ51" s="347">
        <v>20.100000000000001</v>
      </c>
      <c r="AR51" s="348">
        <v>283.7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541</v>
      </c>
      <c r="AM52" s="351">
        <v>1369993</v>
      </c>
      <c r="AN52" s="352">
        <v>56827</v>
      </c>
      <c r="AO52" s="353">
        <v>447.3</v>
      </c>
      <c r="AP52" s="354">
        <v>37720</v>
      </c>
      <c r="AQ52" s="355">
        <v>7.1</v>
      </c>
      <c r="AR52" s="356">
        <v>440.2</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542</v>
      </c>
      <c r="AL53" s="335"/>
      <c r="AM53" s="343">
        <v>645670</v>
      </c>
      <c r="AN53" s="344">
        <v>27294</v>
      </c>
      <c r="AO53" s="345">
        <v>-61.8</v>
      </c>
      <c r="AP53" s="346">
        <v>106614</v>
      </c>
      <c r="AQ53" s="347">
        <v>17.2</v>
      </c>
      <c r="AR53" s="348">
        <v>-79</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541</v>
      </c>
      <c r="AM54" s="351">
        <v>368206</v>
      </c>
      <c r="AN54" s="352">
        <v>15565</v>
      </c>
      <c r="AO54" s="353">
        <v>-72.599999999999994</v>
      </c>
      <c r="AP54" s="354">
        <v>45545</v>
      </c>
      <c r="AQ54" s="355">
        <v>20.7</v>
      </c>
      <c r="AR54" s="356">
        <v>-93.3</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543</v>
      </c>
      <c r="AL55" s="335"/>
      <c r="AM55" s="343">
        <v>1468496</v>
      </c>
      <c r="AN55" s="344">
        <v>63374</v>
      </c>
      <c r="AO55" s="345">
        <v>132.19999999999999</v>
      </c>
      <c r="AP55" s="346">
        <v>63727</v>
      </c>
      <c r="AQ55" s="347">
        <v>-40.200000000000003</v>
      </c>
      <c r="AR55" s="348">
        <v>172.4</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541</v>
      </c>
      <c r="AM56" s="351">
        <v>1022886</v>
      </c>
      <c r="AN56" s="352">
        <v>44143</v>
      </c>
      <c r="AO56" s="353">
        <v>183.6</v>
      </c>
      <c r="AP56" s="354">
        <v>34577</v>
      </c>
      <c r="AQ56" s="355">
        <v>-24.1</v>
      </c>
      <c r="AR56" s="356">
        <v>207.7</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544</v>
      </c>
      <c r="AL57" s="335"/>
      <c r="AM57" s="343">
        <v>667503</v>
      </c>
      <c r="AN57" s="344">
        <v>29387</v>
      </c>
      <c r="AO57" s="345">
        <v>-53.6</v>
      </c>
      <c r="AP57" s="346">
        <v>66954</v>
      </c>
      <c r="AQ57" s="347">
        <v>5.0999999999999996</v>
      </c>
      <c r="AR57" s="348">
        <v>-58.7</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541</v>
      </c>
      <c r="AM58" s="351">
        <v>446472</v>
      </c>
      <c r="AN58" s="352">
        <v>19656</v>
      </c>
      <c r="AO58" s="353">
        <v>-55.5</v>
      </c>
      <c r="AP58" s="354">
        <v>37305</v>
      </c>
      <c r="AQ58" s="355">
        <v>7.9</v>
      </c>
      <c r="AR58" s="356">
        <v>-63.4</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545</v>
      </c>
      <c r="AL59" s="335"/>
      <c r="AM59" s="343">
        <v>653798</v>
      </c>
      <c r="AN59" s="344">
        <v>29461</v>
      </c>
      <c r="AO59" s="345">
        <v>0.3</v>
      </c>
      <c r="AP59" s="346">
        <v>72656</v>
      </c>
      <c r="AQ59" s="347">
        <v>8.5</v>
      </c>
      <c r="AR59" s="348">
        <v>-8.1999999999999993</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541</v>
      </c>
      <c r="AM60" s="351">
        <v>498915</v>
      </c>
      <c r="AN60" s="352">
        <v>22482</v>
      </c>
      <c r="AO60" s="353">
        <v>14.4</v>
      </c>
      <c r="AP60" s="354">
        <v>36448</v>
      </c>
      <c r="AQ60" s="355">
        <v>-2.2999999999999998</v>
      </c>
      <c r="AR60" s="356">
        <v>16.7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546</v>
      </c>
      <c r="AL61" s="357"/>
      <c r="AM61" s="358">
        <v>1031171</v>
      </c>
      <c r="AN61" s="359">
        <v>44176</v>
      </c>
      <c r="AO61" s="360">
        <v>64.2</v>
      </c>
      <c r="AP61" s="361">
        <v>80182</v>
      </c>
      <c r="AQ61" s="362">
        <v>2.1</v>
      </c>
      <c r="AR61" s="348">
        <v>62.1</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541</v>
      </c>
      <c r="AM62" s="351">
        <v>741294</v>
      </c>
      <c r="AN62" s="352">
        <v>31735</v>
      </c>
      <c r="AO62" s="353">
        <v>103.4</v>
      </c>
      <c r="AP62" s="354">
        <v>38319</v>
      </c>
      <c r="AQ62" s="355">
        <v>1.9</v>
      </c>
      <c r="AR62" s="356">
        <v>101.5</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qQtLhJPLSFyFnbFmMtcW4sqMoyzm8q4nWg1FfwQXWy+G6NuMLRp5H0kOVw+5jOIiGXkOaHuw6mvUOOIT8GSSVw==" saltValue="0qAYxlYO3slGOWuojXN98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548</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GOOeiaYzbYtZZtwzZGuTjzqE81JTJQ+uoU9xJOObZQTVbcUScRR14yWCyFjRNEbveHwi3kOrcVE/wUKoqlznw==" saltValue="Ynq9AJLfD1UxTl4c/AQDjQ=="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4294967292"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549</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lO+9NZtomhtccRjme1/ATpe+6scuQaFywYsbaRLr5k+ax8fOT5bfZp/Pcjocing85SKB4CQ6FuFnnop9hoOqwQ==" saltValue="kYU6bWUkNvqc0JxZ+7G9Mw=="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4294967292"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sheetPr codeName="MasterSheet">
    <pageSetUpPr fitToPage="1"/>
  </sheetPr>
  <dimension ref="B1:J53"/>
  <sheetViews>
    <sheetView showGridLines="0" zoomScaleNormal="10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550</v>
      </c>
      <c r="G46" s="8" t="s">
        <v>551</v>
      </c>
      <c r="H46" s="8" t="s">
        <v>552</v>
      </c>
      <c r="I46" s="8" t="s">
        <v>553</v>
      </c>
      <c r="J46" s="9" t="s">
        <v>554</v>
      </c>
    </row>
    <row r="47" spans="2:10" ht="57.75" customHeight="1">
      <c r="B47" s="10"/>
      <c r="C47" s="1212" t="s">
        <v>3</v>
      </c>
      <c r="D47" s="1212"/>
      <c r="E47" s="1213"/>
      <c r="F47" s="11">
        <v>12.76</v>
      </c>
      <c r="G47" s="12">
        <v>12.58</v>
      </c>
      <c r="H47" s="12">
        <v>15.05</v>
      </c>
      <c r="I47" s="12">
        <v>17.57</v>
      </c>
      <c r="J47" s="13">
        <v>16.559999999999999</v>
      </c>
    </row>
    <row r="48" spans="2:10" ht="57.75" customHeight="1">
      <c r="B48" s="14"/>
      <c r="C48" s="1214" t="s">
        <v>4</v>
      </c>
      <c r="D48" s="1214"/>
      <c r="E48" s="1215"/>
      <c r="F48" s="15">
        <v>7.67</v>
      </c>
      <c r="G48" s="16">
        <v>8.2200000000000006</v>
      </c>
      <c r="H48" s="16">
        <v>11.56</v>
      </c>
      <c r="I48" s="16">
        <v>11.17</v>
      </c>
      <c r="J48" s="17">
        <v>11.13</v>
      </c>
    </row>
    <row r="49" spans="2:10" ht="57.75" customHeight="1" thickBot="1">
      <c r="B49" s="18"/>
      <c r="C49" s="1216" t="s">
        <v>5</v>
      </c>
      <c r="D49" s="1216"/>
      <c r="E49" s="1217"/>
      <c r="F49" s="19">
        <v>2.1800000000000002</v>
      </c>
      <c r="G49" s="20">
        <v>0.46</v>
      </c>
      <c r="H49" s="20">
        <v>6.08</v>
      </c>
      <c r="I49" s="20">
        <v>1.52</v>
      </c>
      <c r="J49" s="21" t="s">
        <v>555</v>
      </c>
    </row>
    <row r="50" spans="2:10" ht="13.5" customHeight="1"/>
    <row r="51" spans="2:10" ht="13.5" hidden="1" customHeight="1"/>
    <row r="52" spans="2:10" ht="13.5" hidden="1" customHeight="1"/>
    <row r="53" spans="2:10" ht="13.5" hidden="1" customHeight="1"/>
  </sheetData>
  <sheetProtection algorithmName="SHA-512" hashValue="GINj8HXGKL+WSiEpicvwPUcW4RXRyv6Ig4x8DXaS6mAjKUKe/4Jc8U4kB/0aCcXtd+vc9PK/9yrHmufSUmu84Q==" saltValue="8RN/z6h2UIB6yOP1ETJVP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yuuichi_shinohara</cp:lastModifiedBy>
  <cp:lastPrinted>2019-10-29T23:50:53Z</cp:lastPrinted>
  <dcterms:created xsi:type="dcterms:W3CDTF">2019-02-14T03:13:00Z</dcterms:created>
  <dcterms:modified xsi:type="dcterms:W3CDTF">2019-10-30T01:47:48Z</dcterms:modified>
  <cp:category/>
</cp:coreProperties>
</file>