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minami\Desktop\"/>
    </mc:Choice>
  </mc:AlternateContent>
  <xr:revisionPtr revIDLastSave="0" documentId="13_ncr:1_{A41105BD-BC89-4C24-B6B3-1D4026C269F5}"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<sst xmlns="http://schemas.openxmlformats.org/spreadsheetml/2006/main" count="1105" uniqueCount="593">
  <si>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</si>
  <si>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</si>
  <si>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</si>
  <si>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</si>
  <si>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</si>
  <si>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</si>
  <si>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</si>
  <si>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</si>
  <si>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</si>
  <si>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</si>
  <si>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</si>
  <si>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</si>
  <si>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</si>
  <si>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</si>
  <si>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</si>
  <si>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</si>
  <si>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</si>
  <si>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</si>
  <si>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</si>
  <si>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</si>
  <si>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</si>
  <si>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</si>
  <si>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</si>
  <si>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</si>
  <si>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</si>
  <si>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</si>
  <si>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</si>
  <si>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</si>
  <si>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</si>
  <si>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</si>
  <si>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</si>
  <si>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</si>
  <si>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</si>
  <si>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</si>
  <si>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</si>
  <si>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</si>
  <si>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</si>
  <si>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</si>
  <si>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</si>
  <si>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</si>
  <si>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</si>
  <si>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</si>
  <si>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</si>
  <si>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</si>
  <si>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</si>
  <si>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</si>
  <si>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</si>
  <si>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</si>
  <si>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</si>
  <si>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</si>
  <si>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</si>
  <si>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</si>
  <si>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</si>
  <si>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</si>
  <si>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</si>
  <si>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</si>
  <si>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</si>
  <si>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</si>
  <si>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</si>
  <si>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</si>
  <si>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</si>
  <si>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</si>
  <si>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</si>
  <si>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</si>
  <si>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</si>
  <si>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</si>
  <si>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</si>
  <si>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</si>
  <si>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</si>
  <si>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</si>
  <si>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</si>
  <si>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</si>
  <si>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</si>
  <si>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</si>
  <si>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</si>
  <si>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</si>
  <si>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</si>
  <si>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</si>
  <si>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</si>
  <si>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</si>
  <si>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</si>
  <si>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</si>
  <si>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</si>
  <si>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</si>
  <si>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</si>
  <si>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</si>
  <si>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</si>
  <si>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</si>
  <si>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</si>
  <si>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</si>
  <si>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</si>
  <si>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</si>
  <si>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</si>
  <si>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</si>
  <si>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</si>
  <si>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</si>
  <si>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</si>
  <si>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</si>
  <si>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</si>
  <si>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</si>
  <si>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</si>
  <si>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</si>
  <si>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</si>
  <si>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</si>
  <si>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</si>
  <si>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</si>
  <si>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</si>
  <si>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</si>
  <si>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</si>
  <si>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</si>
  <si>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</si>
  <si>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</si>
  <si>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</si>
  <si>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</si>
  <si>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</si>
  <si>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t>-10.4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</si>
  <si>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</si>
  <si>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</si>
  <si>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</si>
  <si>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</si>
  <si>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</si>
  <si>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</si>
  <si>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</si>
  <si>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</si>
  <si>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</si>
  <si>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</si>
  <si>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</si>
  <si>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</si>
  <si>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</si>
  <si>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</si>
  <si>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</si>
  <si>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</si>
  <si>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</si>
  <si>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</si>
  <si>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</si>
  <si>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</si>
  <si>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</si>
  <si>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</si>
  <si>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</si>
  <si>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</si>
  <si>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</si>
  <si>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</si>
  <si>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</si>
  <si>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</si>
  <si>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</si>
  <si>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</si>
  <si>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</si>
  <si>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</si>
  <si>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</si>
  <si>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</si>
  <si>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</si>
  <si>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</si>
  <si>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</si>
  <si>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</si>
  <si>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</si>
  <si>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</si>
  <si>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</si>
  <si>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</si>
  <si>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</si>
  <si>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</si>
  <si>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</si>
  <si>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</si>
  <si>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</si>
  <si>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</si>
  <si>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</si>
  <si>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</si>
  <si>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</si>
  <si>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</si>
  <si>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</si>
  <si>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</si>
  <si>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</si>
  <si>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</si>
  <si>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</si>
  <si>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</si>
  <si>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</si>
  <si>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</si>
  <si>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</si>
  <si>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</si>
  <si>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</si>
  <si>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</si>
  <si>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</si>
  <si>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</si>
  <si>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</si>
  <si>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</si>
  <si>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</si>
  <si>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</si>
  <si>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</si>
  <si>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</si>
  <si>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</si>
  <si>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</si>
  <si>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</si>
  <si>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</si>
  <si>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</si>
  <si>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</si>
  <si>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</si>
  <si>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</si>
  <si>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</si>
  <si>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1"/>
  </si>
  <si>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</si>
  <si>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8"/>
  </si>
  <si>
    <t>静岡県南伊豆町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</si>
  <si>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</si>
  <si>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</si>
  <si>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</si>
  <si>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</si>
  <si>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</si>
  <si>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</si>
  <si>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</si>
  <si>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</si>
  <si>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</si>
  <si>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</si>
  <si>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</si>
  <si>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</si>
  <si>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7"/>
  </si>
  <si>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</si>
  <si>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</si>
  <si>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</si>
  <si>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</si>
  <si>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</si>
  <si>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</si>
  <si>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</si>
  <si>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</si>
  <si>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</si>
  <si>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</si>
  <si>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7"/>
  </si>
  <si>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</si>
  <si>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</si>
  <si>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7"/>
  </si>
  <si>
    <t>　　　所得割</t>
    <phoneticPr fontId="5"/>
  </si>
  <si>
    <t>-</t>
    <phoneticPr fontId="5"/>
  </si>
  <si>
    <t>衛生費</t>
  </si>
  <si>
    <t>分離課税所得割交付金</t>
    <phoneticPr fontId="18"/>
  </si>
  <si>
    <t>　　　法人均等割</t>
    <phoneticPr fontId="5"/>
  </si>
  <si>
    <t>労働費</t>
  </si>
  <si>
    <t>道府県民税所得割臨時交付金</t>
    <phoneticPr fontId="18"/>
  </si>
  <si>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</si>
  <si>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</si>
  <si>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</si>
  <si>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</si>
  <si>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</si>
  <si>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</si>
  <si>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</si>
  <si>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</si>
  <si>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</si>
  <si>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</si>
  <si>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</si>
  <si>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</si>
  <si>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</si>
  <si>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</si>
  <si>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</si>
  <si>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</si>
  <si>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</si>
  <si>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</si>
  <si>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</si>
  <si>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</si>
  <si>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</si>
  <si>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</si>
  <si>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18"/>
  </si>
  <si>
    <t>　普通交付税</t>
    <phoneticPr fontId="5"/>
  </si>
  <si>
    <t>目的税</t>
  </si>
  <si>
    <t>前年度繰上充用金</t>
    <phoneticPr fontId="5"/>
  </si>
  <si>
    <t>　特別交付税</t>
    <phoneticPr fontId="5"/>
  </si>
  <si>
    <t>　法定目的税</t>
    <phoneticPr fontId="5"/>
  </si>
  <si>
    <t>歳出合計</t>
  </si>
  <si>
    <t>　震災復興特別交付税</t>
    <phoneticPr fontId="18"/>
  </si>
  <si>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</si>
  <si>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</si>
  <si>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</si>
  <si>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</si>
  <si>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</si>
  <si>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</si>
  <si>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</si>
  <si>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</si>
  <si>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</si>
  <si>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</si>
  <si>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</si>
  <si>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</si>
  <si>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</si>
  <si>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</si>
  <si>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</si>
  <si>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</si>
  <si>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</si>
  <si>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</si>
  <si>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</si>
  <si>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</si>
  <si>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</si>
  <si>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</si>
  <si>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</si>
  <si>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</si>
  <si>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</si>
  <si>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</si>
  <si>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</si>
  <si>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</si>
  <si>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</si>
  <si>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</si>
  <si>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</si>
  <si>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</si>
  <si>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</si>
  <si>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8"/>
  </si>
  <si>
    <t>寄附金</t>
  </si>
  <si>
    <t>・計</t>
    <phoneticPr fontId="5"/>
  </si>
  <si>
    <t>市町村民税</t>
    <rPh sb="0" eb="3">
      <t>シチョウソン</t>
    </rPh>
    <rPh sb="3" eb="4">
      <t>ミン</t>
    </rPh>
    <rPh sb="4" eb="5">
      <t>ゼイ</t>
    </rPh>
    <phoneticPr fontId="5"/>
  </si>
  <si>
    <t>　うち利子</t>
    <phoneticPr fontId="18"/>
  </si>
  <si>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</si>
  <si>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</si>
  <si>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</si>
  <si>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</si>
  <si>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</si>
  <si>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</si>
  <si>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</si>
  <si>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</si>
  <si>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</si>
  <si>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</si>
  <si>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</si>
  <si>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</si>
  <si>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</si>
  <si>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</si>
  <si>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</si>
  <si>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</si>
  <si>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</si>
  <si>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</si>
  <si>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</si>
  <si>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</si>
  <si>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</si>
  <si>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</si>
  <si>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</si>
  <si>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</si>
  <si>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</si>
  <si>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</si>
  <si>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</si>
  <si>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</si>
  <si>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</si>
  <si>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</si>
  <si>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</si>
  <si>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</si>
  <si>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</si>
  <si>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</si>
  <si>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</si>
  <si>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</si>
  <si>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</si>
  <si>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</si>
  <si>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</si>
  <si>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</si>
  <si>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</si>
  <si>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</si>
  <si>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</si>
  <si>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</si>
  <si>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</si>
  <si>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</si>
  <si>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</si>
  <si>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</si>
  <si>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静岡県南伊豆町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</si>
  <si>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</si>
  <si>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</si>
  <si>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</si>
  <si>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</si>
  <si>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</si>
  <si>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</si>
  <si>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</si>
  <si>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</si>
  <si>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</si>
  <si>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</si>
  <si>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</si>
  <si>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</si>
  <si>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</si>
  <si>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</si>
  <si>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</si>
  <si>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</si>
  <si>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</si>
  <si>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</si>
  <si>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</si>
  <si>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</si>
  <si>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南伊豆町土地取得特別会計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</si>
  <si>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</si>
  <si>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</si>
  <si>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</si>
  <si>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</si>
  <si>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</si>
  <si>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</si>
  <si>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</si>
  <si>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</si>
  <si>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</si>
  <si>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</si>
  <si>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</si>
  <si>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</si>
  <si>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</si>
  <si>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南伊豆町国民健康保険特別会計</t>
    <phoneticPr fontId="5"/>
  </si>
  <si>
    <t>南伊豆町介護保険特別会計</t>
    <phoneticPr fontId="5"/>
  </si>
  <si>
    <t>南伊豆町後期高齢者医療特別会計</t>
    <phoneticPr fontId="5"/>
  </si>
  <si>
    <t>南伊豆町水道事業会計</t>
    <phoneticPr fontId="5"/>
  </si>
  <si>
    <t>法適用企業</t>
    <phoneticPr fontId="5"/>
  </si>
  <si>
    <t>南伊豆町公共下水道事業特別会計</t>
    <phoneticPr fontId="5"/>
  </si>
  <si>
    <t>法非適用企業</t>
    <phoneticPr fontId="5"/>
  </si>
  <si>
    <t>南伊豆町子浦漁業集落排水事業特別会計</t>
    <phoneticPr fontId="5"/>
  </si>
  <si>
    <t>南伊豆町中木漁業集落排水事業特別会計</t>
    <phoneticPr fontId="5"/>
  </si>
  <si>
    <t>南伊豆町妻良漁業集落排水事業特別会計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</si>
  <si>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</si>
  <si>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</si>
  <si>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</si>
  <si>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</si>
  <si>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</si>
  <si>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</si>
  <si>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</si>
  <si>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</si>
  <si>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</si>
  <si>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</si>
  <si>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</si>
  <si>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</si>
  <si>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</si>
  <si>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</si>
  <si>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</si>
  <si>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平成27年度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</si>
  <si>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</si>
  <si>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</si>
  <si>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</si>
  <si>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</si>
  <si>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</si>
  <si>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</si>
  <si>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</si>
  <si>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</si>
  <si>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</si>
  <si>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</si>
  <si>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</si>
  <si>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</si>
  <si>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</si>
  <si>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</si>
  <si>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</si>
  <si>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</si>
  <si>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</si>
  <si>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</si>
  <si>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</si>
  <si>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</si>
  <si>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</si>
  <si>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</si>
  <si>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</si>
  <si>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</si>
  <si>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</si>
  <si>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</si>
  <si>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</si>
  <si>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</si>
  <si>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</si>
  <si>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</si>
  <si>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</si>
  <si>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</si>
  <si>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</si>
  <si>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</si>
  <si>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</si>
  <si>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</si>
  <si>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</si>
  <si>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</si>
  <si>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南伊豆町中木漁業集落排水事業特別会計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</si>
  <si>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</si>
  <si>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</si>
  <si>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</si>
  <si>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</si>
  <si>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</si>
  <si>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</si>
  <si>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</si>
  <si>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</si>
  <si>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</si>
  <si>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</si>
  <si>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</si>
  <si>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</si>
  <si>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</si>
  <si>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</si>
  <si>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</si>
  <si>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</si>
  <si>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</si>
  <si>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</si>
  <si>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</si>
  <si>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</si>
  <si>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</si>
  <si>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</si>
  <si>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</si>
  <si>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</si>
  <si>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</si>
  <si>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</si>
  <si>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</si>
  <si>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</si>
  <si>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</si>
  <si>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</si>
  <si>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</si>
  <si>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</si>
  <si>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</si>
  <si>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</si>
  <si>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</si>
  <si>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</si>
  <si>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</si>
  <si>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</si>
  <si>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</si>
  <si>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</si>
  <si>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</si>
  <si>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</si>
  <si>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</si>
  <si>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</si>
  <si>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</si>
  <si>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</si>
  <si>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</si>
  <si>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</si>
  <si>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</si>
  <si>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</si>
  <si>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</si>
  <si>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</si>
  <si>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</si>
  <si>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</si>
  <si>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</si>
  <si>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</si>
  <si>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</si>
  <si>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</si>
  <si>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</si>
  <si>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</si>
  <si>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</si>
  <si>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</si>
  <si>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</si>
  <si>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</si>
  <si>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</si>
  <si>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</si>
  <si>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</si>
  <si>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</si>
  <si>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</si>
  <si>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</si>
  <si>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</si>
  <si>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</si>
  <si>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</si>
  <si>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</si>
  <si>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</si>
  <si>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</si>
  <si>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</si>
  <si>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</si>
  <si>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</si>
  <si>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</si>
  <si>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</si>
  <si>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</si>
  <si>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</si>
  <si>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</si>
  <si>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</si>
  <si>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</si>
  <si>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</si>
  <si>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3.98</t>
  </si>
  <si>
    <t>▲ 0.40</t>
  </si>
  <si>
    <t>▲ 0.81</t>
  </si>
  <si>
    <t>一般会計</t>
  </si>
  <si>
    <t>南伊豆町国民健康保険特別会計</t>
  </si>
  <si>
    <t>南伊豆町水道事業会計</t>
  </si>
  <si>
    <t>南伊豆町介護保険特別会計</t>
  </si>
  <si>
    <t>南伊豆町後期高齢者医療特別会計</t>
  </si>
  <si>
    <t>南伊豆町土地取得特別会計</t>
  </si>
  <si>
    <t>南伊豆町公共下水道事業特別会計</t>
  </si>
  <si>
    <t>南伊豆町子浦漁業集落排水事業特別会計</t>
  </si>
  <si>
    <t>その他会計（赤字）</t>
  </si>
  <si>
    <t>その他会計（黒字）</t>
  </si>
  <si>
    <t>静岡県市町総合事務組合</t>
    <rPh sb="0" eb="3">
      <t>シズオカケン</t>
    </rPh>
    <rPh sb="3" eb="4">
      <t>シ</t>
    </rPh>
    <rPh sb="4" eb="5">
      <t>マチ</t>
    </rPh>
    <rPh sb="5" eb="7">
      <t>ソウゴウ</t>
    </rPh>
    <rPh sb="7" eb="9">
      <t>ジム</t>
    </rPh>
    <rPh sb="9" eb="11">
      <t>クミアイ</t>
    </rPh>
    <phoneticPr fontId="2"/>
  </si>
  <si>
    <t>南豆衛生プラント組合</t>
    <rPh sb="0" eb="1">
      <t>ナン</t>
    </rPh>
    <rPh sb="1" eb="2">
      <t>マメ</t>
    </rPh>
    <rPh sb="2" eb="4">
      <t>エイセイ</t>
    </rPh>
    <rPh sb="8" eb="10">
      <t>クミアイ</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</si>
  <si>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</si>
  <si>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</si>
  <si>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</si>
  <si>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</si>
  <si>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静岡地方滞納整理機構</t>
    <rPh sb="0" eb="2">
      <t>シズオカ</t>
    </rPh>
    <rPh sb="2" eb="4">
      <t>チホウ</t>
    </rPh>
    <rPh sb="4" eb="6">
      <t>タイノウ</t>
    </rPh>
    <rPh sb="6" eb="8">
      <t>セイリ</t>
    </rPh>
    <rPh sb="8" eb="10">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</si>
  <si>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</si>
  <si>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</si>
  <si>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</si>
  <si>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</si>
  <si>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</si>
  <si>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</si>
  <si>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</si>
  <si>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</si>
  <si>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</si>
  <si>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</si>
  <si>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</si>
  <si>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t>産業構造</t>
    </r>
    <r>
      <rPr>
        <sz val="11"/>
        <color theme="1"/>
        <rFont val="ＭＳ Ｐゴシック"/>
        <family val="3"/>
        <charset val="128"/>
      </rPr>
      <t xml:space="preserve"> </t>
    </r>
    <r>
      <rPr>
        <sz val="11"/>
        <color theme="1"/>
        <rFont val="ＭＳ Ｐゴシック"/>
        <family val="3"/>
        <charset val="128"/>
      </rPr>
      <t>(※</t>
    </r>
    <r>
      <rPr>
        <sz val="11"/>
        <color theme="1"/>
        <rFont val="ＭＳ Ｐゴシック"/>
        <family val="3"/>
        <charset val="128"/>
      </rPr>
      <t>5</t>
    </r>
    <r>
      <rPr>
        <sz val="11"/>
        <color theme="1"/>
        <rFont val="ＭＳ Ｐゴシック"/>
        <family val="3"/>
        <charset val="128"/>
      </rPr>
      <t>)</t>
    </r>
    <rPh sb="0" eb="2">
      <t>サンギョウ</t>
    </rPh>
    <rPh sb="2" eb="4">
      <t>コウゾウ</t>
    </rPh>
    <phoneticPr fontId="5"/>
  </si>
  <si>
    <r>
      <t xml:space="preserve">増減率 </t>
    </r>
    <r>
      <rPr>
        <sz val="11"/>
        <color theme="1"/>
        <rFont val="ＭＳ Ｐゴシック"/>
        <family val="3"/>
        <charset val="128"/>
      </rPr>
      <t xml:space="preserve"> </t>
    </r>
    <r>
      <rPr>
        <sz val="11"/>
        <color theme="1"/>
        <rFont val="ＭＳ Ｐゴシック"/>
        <family val="3"/>
        <charset val="128"/>
      </rPr>
      <t>(％)</t>
    </r>
    <rPh sb="0" eb="2">
      <t>ゾウゲン</t>
    </rPh>
    <rPh sb="2" eb="3">
      <t>リツ</t>
    </rPh>
    <phoneticPr fontId="5"/>
  </si>
  <si>
    <r>
      <t>2</t>
    </r>
    <r>
      <rPr>
        <sz val="11"/>
        <color theme="1"/>
        <rFont val="ＭＳ Ｐゴシック"/>
        <family val="3"/>
        <charset val="128"/>
      </rPr>
      <t>7年国調</t>
    </r>
    <rPh sb="2" eb="3">
      <t>ネン</t>
    </rPh>
    <rPh sb="3" eb="4">
      <t>コク</t>
    </rPh>
    <rPh sb="4" eb="5">
      <t>チョウ</t>
    </rPh>
    <phoneticPr fontId="5"/>
  </si>
  <si>
    <r>
      <t>2</t>
    </r>
    <r>
      <rPr>
        <sz val="11"/>
        <color theme="1"/>
        <rFont val="ＭＳ Ｐゴシック"/>
        <family val="3"/>
        <charset val="128"/>
      </rPr>
      <t>2年国調</t>
    </r>
    <rPh sb="2" eb="3">
      <t>ネン</t>
    </rPh>
    <rPh sb="3" eb="4">
      <t>コク</t>
    </rPh>
    <rPh sb="4" eb="5">
      <t>チョウ</t>
    </rPh>
    <phoneticPr fontId="5"/>
  </si>
  <si>
    <t>-</t>
    <phoneticPr fontId="2"/>
  </si>
  <si>
    <t>公共施設整備基金</t>
    <rPh sb="0" eb="2">
      <t>コウキョウ</t>
    </rPh>
    <rPh sb="2" eb="4">
      <t>シセツ</t>
    </rPh>
    <rPh sb="4" eb="6">
      <t>セイビ</t>
    </rPh>
    <rPh sb="6" eb="8">
      <t>キキン</t>
    </rPh>
    <phoneticPr fontId="11"/>
  </si>
  <si>
    <t>ふるさと応援基金</t>
    <rPh sb="4" eb="6">
      <t>オウエン</t>
    </rPh>
    <rPh sb="6" eb="8">
      <t>キキン</t>
    </rPh>
    <phoneticPr fontId="11"/>
  </si>
  <si>
    <t>スポーツ振興基金</t>
    <rPh sb="4" eb="6">
      <t>シンコウ</t>
    </rPh>
    <rPh sb="6" eb="8">
      <t>キキン</t>
    </rPh>
    <phoneticPr fontId="11"/>
  </si>
  <si>
    <t>観光施設整備基金</t>
    <rPh sb="0" eb="2">
      <t>カンコウ</t>
    </rPh>
    <rPh sb="2" eb="4">
      <t>シセツ</t>
    </rPh>
    <rPh sb="4" eb="6">
      <t>セイビ</t>
    </rPh>
    <rPh sb="6" eb="8">
      <t>キキン</t>
    </rPh>
    <phoneticPr fontId="11"/>
  </si>
  <si>
    <t>交通安全対策推進基金</t>
    <rPh sb="0" eb="2">
      <t>コウツウ</t>
    </rPh>
    <rPh sb="2" eb="4">
      <t>アンゼン</t>
    </rPh>
    <rPh sb="4" eb="6">
      <t>タイサク</t>
    </rPh>
    <rPh sb="6" eb="8">
      <t>スイシン</t>
    </rPh>
    <rPh sb="8" eb="10">
      <t>キキン</t>
    </rPh>
    <phoneticPr fontId="11"/>
  </si>
  <si>
    <r>
      <t>資金不足比率 (※</t>
    </r>
    <r>
      <rPr>
        <sz val="11"/>
        <color theme="1"/>
        <rFont val="ＭＳ Ｐゴシック"/>
        <family val="3"/>
        <charset val="128"/>
      </rPr>
      <t>4</t>
    </r>
    <r>
      <rPr>
        <sz val="11"/>
        <color theme="1"/>
        <rFont val="ＭＳ Ｐゴシック"/>
        <family val="3"/>
        <charset val="128"/>
      </rPr>
      <t>)</t>
    </r>
    <phoneticPr fontId="5"/>
  </si>
  <si>
    <r>
      <t>(※</t>
    </r>
    <r>
      <rPr>
        <sz val="11"/>
        <color theme="1"/>
        <rFont val="ＭＳ Ｐゴシック"/>
        <family val="3"/>
        <charset val="128"/>
      </rPr>
      <t>3</t>
    </r>
    <r>
      <rPr>
        <sz val="11"/>
        <color theme="1"/>
        <rFont val="ＭＳ Ｐゴシック"/>
        <family val="3"/>
        <charset val="128"/>
      </rPr>
      <t>)</t>
    </r>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</si>
  <si>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</si>
  <si>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</si>
  <si>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</si>
  <si>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</si>
  <si>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</si>
  <si>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</si>
  <si>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</si>
  <si>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</si>
  <si>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</si>
  <si>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</si>
  <si>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については、前年度比2.4％の増となった。これは、健康福祉センター建設等の大型事業の実施に伴い地方債残高が増加したこと、充当可能基金残高が減少したことに加え、下水道会計への操出が高止まりしていることが原因である。今後は、アセットマネジメントの実施や経営戦略の策定を実施し、法的化を進めていく中で、下水道会計の健全化を図る必要がある。
実質公債費比率は、前年度比0.2％の減となった。これは、平成26年度単年度の比率が8.5％であり、平成29年度が7.9％で、0.6％減少したためである。
今後は、公債費の増額が確実であるため、事業の平準化や縮小を検討し、町債発行額の抑制を図ることが重要である。
</t>
    <phoneticPr fontId="2"/>
  </si>
  <si>
    <t>有形固定資産減価償却率が高いため、今後将来負担比率が上昇することが想定される。財源面においては、経常経費の抑制に努め、可能な限り基金の積み立て等の措置を行い、ハード面においては、将来的に統廃合等の適切な措置を行う必要がある。</t>
    <rPh sb="0" eb="2">
      <t>ユウケイ</t>
    </rPh>
    <rPh sb="2" eb="4">
      <t>コテイ</t>
    </rPh>
    <rPh sb="4" eb="6">
      <t>シサン</t>
    </rPh>
    <rPh sb="6" eb="8">
      <t>ゲンカ</t>
    </rPh>
    <rPh sb="8" eb="10">
      <t>ショウキャク</t>
    </rPh>
    <rPh sb="10" eb="11">
      <t>リツ</t>
    </rPh>
    <rPh sb="12" eb="13">
      <t>タカ</t>
    </rPh>
    <rPh sb="17" eb="19">
      <t>コンゴ</t>
    </rPh>
    <rPh sb="19" eb="21">
      <t>ショウライ</t>
    </rPh>
    <rPh sb="21" eb="23">
      <t>フタン</t>
    </rPh>
    <rPh sb="23" eb="25">
      <t>ヒリツ</t>
    </rPh>
    <rPh sb="26" eb="28">
      <t>ジョウショウ</t>
    </rPh>
    <rPh sb="33" eb="35">
      <t>ソウテイ</t>
    </rPh>
    <rPh sb="39" eb="41">
      <t>ザイゲン</t>
    </rPh>
    <rPh sb="41" eb="42">
      <t>メン</t>
    </rPh>
    <rPh sb="71" eb="72">
      <t>トウ</t>
    </rPh>
    <rPh sb="73" eb="75">
      <t>ソチ</t>
    </rPh>
    <rPh sb="76" eb="77">
      <t>オコナ</t>
    </rPh>
    <rPh sb="82" eb="83">
      <t>メン</t>
    </rPh>
    <rPh sb="89" eb="92">
      <t>ショウライテキ</t>
    </rPh>
    <rPh sb="93" eb="96">
      <t>トウハイゴウ</t>
    </rPh>
    <rPh sb="96" eb="97">
      <t>トウ</t>
    </rPh>
    <rPh sb="98" eb="100">
      <t>テキセツ</t>
    </rPh>
    <rPh sb="101" eb="103">
      <t>ソチ</t>
    </rPh>
    <rPh sb="104" eb="105">
      <t>オコナ</t>
    </rPh>
    <rPh sb="106" eb="10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</si>
</sst>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5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4"/>
      <color indexed="8"/>
      <name val="ＭＳ Ｐゴシック"/>
      <family val="3"/>
      <charset val="128"/>
    </font>
    <font>
      <sz val="11"/>
      <color indexed="8"/>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1"/>
      <color indexed="8"/>
      <name val="ＭＳ ゴシック"/>
      <family val="3"/>
      <charset val="128"/>
    </font>
    <font>
      <sz val="11"/>
      <color indexed="8"/>
      <name val="ＭＳ Ｐゴシック"/>
      <family val="3"/>
      <charset val="128"/>
    </font>
    <font>
      <b/>
      <sz val="16"/>
      <color indexed="8"/>
      <name val="ＭＳ ゴシック"/>
      <family val="3"/>
      <charset val="128"/>
    </font>
    <font>
      <sz val="13"/>
      <color indexed="8"/>
      <name val="ＭＳ ゴシック"/>
      <family val="3"/>
      <charset val="128"/>
    </font>
    <font>
      <sz val="11"/>
      <name val="ＭＳ Ｐゴシック"/>
      <family val="3"/>
      <charset val="128"/>
    </font>
    <font>
      <sz val="11"/>
      <color indexed="8"/>
      <name val="ＭＳ Ｐゴシック"/>
      <family val="3"/>
      <charset val="128"/>
    </font>
    <font>
      <b/>
      <sz val="16"/>
      <color indexed="8"/>
      <name val="ＭＳ ゴシック"/>
      <family val="3"/>
      <charset val="128"/>
    </font>
    <font>
      <sz val="13"/>
      <color indexed="8"/>
      <name val="ＭＳ ゴシック"/>
      <family val="3"/>
      <charset val="128"/>
    </font>
    <font>
      <sz val="9"/>
      <color indexed="8"/>
      <name val="ＭＳ ゴシック"/>
      <family val="3"/>
      <charset val="128"/>
    </font>
    <font>
      <sz val="11"/>
      <color indexed="8"/>
      <name val="ＭＳ Ｐ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8"/>
      <color indexed="8"/>
      <name val="ＭＳ ゴシック"/>
      <family val="3"/>
      <charset val="128"/>
    </font>
    <font>
      <sz val="9"/>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46"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49" fontId="22"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3"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7" fillId="0" borderId="0" xfId="11" applyFont="1" applyBorder="1">
      <alignment vertical="center"/>
    </xf>
    <xf numFmtId="0" fontId="17" fillId="0" borderId="0" xfId="11" applyFont="1">
      <alignment vertical="center"/>
    </xf>
    <xf numFmtId="0" fontId="15" fillId="0" borderId="0" xfId="11" applyFont="1" applyAlignment="1">
      <alignment vertical="center" shrinkToFit="1"/>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4"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4"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7"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1" applyFont="1">
      <alignment vertical="center"/>
    </xf>
    <xf numFmtId="0" fontId="26" fillId="0" borderId="0" xfId="1" applyFont="1">
      <alignment vertical="center"/>
    </xf>
    <xf numFmtId="0" fontId="27" fillId="0" borderId="0" xfId="1" applyFont="1" applyAlignment="1">
      <alignment horizontal="right" vertical="center"/>
    </xf>
    <xf numFmtId="0" fontId="28" fillId="2" borderId="1" xfId="1" applyFont="1" applyFill="1" applyBorder="1" applyAlignment="1"/>
    <xf numFmtId="0" fontId="28" fillId="2" borderId="2" xfId="1" applyFont="1" applyFill="1" applyBorder="1" applyAlignment="1">
      <alignment horizontal="right" vertical="top"/>
    </xf>
    <xf numFmtId="0" fontId="28" fillId="2" borderId="3" xfId="1" applyFont="1" applyFill="1" applyBorder="1" applyAlignment="1">
      <alignment horizontal="right" vertical="top"/>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0" fontId="28" fillId="2" borderId="6" xfId="1" applyFont="1" applyFill="1" applyBorder="1" applyAlignment="1">
      <alignment horizontal="center" vertical="center"/>
    </xf>
    <xf numFmtId="0" fontId="28" fillId="0" borderId="7" xfId="1" applyFont="1" applyFill="1" applyBorder="1" applyAlignment="1">
      <alignment horizontal="center" vertical="center" wrapText="1"/>
    </xf>
    <xf numFmtId="176" fontId="28" fillId="0" borderId="4" xfId="1" applyNumberFormat="1" applyFont="1" applyFill="1" applyBorder="1" applyAlignment="1" applyProtection="1">
      <alignment horizontal="right" vertical="center" shrinkToFit="1"/>
    </xf>
    <xf numFmtId="176" fontId="28" fillId="0" borderId="5" xfId="1" applyNumberFormat="1" applyFont="1" applyFill="1" applyBorder="1" applyAlignment="1" applyProtection="1">
      <alignment horizontal="right" vertical="center" shrinkToFit="1"/>
    </xf>
    <xf numFmtId="176" fontId="28" fillId="0" borderId="10" xfId="1" applyNumberFormat="1" applyFont="1" applyFill="1" applyBorder="1" applyAlignment="1" applyProtection="1">
      <alignment horizontal="right" vertical="center" shrinkToFit="1"/>
    </xf>
    <xf numFmtId="0" fontId="28" fillId="0" borderId="11" xfId="1" applyFont="1" applyFill="1" applyBorder="1" applyAlignment="1">
      <alignment horizontal="center" vertical="center" wrapText="1"/>
    </xf>
    <xf numFmtId="176" fontId="28" fillId="0" borderId="14" xfId="1" applyNumberFormat="1" applyFont="1" applyFill="1" applyBorder="1" applyAlignment="1" applyProtection="1">
      <alignment horizontal="right" vertical="center" shrinkToFit="1"/>
    </xf>
    <xf numFmtId="176" fontId="28" fillId="0" borderId="15" xfId="1" applyNumberFormat="1" applyFont="1" applyFill="1" applyBorder="1" applyAlignment="1" applyProtection="1">
      <alignment horizontal="right" vertical="center" shrinkToFit="1"/>
    </xf>
    <xf numFmtId="176" fontId="28" fillId="0" borderId="16" xfId="1" applyNumberFormat="1" applyFont="1" applyFill="1" applyBorder="1" applyAlignment="1" applyProtection="1">
      <alignment horizontal="right" vertical="center" shrinkToFit="1"/>
    </xf>
    <xf numFmtId="0" fontId="28" fillId="0" borderId="17" xfId="1" applyFont="1" applyFill="1" applyBorder="1" applyAlignment="1">
      <alignment horizontal="center" vertical="center"/>
    </xf>
    <xf numFmtId="176" fontId="28" fillId="0" borderId="20" xfId="1" applyNumberFormat="1" applyFont="1" applyFill="1" applyBorder="1" applyAlignment="1" applyProtection="1">
      <alignment horizontal="right" vertical="center" shrinkToFit="1"/>
    </xf>
    <xf numFmtId="176" fontId="28" fillId="0" borderId="21" xfId="1" applyNumberFormat="1" applyFont="1" applyFill="1" applyBorder="1" applyAlignment="1" applyProtection="1">
      <alignment horizontal="right" vertical="center" shrinkToFit="1"/>
    </xf>
    <xf numFmtId="176" fontId="28" fillId="0" borderId="22" xfId="1" applyNumberFormat="1" applyFont="1" applyFill="1" applyBorder="1" applyAlignment="1" applyProtection="1">
      <alignment horizontal="right" vertical="center" shrinkToFit="1"/>
    </xf>
    <xf numFmtId="0" fontId="29" fillId="0" borderId="0" xfId="3" applyFont="1">
      <alignment vertical="center"/>
    </xf>
    <xf numFmtId="0" fontId="30" fillId="0" borderId="0" xfId="3" applyFont="1">
      <alignment vertical="center"/>
    </xf>
    <xf numFmtId="0" fontId="31" fillId="0" borderId="0" xfId="3" applyFont="1" applyAlignment="1">
      <alignment horizontal="center" vertical="center"/>
    </xf>
    <xf numFmtId="0" fontId="32" fillId="2" borderId="1" xfId="3" applyFont="1" applyFill="1" applyBorder="1" applyAlignment="1"/>
    <xf numFmtId="0" fontId="32" fillId="2" borderId="2" xfId="3" applyFont="1" applyFill="1" applyBorder="1" applyAlignment="1"/>
    <xf numFmtId="0" fontId="32" fillId="2" borderId="2" xfId="3" applyFont="1" applyFill="1" applyBorder="1" applyAlignment="1">
      <alignment horizontal="right" vertical="center"/>
    </xf>
    <xf numFmtId="0" fontId="32" fillId="2" borderId="3" xfId="3" applyFont="1" applyFill="1" applyBorder="1" applyAlignment="1">
      <alignment horizontal="right" vertical="top"/>
    </xf>
    <xf numFmtId="0" fontId="32" fillId="2" borderId="23" xfId="3" applyFont="1" applyFill="1" applyBorder="1" applyAlignment="1">
      <alignment horizontal="center" vertical="center"/>
    </xf>
    <xf numFmtId="0" fontId="32" fillId="2" borderId="5" xfId="3" applyFont="1" applyFill="1" applyBorder="1" applyAlignment="1">
      <alignment horizontal="center" vertical="center"/>
    </xf>
    <xf numFmtId="0" fontId="32" fillId="2" borderId="6" xfId="3" applyFont="1" applyFill="1" applyBorder="1" applyAlignment="1">
      <alignment horizontal="center" vertical="center"/>
    </xf>
    <xf numFmtId="0" fontId="32" fillId="0" borderId="37" xfId="3" applyFont="1" applyFill="1" applyBorder="1" applyAlignment="1">
      <alignment vertical="center" wrapText="1"/>
    </xf>
    <xf numFmtId="177" fontId="32" fillId="0" borderId="27" xfId="3" applyNumberFormat="1" applyFont="1" applyFill="1" applyBorder="1" applyAlignment="1" applyProtection="1">
      <alignment horizontal="right" vertical="center" shrinkToFit="1"/>
    </xf>
    <xf numFmtId="177" fontId="32" fillId="0" borderId="28" xfId="3" applyNumberFormat="1" applyFont="1" applyFill="1" applyBorder="1" applyAlignment="1" applyProtection="1">
      <alignment horizontal="right" vertical="center" shrinkToFit="1"/>
    </xf>
    <xf numFmtId="177" fontId="32" fillId="0" borderId="29" xfId="3" applyNumberFormat="1" applyFont="1" applyFill="1" applyBorder="1" applyAlignment="1" applyProtection="1">
      <alignment horizontal="right" vertical="center" shrinkToFit="1"/>
    </xf>
    <xf numFmtId="0" fontId="32" fillId="0" borderId="39" xfId="3" applyFont="1" applyFill="1" applyBorder="1" applyAlignment="1">
      <alignment vertical="center"/>
    </xf>
    <xf numFmtId="177" fontId="32" fillId="0" borderId="33" xfId="3" applyNumberFormat="1" applyFont="1" applyFill="1" applyBorder="1" applyAlignment="1" applyProtection="1">
      <alignment horizontal="right" vertical="center" shrinkToFit="1"/>
    </xf>
    <xf numFmtId="177" fontId="32" fillId="0" borderId="34" xfId="3" applyNumberFormat="1" applyFont="1" applyFill="1" applyBorder="1" applyAlignment="1" applyProtection="1">
      <alignment horizontal="right" vertical="center" shrinkToFit="1"/>
    </xf>
    <xf numFmtId="177" fontId="32" fillId="0" borderId="35" xfId="3" applyNumberFormat="1" applyFont="1" applyFill="1" applyBorder="1" applyAlignment="1" applyProtection="1">
      <alignment horizontal="right" vertical="center" shrinkToFit="1"/>
    </xf>
    <xf numFmtId="0" fontId="32" fillId="0" borderId="41" xfId="3" applyFont="1" applyFill="1" applyBorder="1" applyAlignment="1">
      <alignment vertical="center"/>
    </xf>
    <xf numFmtId="0" fontId="32" fillId="0" borderId="44" xfId="3" applyFont="1" applyFill="1" applyBorder="1" applyAlignment="1">
      <alignment vertical="center"/>
    </xf>
    <xf numFmtId="177" fontId="32" fillId="0" borderId="20" xfId="3" applyNumberFormat="1" applyFont="1" applyFill="1" applyBorder="1" applyAlignment="1" applyProtection="1">
      <alignment horizontal="right" vertical="center" shrinkToFit="1"/>
    </xf>
    <xf numFmtId="177" fontId="32" fillId="0" borderId="21" xfId="3" applyNumberFormat="1" applyFont="1" applyFill="1" applyBorder="1" applyAlignment="1" applyProtection="1">
      <alignment horizontal="right" vertical="center" shrinkToFit="1"/>
    </xf>
    <xf numFmtId="177" fontId="32" fillId="0" borderId="22" xfId="3" applyNumberFormat="1" applyFont="1" applyFill="1" applyBorder="1" applyAlignment="1" applyProtection="1">
      <alignment horizontal="right" vertical="center" shrinkToFit="1"/>
    </xf>
    <xf numFmtId="0" fontId="32" fillId="0" borderId="0" xfId="3" applyFont="1" applyAlignment="1"/>
    <xf numFmtId="0" fontId="33" fillId="6" borderId="0" xfId="6" applyFont="1" applyFill="1" applyProtection="1">
      <protection hidden="1"/>
    </xf>
    <xf numFmtId="0" fontId="33" fillId="6" borderId="0" xfId="6" applyFont="1" applyFill="1"/>
    <xf numFmtId="0" fontId="34" fillId="0" borderId="0" xfId="4" applyFont="1">
      <alignment vertical="center"/>
    </xf>
    <xf numFmtId="0" fontId="35" fillId="0" borderId="0" xfId="4" applyFont="1" applyAlignment="1">
      <alignment horizontal="center" vertical="center"/>
    </xf>
    <xf numFmtId="0" fontId="36" fillId="2" borderId="1" xfId="4" applyFont="1" applyFill="1" applyBorder="1" applyAlignment="1"/>
    <xf numFmtId="0" fontId="36" fillId="2" borderId="2" xfId="4" applyFont="1" applyFill="1" applyBorder="1" applyAlignment="1"/>
    <xf numFmtId="0" fontId="36" fillId="2" borderId="2" xfId="4" applyFont="1" applyFill="1" applyBorder="1" applyAlignment="1">
      <alignment horizontal="right" vertical="center"/>
    </xf>
    <xf numFmtId="0" fontId="36" fillId="2" borderId="3" xfId="4" applyFont="1" applyFill="1" applyBorder="1" applyAlignment="1">
      <alignment horizontal="right" vertical="top"/>
    </xf>
    <xf numFmtId="0" fontId="36" fillId="2" borderId="23" xfId="4" applyFont="1" applyFill="1" applyBorder="1" applyAlignment="1">
      <alignment horizontal="center" vertical="center"/>
    </xf>
    <xf numFmtId="0" fontId="36" fillId="2" borderId="5" xfId="4" applyFont="1" applyFill="1" applyBorder="1" applyAlignment="1">
      <alignment horizontal="center" vertical="center"/>
    </xf>
    <xf numFmtId="0" fontId="36" fillId="2" borderId="10" xfId="4" applyFont="1" applyFill="1" applyBorder="1" applyAlignment="1">
      <alignment horizontal="center" vertical="center"/>
    </xf>
    <xf numFmtId="0" fontId="36" fillId="0" borderId="37" xfId="4" applyFont="1" applyFill="1" applyBorder="1" applyAlignment="1">
      <alignment vertical="center" wrapText="1"/>
    </xf>
    <xf numFmtId="177" fontId="36" fillId="0" borderId="27" xfId="4" applyNumberFormat="1" applyFont="1" applyFill="1" applyBorder="1" applyAlignment="1" applyProtection="1">
      <alignment horizontal="right" vertical="center" shrinkToFit="1"/>
    </xf>
    <xf numFmtId="177" fontId="36" fillId="0" borderId="28" xfId="4" applyNumberFormat="1" applyFont="1" applyFill="1" applyBorder="1" applyAlignment="1" applyProtection="1">
      <alignment horizontal="right" vertical="center" shrinkToFit="1"/>
    </xf>
    <xf numFmtId="177" fontId="36" fillId="0" borderId="29" xfId="4" applyNumberFormat="1" applyFont="1" applyFill="1" applyBorder="1" applyAlignment="1" applyProtection="1">
      <alignment horizontal="right" vertical="center" shrinkToFit="1"/>
    </xf>
    <xf numFmtId="0" fontId="36" fillId="0" borderId="39" xfId="4" applyFont="1" applyFill="1" applyBorder="1" applyAlignment="1">
      <alignment vertical="center"/>
    </xf>
    <xf numFmtId="177" fontId="36" fillId="0" borderId="33" xfId="4" applyNumberFormat="1" applyFont="1" applyFill="1" applyBorder="1" applyAlignment="1" applyProtection="1">
      <alignment horizontal="right" vertical="center" shrinkToFit="1"/>
    </xf>
    <xf numFmtId="177" fontId="36" fillId="0" borderId="34" xfId="4" applyNumberFormat="1" applyFont="1" applyFill="1" applyBorder="1" applyAlignment="1" applyProtection="1">
      <alignment horizontal="right" vertical="center" shrinkToFit="1"/>
    </xf>
    <xf numFmtId="177" fontId="36" fillId="0" borderId="35" xfId="4" applyNumberFormat="1" applyFont="1" applyFill="1" applyBorder="1" applyAlignment="1" applyProtection="1">
      <alignment horizontal="right" vertical="center" shrinkToFit="1"/>
    </xf>
    <xf numFmtId="0" fontId="36" fillId="0" borderId="41" xfId="4" applyFont="1" applyFill="1" applyBorder="1" applyAlignment="1">
      <alignment vertical="center"/>
    </xf>
    <xf numFmtId="0" fontId="36" fillId="0" borderId="45" xfId="4" applyFont="1" applyFill="1" applyBorder="1" applyAlignment="1">
      <alignment vertical="center"/>
    </xf>
    <xf numFmtId="0" fontId="36" fillId="0" borderId="39" xfId="4" applyFont="1" applyFill="1" applyBorder="1" applyAlignment="1">
      <alignment vertical="center" wrapText="1"/>
    </xf>
    <xf numFmtId="0" fontId="36" fillId="0" borderId="44" xfId="4" applyFont="1" applyFill="1" applyBorder="1" applyAlignment="1">
      <alignment vertical="center"/>
    </xf>
    <xf numFmtId="177" fontId="36" fillId="0" borderId="20" xfId="4" applyNumberFormat="1" applyFont="1" applyFill="1" applyBorder="1" applyAlignment="1" applyProtection="1">
      <alignment horizontal="right" vertical="center" shrinkToFit="1"/>
    </xf>
    <xf numFmtId="177" fontId="36" fillId="0" borderId="21" xfId="4" applyNumberFormat="1" applyFont="1" applyFill="1" applyBorder="1" applyAlignment="1" applyProtection="1">
      <alignment horizontal="right" vertical="center" shrinkToFit="1"/>
    </xf>
    <xf numFmtId="177" fontId="36" fillId="0" borderId="22" xfId="4" applyNumberFormat="1" applyFont="1" applyFill="1" applyBorder="1" applyAlignment="1" applyProtection="1">
      <alignment horizontal="right" vertical="center" shrinkToFit="1"/>
    </xf>
    <xf numFmtId="0" fontId="36" fillId="0" borderId="0" xfId="4" applyFont="1" applyFill="1" applyBorder="1" applyAlignment="1"/>
    <xf numFmtId="0" fontId="36" fillId="0" borderId="0" xfId="4" applyFont="1" applyFill="1" applyBorder="1" applyAlignment="1">
      <alignment vertical="center"/>
    </xf>
    <xf numFmtId="0" fontId="36" fillId="0" borderId="0" xfId="4" applyFont="1" applyFill="1" applyBorder="1" applyAlignment="1">
      <alignment horizontal="left" vertical="center"/>
    </xf>
    <xf numFmtId="177" fontId="36" fillId="0" borderId="0" xfId="4" applyNumberFormat="1" applyFont="1" applyFill="1" applyBorder="1" applyAlignment="1" applyProtection="1">
      <alignment horizontal="right" vertical="center"/>
    </xf>
    <xf numFmtId="49" fontId="37" fillId="6" borderId="0" xfId="12" applyNumberFormat="1" applyFont="1" applyFill="1" applyProtection="1">
      <alignment vertical="center"/>
    </xf>
    <xf numFmtId="0" fontId="37" fillId="6" borderId="0" xfId="12" applyFont="1" applyFill="1" applyProtection="1">
      <alignment vertical="center"/>
    </xf>
    <xf numFmtId="0" fontId="37" fillId="6" borderId="0" xfId="12" applyFont="1" applyFill="1" applyBorder="1" applyAlignment="1" applyProtection="1">
      <alignment vertical="center"/>
    </xf>
    <xf numFmtId="0" fontId="37" fillId="6" borderId="73" xfId="12" applyFont="1" applyFill="1" applyBorder="1" applyProtection="1">
      <alignment vertical="center"/>
    </xf>
    <xf numFmtId="0" fontId="38" fillId="6" borderId="0" xfId="13" applyFont="1" applyFill="1" applyProtection="1">
      <alignment vertical="center"/>
    </xf>
    <xf numFmtId="0" fontId="38" fillId="0" borderId="0" xfId="13" applyFont="1" applyProtection="1">
      <alignment vertical="center"/>
    </xf>
    <xf numFmtId="0" fontId="39" fillId="6" borderId="0" xfId="12" applyFont="1" applyFill="1" applyAlignment="1" applyProtection="1">
      <alignment vertical="center"/>
    </xf>
    <xf numFmtId="0" fontId="37" fillId="6" borderId="0" xfId="12" applyFont="1" applyFill="1" applyAlignment="1" applyProtection="1">
      <alignment vertical="center"/>
    </xf>
    <xf numFmtId="0" fontId="38" fillId="6" borderId="0" xfId="13" applyFont="1" applyFill="1" applyAlignment="1" applyProtection="1">
      <alignment vertical="center"/>
    </xf>
    <xf numFmtId="0" fontId="38" fillId="0" borderId="0" xfId="13" applyFont="1" applyAlignment="1" applyProtection="1">
      <alignment vertical="center"/>
    </xf>
    <xf numFmtId="0" fontId="41" fillId="6" borderId="0" xfId="12" applyFont="1" applyFill="1" applyProtection="1">
      <alignment vertical="center"/>
    </xf>
    <xf numFmtId="0" fontId="42" fillId="6" borderId="0" xfId="12" applyFont="1" applyFill="1" applyProtection="1">
      <alignment vertical="center"/>
    </xf>
    <xf numFmtId="0" fontId="42" fillId="6" borderId="0" xfId="13" applyFont="1" applyFill="1" applyProtection="1">
      <alignment vertical="center"/>
    </xf>
    <xf numFmtId="0" fontId="42" fillId="0" borderId="0" xfId="13" applyFont="1" applyProtection="1">
      <alignment vertical="center"/>
    </xf>
    <xf numFmtId="0" fontId="41" fillId="6" borderId="0" xfId="12" applyFont="1" applyFill="1" applyBorder="1" applyProtection="1">
      <alignment vertical="center"/>
    </xf>
    <xf numFmtId="0" fontId="42" fillId="6" borderId="0" xfId="12" applyFont="1" applyFill="1" applyBorder="1" applyProtection="1">
      <alignment vertical="center"/>
    </xf>
    <xf numFmtId="0" fontId="41" fillId="0" borderId="97" xfId="12" applyFont="1" applyBorder="1" applyAlignment="1" applyProtection="1">
      <alignment horizontal="center" vertical="center" shrinkToFit="1"/>
      <protection locked="0"/>
    </xf>
    <xf numFmtId="0" fontId="41" fillId="0" borderId="97" xfId="12" applyFont="1" applyFill="1" applyBorder="1" applyAlignment="1" applyProtection="1">
      <alignment horizontal="center" vertical="center" shrinkToFit="1"/>
      <protection locked="0"/>
    </xf>
    <xf numFmtId="0" fontId="41" fillId="0" borderId="109" xfId="15" applyFont="1" applyBorder="1" applyAlignment="1" applyProtection="1">
      <alignment horizontal="center" vertical="center" shrinkToFit="1"/>
      <protection locked="0"/>
    </xf>
    <xf numFmtId="0" fontId="41" fillId="0" borderId="111" xfId="12" applyFont="1" applyBorder="1" applyAlignment="1" applyProtection="1">
      <alignment horizontal="center" vertical="center" shrinkToFit="1"/>
      <protection locked="0"/>
    </xf>
    <xf numFmtId="0" fontId="41" fillId="0" borderId="111" xfId="12" applyFont="1" applyFill="1" applyBorder="1" applyAlignment="1" applyProtection="1">
      <alignment horizontal="center" vertical="center" shrinkToFit="1"/>
      <protection locked="0"/>
    </xf>
    <xf numFmtId="0" fontId="41" fillId="0" borderId="122" xfId="15" applyFont="1" applyBorder="1" applyAlignment="1" applyProtection="1">
      <alignment horizontal="center" vertical="center" shrinkToFit="1"/>
      <protection locked="0"/>
    </xf>
    <xf numFmtId="0" fontId="41" fillId="8" borderId="20" xfId="12" applyFont="1" applyFill="1" applyBorder="1" applyAlignment="1" applyProtection="1">
      <alignment horizontal="center" vertical="center" shrinkToFit="1"/>
      <protection locked="0"/>
    </xf>
    <xf numFmtId="0" fontId="43" fillId="6" borderId="0" xfId="12" applyFont="1" applyFill="1" applyProtection="1">
      <alignment vertical="center"/>
    </xf>
    <xf numFmtId="0" fontId="41" fillId="0" borderId="135" xfId="12" applyFont="1" applyBorder="1" applyAlignment="1" applyProtection="1">
      <alignment horizontal="center" vertical="center" shrinkToFit="1"/>
      <protection locked="0"/>
    </xf>
    <xf numFmtId="0" fontId="41" fillId="6" borderId="122" xfId="12" applyFont="1" applyFill="1" applyBorder="1" applyAlignment="1" applyProtection="1">
      <alignment horizontal="center" vertical="center" shrinkToFit="1"/>
      <protection locked="0"/>
    </xf>
    <xf numFmtId="0" fontId="41" fillId="0" borderId="144" xfId="12" applyFont="1" applyBorder="1" applyAlignment="1" applyProtection="1">
      <alignment horizontal="center" vertical="center" shrinkToFit="1"/>
      <protection locked="0"/>
    </xf>
    <xf numFmtId="0" fontId="41" fillId="6" borderId="0" xfId="12" applyFont="1" applyFill="1" applyBorder="1" applyAlignment="1" applyProtection="1">
      <alignment horizontal="center" vertical="center" shrinkToFit="1"/>
    </xf>
    <xf numFmtId="0" fontId="41" fillId="6" borderId="0" xfId="12" applyFont="1" applyFill="1" applyBorder="1" applyAlignment="1" applyProtection="1">
      <alignment horizontal="left" vertical="center" shrinkToFit="1"/>
    </xf>
    <xf numFmtId="177" fontId="41" fillId="6" borderId="0" xfId="12" applyNumberFormat="1" applyFont="1" applyFill="1" applyBorder="1" applyAlignment="1" applyProtection="1">
      <alignment horizontal="right" vertical="center" shrinkToFit="1"/>
    </xf>
    <xf numFmtId="177" fontId="41" fillId="6" borderId="0" xfId="12" applyNumberFormat="1" applyFont="1" applyFill="1" applyBorder="1" applyAlignment="1" applyProtection="1">
      <alignment horizontal="left" vertical="center" shrinkToFit="1"/>
    </xf>
    <xf numFmtId="0" fontId="43" fillId="6" borderId="0" xfId="12" applyFont="1" applyFill="1" applyBorder="1" applyProtection="1">
      <alignment vertical="center"/>
    </xf>
    <xf numFmtId="0" fontId="41" fillId="6" borderId="73" xfId="12" applyFont="1" applyFill="1" applyBorder="1" applyAlignment="1" applyProtection="1">
      <alignment vertical="center"/>
    </xf>
    <xf numFmtId="0" fontId="41" fillId="6" borderId="73" xfId="12" applyFont="1" applyFill="1" applyBorder="1" applyAlignment="1" applyProtection="1">
      <alignment horizontal="center" vertical="center"/>
    </xf>
    <xf numFmtId="0" fontId="41" fillId="6" borderId="31" xfId="12" applyFont="1" applyFill="1" applyBorder="1" applyProtection="1">
      <alignment vertical="center"/>
    </xf>
    <xf numFmtId="0" fontId="41" fillId="6" borderId="11" xfId="12" applyFont="1" applyFill="1" applyBorder="1" applyAlignment="1" applyProtection="1">
      <alignment vertical="center"/>
    </xf>
    <xf numFmtId="0" fontId="41" fillId="6" borderId="12" xfId="12" applyFont="1" applyFill="1" applyBorder="1" applyAlignment="1" applyProtection="1">
      <alignment vertical="center"/>
    </xf>
    <xf numFmtId="0" fontId="41" fillId="6" borderId="0" xfId="12" applyFont="1" applyFill="1" applyBorder="1" applyAlignment="1" applyProtection="1">
      <alignment vertical="center"/>
    </xf>
    <xf numFmtId="0" fontId="41" fillId="6" borderId="64" xfId="12" applyFont="1" applyFill="1" applyBorder="1" applyAlignment="1" applyProtection="1">
      <alignment vertical="center"/>
    </xf>
    <xf numFmtId="0" fontId="41" fillId="6" borderId="0" xfId="12" applyFont="1" applyFill="1" applyAlignment="1" applyProtection="1">
      <alignment vertical="center"/>
    </xf>
    <xf numFmtId="0" fontId="41" fillId="6" borderId="0" xfId="12" applyFont="1" applyFill="1" applyBorder="1" applyAlignment="1" applyProtection="1">
      <alignment horizontal="center" vertical="center"/>
    </xf>
    <xf numFmtId="0" fontId="42" fillId="6" borderId="0" xfId="12" applyFont="1" applyFill="1" applyAlignment="1" applyProtection="1">
      <alignment vertical="center"/>
    </xf>
    <xf numFmtId="0" fontId="42" fillId="6" borderId="0" xfId="12" applyFont="1" applyFill="1" applyBorder="1" applyAlignment="1" applyProtection="1">
      <alignment horizontal="center" vertical="center"/>
    </xf>
    <xf numFmtId="0" fontId="42" fillId="6" borderId="7" xfId="12" applyFont="1" applyFill="1" applyBorder="1" applyAlignment="1" applyProtection="1">
      <alignment vertical="center"/>
    </xf>
    <xf numFmtId="0" fontId="42" fillId="6" borderId="0" xfId="12" applyFont="1" applyFill="1" applyBorder="1" applyAlignment="1" applyProtection="1">
      <alignment vertical="center"/>
    </xf>
    <xf numFmtId="0" fontId="45" fillId="6" borderId="0" xfId="13" applyFont="1" applyFill="1" applyProtection="1">
      <alignment vertical="center"/>
    </xf>
    <xf numFmtId="0" fontId="38" fillId="0" borderId="0" xfId="13" applyFont="1">
      <alignment vertical="center"/>
    </xf>
    <xf numFmtId="0" fontId="47" fillId="0" borderId="0" xfId="8" applyFont="1" applyFill="1">
      <alignment vertical="center"/>
    </xf>
    <xf numFmtId="49" fontId="47" fillId="0" borderId="0" xfId="8" applyNumberFormat="1" applyFont="1" applyFill="1">
      <alignment vertical="center"/>
    </xf>
    <xf numFmtId="0" fontId="47" fillId="0" borderId="0" xfId="8" applyFont="1">
      <alignment vertical="center"/>
    </xf>
    <xf numFmtId="0" fontId="49" fillId="0" borderId="0" xfId="8" applyFont="1" applyFill="1">
      <alignment vertical="center"/>
    </xf>
    <xf numFmtId="0" fontId="50" fillId="0" borderId="0" xfId="8" applyFont="1" applyFill="1">
      <alignment vertical="center"/>
    </xf>
    <xf numFmtId="0" fontId="47" fillId="0" borderId="36" xfId="8" applyFont="1" applyFill="1" applyBorder="1" applyAlignment="1">
      <alignment horizontal="left" vertical="center"/>
    </xf>
    <xf numFmtId="0" fontId="47" fillId="0" borderId="8" xfId="8" applyFont="1" applyFill="1" applyBorder="1" applyAlignment="1">
      <alignment horizontal="left" vertical="center"/>
    </xf>
    <xf numFmtId="0" fontId="47" fillId="0" borderId="9" xfId="8" applyFont="1" applyFill="1" applyBorder="1" applyAlignment="1">
      <alignment horizontal="left" vertical="center"/>
    </xf>
    <xf numFmtId="184" fontId="47" fillId="0" borderId="36" xfId="8" applyNumberFormat="1" applyFont="1" applyFill="1" applyBorder="1" applyAlignment="1">
      <alignment horizontal="right" vertical="center" shrinkToFit="1"/>
    </xf>
    <xf numFmtId="184" fontId="47" fillId="0" borderId="8" xfId="8" applyNumberFormat="1" applyFont="1" applyFill="1" applyBorder="1" applyAlignment="1">
      <alignment horizontal="right" vertical="center" shrinkToFit="1"/>
    </xf>
    <xf numFmtId="184" fontId="47" fillId="0" borderId="9" xfId="8" applyNumberFormat="1" applyFont="1" applyFill="1" applyBorder="1" applyAlignment="1">
      <alignment horizontal="right" vertical="center" shrinkToFit="1"/>
    </xf>
    <xf numFmtId="0" fontId="51" fillId="0" borderId="45" xfId="9" applyFont="1" applyFill="1" applyBorder="1" applyAlignment="1">
      <alignment vertical="center"/>
    </xf>
    <xf numFmtId="184" fontId="47" fillId="0" borderId="36" xfId="8" applyNumberFormat="1" applyFont="1" applyFill="1" applyBorder="1" applyAlignment="1">
      <alignment vertical="center" shrinkToFit="1"/>
    </xf>
    <xf numFmtId="184" fontId="47" fillId="0" borderId="8" xfId="8" applyNumberFormat="1" applyFont="1" applyFill="1" applyBorder="1" applyAlignment="1">
      <alignment vertical="center" shrinkToFit="1"/>
    </xf>
    <xf numFmtId="184" fontId="47" fillId="0" borderId="9" xfId="8" applyNumberFormat="1" applyFont="1" applyFill="1" applyBorder="1" applyAlignment="1">
      <alignment vertical="center" shrinkToFit="1"/>
    </xf>
    <xf numFmtId="0" fontId="47" fillId="0" borderId="7" xfId="8" applyFont="1" applyFill="1" applyBorder="1" applyAlignment="1">
      <alignment horizontal="left" vertical="center"/>
    </xf>
    <xf numFmtId="0" fontId="51" fillId="0" borderId="69" xfId="9" applyFont="1" applyFill="1" applyBorder="1" applyAlignment="1">
      <alignment horizontal="center" vertical="center"/>
    </xf>
    <xf numFmtId="0" fontId="47" fillId="0" borderId="7" xfId="8" applyFont="1" applyFill="1" applyBorder="1" applyAlignment="1">
      <alignment horizontal="center" vertical="center"/>
    </xf>
    <xf numFmtId="0" fontId="47" fillId="0" borderId="72" xfId="8" applyFont="1" applyFill="1" applyBorder="1" applyAlignment="1">
      <alignment horizontal="center" vertical="center"/>
    </xf>
    <xf numFmtId="0" fontId="52" fillId="0" borderId="73" xfId="8" applyFont="1" applyFill="1" applyBorder="1" applyAlignment="1">
      <alignment vertical="center" wrapText="1"/>
    </xf>
    <xf numFmtId="0" fontId="52" fillId="0" borderId="74" xfId="8" applyFont="1" applyFill="1" applyBorder="1" applyAlignment="1">
      <alignment vertical="center" wrapText="1"/>
    </xf>
    <xf numFmtId="181" fontId="47" fillId="0" borderId="72" xfId="8" applyNumberFormat="1" applyFont="1" applyFill="1" applyBorder="1" applyAlignment="1">
      <alignment vertical="center"/>
    </xf>
    <xf numFmtId="181" fontId="47" fillId="0" borderId="73" xfId="8" applyNumberFormat="1" applyFont="1" applyFill="1" applyBorder="1" applyAlignment="1">
      <alignment vertical="center"/>
    </xf>
    <xf numFmtId="181" fontId="47" fillId="0" borderId="74" xfId="8" applyNumberFormat="1" applyFont="1" applyFill="1" applyBorder="1" applyAlignment="1">
      <alignment vertical="center"/>
    </xf>
    <xf numFmtId="0" fontId="47" fillId="0" borderId="7" xfId="8" applyFont="1" applyFill="1" applyBorder="1">
      <alignment vertical="center"/>
    </xf>
    <xf numFmtId="0" fontId="47" fillId="0" borderId="0" xfId="8" applyFont="1" applyFill="1" applyBorder="1">
      <alignment vertical="center"/>
    </xf>
    <xf numFmtId="0" fontId="47" fillId="0" borderId="64" xfId="8" applyFont="1" applyFill="1" applyBorder="1">
      <alignment vertical="center"/>
    </xf>
    <xf numFmtId="49" fontId="47" fillId="0" borderId="7" xfId="8" applyNumberFormat="1" applyFont="1" applyFill="1" applyBorder="1">
      <alignment vertical="center"/>
    </xf>
    <xf numFmtId="49" fontId="47" fillId="0" borderId="0" xfId="8" applyNumberFormat="1" applyFont="1" applyFill="1" applyBorder="1">
      <alignment vertical="center"/>
    </xf>
    <xf numFmtId="0" fontId="47" fillId="0" borderId="0" xfId="8" applyFont="1" applyFill="1" applyBorder="1" applyAlignment="1">
      <alignment vertical="center"/>
    </xf>
    <xf numFmtId="0" fontId="47" fillId="0" borderId="0" xfId="8" applyFont="1" applyFill="1" applyBorder="1" applyAlignment="1">
      <alignment horizontal="center" vertical="center"/>
    </xf>
    <xf numFmtId="49" fontId="47" fillId="0" borderId="0" xfId="8" applyNumberFormat="1" applyFont="1" applyFill="1" applyBorder="1" applyAlignment="1">
      <alignment horizontal="center" vertical="center"/>
    </xf>
    <xf numFmtId="0" fontId="47" fillId="0" borderId="64" xfId="8" applyFont="1" applyFill="1" applyBorder="1" applyAlignment="1">
      <alignment horizontal="center" vertical="center"/>
    </xf>
    <xf numFmtId="0" fontId="47" fillId="0" borderId="72" xfId="8" applyFont="1" applyFill="1" applyBorder="1">
      <alignment vertical="center"/>
    </xf>
    <xf numFmtId="0" fontId="47" fillId="0" borderId="73" xfId="8" applyFont="1" applyFill="1" applyBorder="1">
      <alignment vertical="center"/>
    </xf>
    <xf numFmtId="0" fontId="47" fillId="0" borderId="74" xfId="8" applyFont="1" applyFill="1" applyBorder="1">
      <alignment vertical="center"/>
    </xf>
    <xf numFmtId="0" fontId="47" fillId="0" borderId="0" xfId="10" applyFont="1" applyFill="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4"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4" fillId="0" borderId="41" xfId="16" applyFont="1" applyBorder="1">
      <alignment vertical="center"/>
    </xf>
    <xf numFmtId="178" fontId="4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4"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54" fillId="0" borderId="0" xfId="20" applyFont="1">
      <alignment vertical="center"/>
    </xf>
    <xf numFmtId="180" fontId="1" fillId="0" borderId="0" xfId="16" applyNumberFormat="1" applyFont="1">
      <alignment vertical="center"/>
    </xf>
    <xf numFmtId="0" fontId="47" fillId="0" borderId="36" xfId="8" applyFont="1" applyFill="1" applyBorder="1" applyAlignment="1">
      <alignment horizontal="center" vertical="center"/>
    </xf>
    <xf numFmtId="0" fontId="47" fillId="0" borderId="8" xfId="8" applyFont="1" applyFill="1" applyBorder="1" applyAlignment="1">
      <alignment horizontal="center" vertical="center"/>
    </xf>
    <xf numFmtId="0" fontId="47" fillId="0" borderId="9" xfId="8" applyFont="1" applyFill="1" applyBorder="1" applyAlignment="1">
      <alignment horizontal="center" vertical="center"/>
    </xf>
    <xf numFmtId="0" fontId="51" fillId="0" borderId="36" xfId="7" applyFont="1" applyFill="1" applyBorder="1" applyAlignment="1">
      <alignment horizontal="left" vertical="center"/>
    </xf>
    <xf numFmtId="0" fontId="51" fillId="0" borderId="8" xfId="7" applyFont="1" applyFill="1" applyBorder="1" applyAlignment="1">
      <alignment horizontal="left" vertical="center"/>
    </xf>
    <xf numFmtId="0" fontId="51" fillId="0" borderId="9" xfId="7" applyFont="1" applyFill="1" applyBorder="1" applyAlignment="1">
      <alignment horizontal="left" vertical="center"/>
    </xf>
    <xf numFmtId="178" fontId="47" fillId="0" borderId="36" xfId="8" applyNumberFormat="1" applyFont="1" applyFill="1" applyBorder="1" applyAlignment="1">
      <alignment horizontal="right" vertical="center" shrinkToFit="1"/>
    </xf>
    <xf numFmtId="178" fontId="47" fillId="0" borderId="8" xfId="8" applyNumberFormat="1" applyFont="1" applyFill="1" applyBorder="1" applyAlignment="1">
      <alignment horizontal="right" vertical="center" shrinkToFit="1"/>
    </xf>
    <xf numFmtId="178" fontId="47" fillId="0" borderId="9" xfId="8" applyNumberFormat="1" applyFont="1" applyFill="1" applyBorder="1" applyAlignment="1">
      <alignment horizontal="right" vertical="center" shrinkToFit="1"/>
    </xf>
    <xf numFmtId="0" fontId="47" fillId="0" borderId="36" xfId="8" applyFont="1" applyFill="1" applyBorder="1" applyAlignment="1">
      <alignment horizontal="left" vertical="center"/>
    </xf>
    <xf numFmtId="0" fontId="47" fillId="0" borderId="8" xfId="8" applyFont="1" applyFill="1" applyBorder="1" applyAlignment="1">
      <alignment horizontal="left" vertical="center"/>
    </xf>
    <xf numFmtId="0" fontId="47" fillId="0" borderId="9" xfId="8" applyFont="1" applyFill="1" applyBorder="1" applyAlignment="1">
      <alignment horizontal="left" vertical="center"/>
    </xf>
    <xf numFmtId="181" fontId="47" fillId="0" borderId="36" xfId="8" applyNumberFormat="1" applyFont="1" applyFill="1" applyBorder="1" applyAlignment="1">
      <alignment horizontal="right" vertical="center" shrinkToFit="1"/>
    </xf>
    <xf numFmtId="181" fontId="47" fillId="0" borderId="8" xfId="8" applyNumberFormat="1" applyFont="1" applyFill="1" applyBorder="1" applyAlignment="1">
      <alignment horizontal="right" vertical="center" shrinkToFit="1"/>
    </xf>
    <xf numFmtId="181" fontId="47" fillId="0" borderId="9" xfId="8" applyNumberFormat="1" applyFont="1" applyFill="1" applyBorder="1" applyAlignment="1">
      <alignment horizontal="right" vertical="center" shrinkToFit="1"/>
    </xf>
    <xf numFmtId="49" fontId="48" fillId="0" borderId="0" xfId="8" applyNumberFormat="1" applyFont="1" applyFill="1" applyAlignment="1">
      <alignment horizontal="center" vertical="center"/>
    </xf>
    <xf numFmtId="0" fontId="47" fillId="0" borderId="4" xfId="8" applyFont="1" applyFill="1" applyBorder="1" applyAlignment="1">
      <alignment horizontal="center" vertical="center"/>
    </xf>
    <xf numFmtId="0" fontId="47" fillId="0" borderId="23" xfId="8" applyFont="1" applyFill="1" applyBorder="1" applyAlignment="1">
      <alignment horizontal="center" vertical="center"/>
    </xf>
    <xf numFmtId="0" fontId="47" fillId="0" borderId="5" xfId="8" applyFont="1" applyFill="1" applyBorder="1" applyAlignment="1">
      <alignment horizontal="center" vertical="center"/>
    </xf>
    <xf numFmtId="0" fontId="47" fillId="0" borderId="47" xfId="8" applyFont="1" applyFill="1" applyBorder="1" applyAlignment="1">
      <alignment horizontal="center" vertical="center"/>
    </xf>
    <xf numFmtId="0" fontId="47" fillId="0" borderId="38" xfId="8" applyFont="1" applyFill="1" applyBorder="1" applyAlignment="1">
      <alignment horizontal="center" vertical="center"/>
    </xf>
    <xf numFmtId="0" fontId="47" fillId="0" borderId="61" xfId="8" applyFont="1" applyFill="1" applyBorder="1" applyAlignment="1">
      <alignment horizontal="center" vertical="center"/>
    </xf>
    <xf numFmtId="0" fontId="47" fillId="0" borderId="66" xfId="8" applyFont="1" applyFill="1" applyBorder="1" applyAlignment="1">
      <alignment horizontal="center" vertical="center"/>
    </xf>
    <xf numFmtId="0" fontId="47" fillId="0" borderId="40" xfId="8" applyFont="1" applyFill="1" applyBorder="1" applyAlignment="1">
      <alignment horizontal="center" vertical="center"/>
    </xf>
    <xf numFmtId="0" fontId="47" fillId="0" borderId="45" xfId="8" applyFont="1" applyFill="1" applyBorder="1" applyAlignment="1">
      <alignment horizontal="center" vertical="center"/>
    </xf>
    <xf numFmtId="0" fontId="47" fillId="0" borderId="60" xfId="8" applyFont="1" applyFill="1" applyBorder="1" applyAlignment="1">
      <alignment horizontal="center" vertical="center"/>
    </xf>
    <xf numFmtId="0" fontId="47" fillId="0" borderId="10" xfId="8" applyFont="1" applyFill="1" applyBorder="1" applyAlignment="1">
      <alignment horizontal="center" vertical="center"/>
    </xf>
    <xf numFmtId="0" fontId="47" fillId="0" borderId="62" xfId="8" applyFont="1" applyFill="1" applyBorder="1" applyAlignment="1">
      <alignment horizontal="center" vertical="center"/>
    </xf>
    <xf numFmtId="0" fontId="47" fillId="0" borderId="63" xfId="8" applyFont="1" applyFill="1" applyBorder="1" applyAlignment="1">
      <alignment horizontal="center" vertical="center"/>
    </xf>
    <xf numFmtId="0" fontId="47" fillId="0" borderId="37" xfId="8" applyFont="1" applyFill="1" applyBorder="1" applyAlignment="1">
      <alignment horizontal="center" vertical="center"/>
    </xf>
    <xf numFmtId="0" fontId="47" fillId="0" borderId="67" xfId="8" applyFont="1" applyFill="1" applyBorder="1" applyAlignment="1">
      <alignment horizontal="center" vertical="center"/>
    </xf>
    <xf numFmtId="0" fontId="47" fillId="0" borderId="7" xfId="8" applyFont="1" applyFill="1" applyBorder="1" applyAlignment="1">
      <alignment horizontal="center" vertical="center"/>
    </xf>
    <xf numFmtId="0" fontId="47" fillId="0" borderId="0" xfId="8" applyFont="1" applyFill="1" applyBorder="1" applyAlignment="1">
      <alignment horizontal="center" vertical="center"/>
    </xf>
    <xf numFmtId="0" fontId="47" fillId="0" borderId="24" xfId="8" applyFont="1" applyFill="1" applyBorder="1" applyAlignment="1">
      <alignment horizontal="center" vertical="center"/>
    </xf>
    <xf numFmtId="0" fontId="47" fillId="0" borderId="52" xfId="8" applyFont="1" applyFill="1" applyBorder="1" applyAlignment="1">
      <alignment horizontal="center" vertical="center"/>
    </xf>
    <xf numFmtId="0" fontId="47" fillId="0" borderId="64" xfId="8" applyFont="1" applyFill="1" applyBorder="1" applyAlignment="1">
      <alignment horizontal="center" vertical="center"/>
    </xf>
    <xf numFmtId="0" fontId="47" fillId="0" borderId="65" xfId="8" applyFont="1" applyFill="1" applyBorder="1" applyAlignment="1">
      <alignment horizontal="center" vertical="center"/>
    </xf>
    <xf numFmtId="0" fontId="47" fillId="0" borderId="1" xfId="8" applyFont="1" applyFill="1" applyBorder="1" applyAlignment="1">
      <alignment horizontal="center" vertical="center"/>
    </xf>
    <xf numFmtId="0" fontId="47" fillId="0" borderId="2" xfId="8" applyFont="1" applyFill="1" applyBorder="1" applyAlignment="1">
      <alignment horizontal="center" vertical="center"/>
    </xf>
    <xf numFmtId="0" fontId="47" fillId="0" borderId="3" xfId="8" applyFont="1" applyFill="1" applyBorder="1" applyAlignment="1">
      <alignment horizontal="center" vertical="center"/>
    </xf>
    <xf numFmtId="181" fontId="47" fillId="0" borderId="7" xfId="8" applyNumberFormat="1" applyFont="1" applyFill="1" applyBorder="1" applyAlignment="1">
      <alignment horizontal="right" vertical="center" shrinkToFit="1"/>
    </xf>
    <xf numFmtId="181" fontId="47" fillId="0" borderId="0" xfId="8" applyNumberFormat="1" applyFont="1" applyFill="1" applyBorder="1" applyAlignment="1">
      <alignment horizontal="right" vertical="center" shrinkToFit="1"/>
    </xf>
    <xf numFmtId="181" fontId="47" fillId="0" borderId="64" xfId="8" applyNumberFormat="1" applyFont="1" applyFill="1" applyBorder="1" applyAlignment="1">
      <alignment horizontal="right" vertical="center" shrinkToFit="1"/>
    </xf>
    <xf numFmtId="178" fontId="47" fillId="0" borderId="7" xfId="8" applyNumberFormat="1" applyFont="1" applyFill="1" applyBorder="1" applyAlignment="1">
      <alignment horizontal="right" vertical="center" shrinkToFit="1"/>
    </xf>
    <xf numFmtId="178" fontId="47" fillId="0" borderId="0" xfId="8" applyNumberFormat="1" applyFont="1" applyFill="1" applyBorder="1" applyAlignment="1">
      <alignment horizontal="right" vertical="center" shrinkToFit="1"/>
    </xf>
    <xf numFmtId="178" fontId="47" fillId="0" borderId="64" xfId="8" applyNumberFormat="1" applyFont="1" applyFill="1" applyBorder="1" applyAlignment="1">
      <alignment horizontal="right" vertical="center" shrinkToFit="1"/>
    </xf>
    <xf numFmtId="0" fontId="47" fillId="0" borderId="7" xfId="8" applyFont="1" applyFill="1" applyBorder="1" applyAlignment="1">
      <alignment horizontal="left" vertical="center"/>
    </xf>
    <xf numFmtId="0" fontId="47" fillId="0" borderId="0" xfId="8" applyFont="1" applyFill="1" applyBorder="1" applyAlignment="1">
      <alignment horizontal="left" vertical="center"/>
    </xf>
    <xf numFmtId="0" fontId="47" fillId="0" borderId="64" xfId="8" applyFont="1" applyFill="1" applyBorder="1" applyAlignment="1">
      <alignment horizontal="left" vertical="center"/>
    </xf>
    <xf numFmtId="0" fontId="47" fillId="0" borderId="14" xfId="8" applyFont="1" applyFill="1" applyBorder="1" applyAlignment="1">
      <alignment horizontal="center" vertical="center"/>
    </xf>
    <xf numFmtId="0" fontId="47" fillId="0" borderId="46" xfId="8" applyFont="1" applyFill="1" applyBorder="1" applyAlignment="1">
      <alignment horizontal="center" vertical="center"/>
    </xf>
    <xf numFmtId="0" fontId="47" fillId="0" borderId="15" xfId="8" applyFont="1" applyFill="1" applyBorder="1" applyAlignment="1">
      <alignment horizontal="center" vertical="center"/>
    </xf>
    <xf numFmtId="0" fontId="47" fillId="0" borderId="48" xfId="8" applyFont="1" applyFill="1" applyBorder="1" applyAlignment="1">
      <alignment horizontal="center" vertical="center"/>
    </xf>
    <xf numFmtId="0" fontId="47" fillId="0" borderId="68" xfId="8" applyFont="1" applyFill="1" applyBorder="1" applyAlignment="1">
      <alignment horizontal="center" vertical="center"/>
    </xf>
    <xf numFmtId="0" fontId="47" fillId="0" borderId="69" xfId="8" applyFont="1" applyFill="1" applyBorder="1" applyAlignment="1">
      <alignment horizontal="center" vertical="center"/>
    </xf>
    <xf numFmtId="0" fontId="47" fillId="0" borderId="41" xfId="8" applyFont="1" applyFill="1" applyBorder="1" applyAlignment="1">
      <alignment horizontal="center" vertical="center"/>
    </xf>
    <xf numFmtId="0" fontId="47" fillId="0" borderId="16" xfId="8" applyFont="1" applyFill="1" applyBorder="1" applyAlignment="1">
      <alignment horizontal="center" vertical="center"/>
    </xf>
    <xf numFmtId="0" fontId="47" fillId="0" borderId="70" xfId="8" applyFont="1" applyFill="1" applyBorder="1" applyAlignment="1">
      <alignment horizontal="center" vertical="center"/>
    </xf>
    <xf numFmtId="0" fontId="47" fillId="0" borderId="71" xfId="8" applyFont="1" applyFill="1" applyBorder="1" applyAlignment="1">
      <alignment horizontal="center" vertical="center"/>
    </xf>
    <xf numFmtId="0" fontId="47" fillId="0" borderId="11" xfId="8" applyFont="1" applyFill="1" applyBorder="1" applyAlignment="1">
      <alignment horizontal="center" vertical="center"/>
    </xf>
    <xf numFmtId="0" fontId="47" fillId="0" borderId="12" xfId="8" applyFont="1" applyFill="1" applyBorder="1" applyAlignment="1">
      <alignment horizontal="center" vertical="center"/>
    </xf>
    <xf numFmtId="0" fontId="47" fillId="0" borderId="72" xfId="8" applyFont="1" applyFill="1" applyBorder="1" applyAlignment="1">
      <alignment horizontal="center" vertical="center"/>
    </xf>
    <xf numFmtId="0" fontId="47" fillId="0" borderId="73" xfId="8" applyFont="1" applyFill="1" applyBorder="1" applyAlignment="1">
      <alignment horizontal="center" vertical="center"/>
    </xf>
    <xf numFmtId="49" fontId="47" fillId="0" borderId="41" xfId="8" applyNumberFormat="1" applyFont="1" applyFill="1" applyBorder="1" applyAlignment="1">
      <alignment horizontal="center" vertical="center"/>
    </xf>
    <xf numFmtId="49" fontId="47" fillId="0" borderId="12" xfId="8" applyNumberFormat="1" applyFont="1" applyFill="1" applyBorder="1" applyAlignment="1">
      <alignment horizontal="center" vertical="center"/>
    </xf>
    <xf numFmtId="49" fontId="47" fillId="0" borderId="13" xfId="8" applyNumberFormat="1" applyFont="1" applyFill="1" applyBorder="1" applyAlignment="1">
      <alignment horizontal="center" vertical="center"/>
    </xf>
    <xf numFmtId="49" fontId="47" fillId="0" borderId="62" xfId="8" applyNumberFormat="1" applyFont="1" applyFill="1" applyBorder="1" applyAlignment="1">
      <alignment horizontal="center" vertical="center"/>
    </xf>
    <xf numFmtId="49" fontId="47" fillId="0" borderId="0" xfId="8" applyNumberFormat="1" applyFont="1" applyFill="1" applyBorder="1" applyAlignment="1">
      <alignment horizontal="center" vertical="center"/>
    </xf>
    <xf numFmtId="49" fontId="47" fillId="0" borderId="64" xfId="8" applyNumberFormat="1" applyFont="1" applyFill="1" applyBorder="1" applyAlignment="1">
      <alignment horizontal="center" vertical="center"/>
    </xf>
    <xf numFmtId="49" fontId="47" fillId="0" borderId="70" xfId="8" applyNumberFormat="1" applyFont="1" applyFill="1" applyBorder="1" applyAlignment="1">
      <alignment horizontal="center" vertical="center"/>
    </xf>
    <xf numFmtId="49" fontId="47" fillId="0" borderId="73" xfId="8" applyNumberFormat="1" applyFont="1" applyFill="1" applyBorder="1" applyAlignment="1">
      <alignment horizontal="center" vertical="center"/>
    </xf>
    <xf numFmtId="49" fontId="47" fillId="0" borderId="74" xfId="8" applyNumberFormat="1" applyFont="1" applyFill="1" applyBorder="1" applyAlignment="1">
      <alignment horizontal="center" vertical="center"/>
    </xf>
    <xf numFmtId="0" fontId="47" fillId="0" borderId="30" xfId="8" applyFont="1" applyFill="1" applyBorder="1" applyAlignment="1">
      <alignment vertical="center"/>
    </xf>
    <xf numFmtId="0" fontId="47" fillId="0" borderId="31" xfId="8" applyFont="1" applyFill="1" applyBorder="1" applyAlignment="1">
      <alignment vertical="center"/>
    </xf>
    <xf numFmtId="0" fontId="47" fillId="0" borderId="42" xfId="8" applyFont="1" applyFill="1" applyBorder="1" applyAlignment="1">
      <alignment vertical="center"/>
    </xf>
    <xf numFmtId="0" fontId="47" fillId="0" borderId="39" xfId="8" applyFont="1" applyFill="1" applyBorder="1" applyAlignment="1">
      <alignment horizontal="center" vertical="center"/>
    </xf>
    <xf numFmtId="0" fontId="47" fillId="0" borderId="31" xfId="8" applyFont="1" applyFill="1" applyBorder="1" applyAlignment="1">
      <alignment horizontal="center" vertical="center"/>
    </xf>
    <xf numFmtId="0" fontId="51" fillId="0" borderId="7" xfId="7" applyFont="1" applyFill="1" applyBorder="1" applyAlignment="1">
      <alignment horizontal="left" vertical="center"/>
    </xf>
    <xf numFmtId="0" fontId="51" fillId="0" borderId="0" xfId="7" applyFont="1" applyFill="1" applyBorder="1" applyAlignment="1">
      <alignment horizontal="left" vertical="center"/>
    </xf>
    <xf numFmtId="0" fontId="51" fillId="0" borderId="64" xfId="7" applyFont="1" applyFill="1" applyBorder="1" applyAlignment="1">
      <alignment horizontal="left" vertical="center"/>
    </xf>
    <xf numFmtId="182" fontId="47" fillId="0" borderId="7" xfId="8" applyNumberFormat="1" applyFont="1" applyFill="1" applyBorder="1" applyAlignment="1">
      <alignment horizontal="right" vertical="center" shrinkToFit="1"/>
    </xf>
    <xf numFmtId="182" fontId="47" fillId="0" borderId="0" xfId="8" applyNumberFormat="1" applyFont="1" applyFill="1" applyBorder="1" applyAlignment="1">
      <alignment horizontal="right" vertical="center" shrinkToFit="1"/>
    </xf>
    <xf numFmtId="182" fontId="47" fillId="0" borderId="64" xfId="8" applyNumberFormat="1" applyFont="1" applyFill="1" applyBorder="1" applyAlignment="1">
      <alignment horizontal="right" vertical="center" shrinkToFit="1"/>
    </xf>
    <xf numFmtId="183" fontId="47" fillId="0" borderId="7" xfId="8" applyNumberFormat="1" applyFont="1" applyFill="1" applyBorder="1" applyAlignment="1">
      <alignment horizontal="right" vertical="center" shrinkToFit="1"/>
    </xf>
    <xf numFmtId="183" fontId="47" fillId="0" borderId="0" xfId="8" applyNumberFormat="1" applyFont="1" applyFill="1" applyBorder="1" applyAlignment="1">
      <alignment horizontal="right" vertical="center" shrinkToFit="1"/>
    </xf>
    <xf numFmtId="183" fontId="47" fillId="0" borderId="64" xfId="8" applyNumberFormat="1" applyFont="1" applyFill="1" applyBorder="1" applyAlignment="1">
      <alignment horizontal="right" vertical="center" shrinkToFit="1"/>
    </xf>
    <xf numFmtId="0" fontId="47" fillId="0" borderId="75" xfId="8" applyFont="1" applyFill="1" applyBorder="1" applyAlignment="1">
      <alignment horizontal="center" vertical="center"/>
    </xf>
    <xf numFmtId="0" fontId="47" fillId="0" borderId="76" xfId="8" applyFont="1" applyFill="1" applyBorder="1" applyAlignment="1">
      <alignment vertical="center"/>
    </xf>
    <xf numFmtId="0" fontId="47" fillId="0" borderId="25" xfId="8" applyFont="1" applyFill="1" applyBorder="1" applyAlignment="1">
      <alignment vertical="center"/>
    </xf>
    <xf numFmtId="0" fontId="47" fillId="0" borderId="77" xfId="8" applyFont="1" applyFill="1" applyBorder="1" applyAlignment="1">
      <alignment vertical="center"/>
    </xf>
    <xf numFmtId="178" fontId="47" fillId="0" borderId="76" xfId="8" applyNumberFormat="1" applyFont="1" applyFill="1" applyBorder="1" applyAlignment="1">
      <alignment horizontal="right" vertical="center" shrinkToFit="1"/>
    </xf>
    <xf numFmtId="178" fontId="47" fillId="0" borderId="25" xfId="8" applyNumberFormat="1" applyFont="1" applyFill="1" applyBorder="1" applyAlignment="1">
      <alignment horizontal="right" vertical="center" shrinkToFit="1"/>
    </xf>
    <xf numFmtId="178" fontId="47" fillId="0" borderId="26" xfId="8" applyNumberFormat="1" applyFont="1" applyFill="1" applyBorder="1" applyAlignment="1">
      <alignment horizontal="right" vertical="center" shrinkToFit="1"/>
    </xf>
    <xf numFmtId="0" fontId="47" fillId="0" borderId="39" xfId="8" applyFont="1" applyFill="1" applyBorder="1" applyAlignment="1">
      <alignment vertical="center"/>
    </xf>
    <xf numFmtId="178" fontId="47" fillId="0" borderId="39" xfId="8" applyNumberFormat="1" applyFont="1" applyFill="1" applyBorder="1" applyAlignment="1">
      <alignment horizontal="right" vertical="center" shrinkToFit="1"/>
    </xf>
    <xf numFmtId="178" fontId="47" fillId="0" borderId="31" xfId="8" applyNumberFormat="1" applyFont="1" applyFill="1" applyBorder="1" applyAlignment="1">
      <alignment horizontal="right" vertical="center" shrinkToFit="1"/>
    </xf>
    <xf numFmtId="178" fontId="47" fillId="0" borderId="32" xfId="8" applyNumberFormat="1" applyFont="1" applyFill="1" applyBorder="1" applyAlignment="1">
      <alignment horizontal="right" vertical="center" shrinkToFit="1"/>
    </xf>
    <xf numFmtId="0" fontId="47" fillId="0" borderId="44" xfId="8" applyFont="1" applyFill="1" applyBorder="1" applyAlignment="1">
      <alignment vertical="center"/>
    </xf>
    <xf numFmtId="0" fontId="47" fillId="0" borderId="18" xfId="8" applyFont="1" applyFill="1" applyBorder="1" applyAlignment="1">
      <alignment vertical="center"/>
    </xf>
    <xf numFmtId="0" fontId="47" fillId="0" borderId="43" xfId="8" applyFont="1" applyFill="1" applyBorder="1" applyAlignment="1">
      <alignment vertical="center"/>
    </xf>
    <xf numFmtId="185" fontId="47" fillId="0" borderId="44" xfId="8" applyNumberFormat="1" applyFont="1" applyFill="1" applyBorder="1" applyAlignment="1">
      <alignment horizontal="right" vertical="center" shrinkToFit="1"/>
    </xf>
    <xf numFmtId="185" fontId="47" fillId="0" borderId="18" xfId="8" applyNumberFormat="1" applyFont="1" applyFill="1" applyBorder="1" applyAlignment="1">
      <alignment horizontal="right" vertical="center" shrinkToFit="1"/>
    </xf>
    <xf numFmtId="185" fontId="47" fillId="0" borderId="19" xfId="8" applyNumberFormat="1" applyFont="1" applyFill="1" applyBorder="1" applyAlignment="1">
      <alignment horizontal="right" vertical="center" shrinkToFit="1"/>
    </xf>
    <xf numFmtId="0" fontId="47" fillId="0" borderId="36" xfId="8" applyFont="1" applyFill="1" applyBorder="1" applyAlignment="1">
      <alignment horizontal="center" vertical="center" wrapText="1"/>
    </xf>
    <xf numFmtId="0" fontId="47" fillId="0" borderId="8" xfId="8" applyFont="1" applyFill="1" applyBorder="1" applyAlignment="1">
      <alignment horizontal="center" vertical="center" wrapText="1"/>
    </xf>
    <xf numFmtId="0" fontId="47" fillId="0" borderId="23" xfId="8" applyFont="1" applyFill="1" applyBorder="1" applyAlignment="1">
      <alignment horizontal="center" vertical="center" wrapText="1"/>
    </xf>
    <xf numFmtId="0" fontId="47" fillId="0" borderId="7" xfId="8" applyFont="1" applyFill="1" applyBorder="1" applyAlignment="1">
      <alignment horizontal="center" vertical="center" wrapText="1"/>
    </xf>
    <xf numFmtId="0" fontId="47" fillId="0" borderId="0" xfId="8" applyFont="1" applyFill="1" applyBorder="1" applyAlignment="1">
      <alignment horizontal="center" vertical="center" wrapText="1"/>
    </xf>
    <xf numFmtId="0" fontId="47" fillId="0" borderId="38" xfId="8" applyFont="1" applyFill="1" applyBorder="1" applyAlignment="1">
      <alignment horizontal="center" vertical="center" wrapText="1"/>
    </xf>
    <xf numFmtId="0" fontId="47" fillId="0" borderId="72" xfId="8" applyFont="1" applyFill="1" applyBorder="1" applyAlignment="1">
      <alignment horizontal="center" vertical="center" wrapText="1"/>
    </xf>
    <xf numFmtId="0" fontId="47" fillId="0" borderId="73" xfId="8" applyFont="1" applyFill="1" applyBorder="1" applyAlignment="1">
      <alignment horizontal="center" vertical="center" wrapText="1"/>
    </xf>
    <xf numFmtId="0" fontId="47" fillId="0" borderId="68" xfId="8" applyFont="1" applyFill="1" applyBorder="1" applyAlignment="1">
      <alignment horizontal="center" vertical="center" wrapText="1"/>
    </xf>
    <xf numFmtId="0" fontId="51" fillId="0" borderId="60" xfId="8" applyFont="1" applyFill="1" applyBorder="1" applyAlignment="1">
      <alignment vertical="center"/>
    </xf>
    <xf numFmtId="0" fontId="51" fillId="0" borderId="25" xfId="8" applyFont="1" applyFill="1" applyBorder="1" applyAlignment="1">
      <alignment vertical="center"/>
    </xf>
    <xf numFmtId="0" fontId="51" fillId="0" borderId="77" xfId="8" applyFont="1" applyFill="1" applyBorder="1" applyAlignment="1">
      <alignment vertical="center"/>
    </xf>
    <xf numFmtId="178" fontId="51" fillId="0" borderId="60" xfId="8" applyNumberFormat="1" applyFont="1" applyFill="1" applyBorder="1" applyAlignment="1">
      <alignment horizontal="right" vertical="center" shrinkToFit="1"/>
    </xf>
    <xf numFmtId="178" fontId="51" fillId="0" borderId="8" xfId="8" applyNumberFormat="1" applyFont="1" applyFill="1" applyBorder="1" applyAlignment="1">
      <alignment horizontal="right" vertical="center" shrinkToFit="1"/>
    </xf>
    <xf numFmtId="178" fontId="51" fillId="0" borderId="9" xfId="8" applyNumberFormat="1" applyFont="1" applyFill="1" applyBorder="1" applyAlignment="1">
      <alignment horizontal="right" vertical="center" shrinkToFit="1"/>
    </xf>
    <xf numFmtId="0" fontId="47" fillId="0" borderId="30" xfId="8" applyFont="1" applyFill="1" applyBorder="1" applyAlignment="1">
      <alignment horizontal="center" vertical="center"/>
    </xf>
    <xf numFmtId="0" fontId="47" fillId="0" borderId="42" xfId="8" applyFont="1" applyFill="1" applyBorder="1" applyAlignment="1">
      <alignment horizontal="center" vertical="center"/>
    </xf>
    <xf numFmtId="0" fontId="47" fillId="0" borderId="32" xfId="8" applyFont="1" applyFill="1" applyBorder="1" applyAlignment="1">
      <alignment horizontal="center" vertical="center"/>
    </xf>
    <xf numFmtId="0" fontId="51" fillId="0" borderId="41" xfId="8" applyFont="1" applyFill="1" applyBorder="1" applyAlignment="1">
      <alignment vertical="center"/>
    </xf>
    <xf numFmtId="0" fontId="51" fillId="0" borderId="31" xfId="8" applyFont="1" applyFill="1" applyBorder="1" applyAlignment="1">
      <alignment vertical="center"/>
    </xf>
    <xf numFmtId="0" fontId="51" fillId="0" borderId="42" xfId="8" applyFont="1" applyFill="1" applyBorder="1" applyAlignment="1">
      <alignment vertical="center"/>
    </xf>
    <xf numFmtId="178" fontId="51" fillId="0" borderId="39" xfId="8" applyNumberFormat="1" applyFont="1" applyFill="1" applyBorder="1" applyAlignment="1">
      <alignment horizontal="right" vertical="center" shrinkToFit="1"/>
    </xf>
    <xf numFmtId="178" fontId="51" fillId="0" borderId="31" xfId="8" applyNumberFormat="1" applyFont="1" applyFill="1" applyBorder="1" applyAlignment="1">
      <alignment horizontal="right" vertical="center" shrinkToFit="1"/>
    </xf>
    <xf numFmtId="178" fontId="51" fillId="0" borderId="32" xfId="8" applyNumberFormat="1" applyFont="1" applyFill="1" applyBorder="1" applyAlignment="1">
      <alignment horizontal="right" vertical="center" shrinkToFit="1"/>
    </xf>
    <xf numFmtId="181" fontId="47" fillId="0" borderId="39" xfId="8" applyNumberFormat="1" applyFont="1" applyFill="1" applyBorder="1" applyAlignment="1">
      <alignment horizontal="right" vertical="center" shrinkToFit="1"/>
    </xf>
    <xf numFmtId="181" fontId="47" fillId="0" borderId="31" xfId="8" applyNumberFormat="1" applyFont="1" applyFill="1" applyBorder="1" applyAlignment="1">
      <alignment horizontal="right" vertical="center" shrinkToFit="1"/>
    </xf>
    <xf numFmtId="181" fontId="47" fillId="0" borderId="42" xfId="8" applyNumberFormat="1" applyFont="1" applyFill="1" applyBorder="1" applyAlignment="1">
      <alignment horizontal="right" vertical="center" shrinkToFit="1"/>
    </xf>
    <xf numFmtId="181" fontId="47" fillId="0" borderId="32" xfId="8" applyNumberFormat="1" applyFont="1" applyFill="1" applyBorder="1" applyAlignment="1">
      <alignment horizontal="right" vertical="center" shrinkToFit="1"/>
    </xf>
    <xf numFmtId="0" fontId="51" fillId="0" borderId="41" xfId="9" applyFont="1" applyFill="1" applyBorder="1" applyAlignment="1">
      <alignment horizontal="center" vertical="center" shrinkToFit="1"/>
    </xf>
    <xf numFmtId="0" fontId="51" fillId="0" borderId="12" xfId="9" applyFont="1" applyFill="1" applyBorder="1" applyAlignment="1">
      <alignment horizontal="center" vertical="center" shrinkToFit="1"/>
    </xf>
    <xf numFmtId="0" fontId="51" fillId="0" borderId="46" xfId="9" applyFont="1" applyFill="1" applyBorder="1" applyAlignment="1">
      <alignment horizontal="center" vertical="center" shrinkToFit="1"/>
    </xf>
    <xf numFmtId="178" fontId="47" fillId="0" borderId="42" xfId="8" applyNumberFormat="1" applyFont="1" applyFill="1" applyBorder="1" applyAlignment="1">
      <alignment horizontal="right" vertical="center" shrinkToFit="1"/>
    </xf>
    <xf numFmtId="0" fontId="47" fillId="0" borderId="72" xfId="8" applyFont="1" applyFill="1" applyBorder="1" applyAlignment="1">
      <alignment horizontal="left" vertical="center"/>
    </xf>
    <xf numFmtId="0" fontId="47" fillId="0" borderId="73" xfId="8" applyFont="1" applyFill="1" applyBorder="1" applyAlignment="1">
      <alignment horizontal="left" vertical="center"/>
    </xf>
    <xf numFmtId="0" fontId="47" fillId="0" borderId="74" xfId="8" applyFont="1" applyFill="1" applyBorder="1" applyAlignment="1">
      <alignment horizontal="left" vertical="center"/>
    </xf>
    <xf numFmtId="181" fontId="47" fillId="0" borderId="72" xfId="8" applyNumberFormat="1" applyFont="1" applyFill="1" applyBorder="1" applyAlignment="1">
      <alignment horizontal="right" vertical="center" shrinkToFit="1"/>
    </xf>
    <xf numFmtId="181" fontId="47" fillId="0" borderId="73" xfId="8" applyNumberFormat="1" applyFont="1" applyFill="1" applyBorder="1" applyAlignment="1">
      <alignment horizontal="right" vertical="center" shrinkToFit="1"/>
    </xf>
    <xf numFmtId="181" fontId="47" fillId="0" borderId="74" xfId="8" applyNumberFormat="1" applyFont="1" applyFill="1" applyBorder="1" applyAlignment="1">
      <alignment horizontal="right" vertical="center" shrinkToFit="1"/>
    </xf>
    <xf numFmtId="0" fontId="47" fillId="0" borderId="36" xfId="10" applyFont="1" applyFill="1" applyBorder="1" applyAlignment="1">
      <alignment horizontal="left" vertical="center"/>
    </xf>
    <xf numFmtId="0" fontId="47" fillId="0" borderId="8" xfId="10" applyFont="1" applyFill="1" applyBorder="1" applyAlignment="1">
      <alignment horizontal="left" vertical="center"/>
    </xf>
    <xf numFmtId="0" fontId="47" fillId="0" borderId="9" xfId="10" applyFont="1" applyFill="1" applyBorder="1" applyAlignment="1">
      <alignment horizontal="left" vertical="center"/>
    </xf>
    <xf numFmtId="185" fontId="51" fillId="0" borderId="41" xfId="8" applyNumberFormat="1" applyFont="1" applyFill="1" applyBorder="1" applyAlignment="1">
      <alignment horizontal="right" vertical="center" shrinkToFit="1"/>
    </xf>
    <xf numFmtId="185" fontId="51" fillId="0" borderId="12" xfId="8" applyNumberFormat="1" applyFont="1" applyFill="1" applyBorder="1" applyAlignment="1">
      <alignment horizontal="right" vertical="center" shrinkToFit="1"/>
    </xf>
    <xf numFmtId="185" fontId="51" fillId="0" borderId="13" xfId="8" applyNumberFormat="1" applyFont="1" applyFill="1" applyBorder="1" applyAlignment="1">
      <alignment horizontal="right" vertical="center" shrinkToFit="1"/>
    </xf>
    <xf numFmtId="0" fontId="51" fillId="0" borderId="44" xfId="9" applyFont="1" applyFill="1" applyBorder="1" applyAlignment="1">
      <alignment horizontal="center" vertical="center" shrinkToFit="1"/>
    </xf>
    <xf numFmtId="0" fontId="51" fillId="0" borderId="18" xfId="9" applyFont="1" applyFill="1" applyBorder="1" applyAlignment="1">
      <alignment horizontal="center" vertical="center" shrinkToFit="1"/>
    </xf>
    <xf numFmtId="0" fontId="51" fillId="0" borderId="43" xfId="9" applyFont="1" applyFill="1" applyBorder="1" applyAlignment="1">
      <alignment horizontal="center" vertical="center" shrinkToFit="1"/>
    </xf>
    <xf numFmtId="0" fontId="52" fillId="0" borderId="0" xfId="8" applyFont="1" applyFill="1" applyBorder="1" applyAlignment="1">
      <alignment horizontal="left" vertical="center" wrapText="1"/>
    </xf>
    <xf numFmtId="0" fontId="52" fillId="0" borderId="64" xfId="8" applyFont="1" applyFill="1" applyBorder="1" applyAlignment="1">
      <alignment horizontal="left" vertical="center" wrapText="1"/>
    </xf>
    <xf numFmtId="0" fontId="51" fillId="0" borderId="12" xfId="8" applyFont="1" applyFill="1" applyBorder="1" applyAlignment="1">
      <alignment vertical="center"/>
    </xf>
    <xf numFmtId="0" fontId="51" fillId="0" borderId="46" xfId="8" applyFont="1" applyFill="1" applyBorder="1" applyAlignment="1">
      <alignment vertical="center"/>
    </xf>
    <xf numFmtId="0" fontId="47" fillId="0" borderId="78" xfId="8" applyFont="1" applyFill="1" applyBorder="1" applyAlignment="1">
      <alignment horizontal="center" vertical="center"/>
    </xf>
    <xf numFmtId="0" fontId="47" fillId="0" borderId="49" xfId="8" applyFont="1" applyFill="1" applyBorder="1" applyAlignment="1">
      <alignment horizontal="center" vertical="center"/>
    </xf>
    <xf numFmtId="183" fontId="47" fillId="0" borderId="49" xfId="8" applyNumberFormat="1" applyFont="1" applyFill="1" applyBorder="1" applyAlignment="1">
      <alignment horizontal="right" vertical="center" shrinkToFit="1"/>
    </xf>
    <xf numFmtId="183" fontId="47" fillId="0" borderId="79" xfId="8" applyNumberFormat="1" applyFont="1" applyFill="1" applyBorder="1" applyAlignment="1">
      <alignment horizontal="right" vertical="center" shrinkToFit="1"/>
    </xf>
    <xf numFmtId="183" fontId="47" fillId="0" borderId="6" xfId="8" applyNumberFormat="1" applyFont="1" applyFill="1" applyBorder="1" applyAlignment="1">
      <alignment horizontal="right" vertical="center" shrinkToFit="1"/>
    </xf>
    <xf numFmtId="181" fontId="47" fillId="0" borderId="44" xfId="8" applyNumberFormat="1" applyFont="1" applyFill="1" applyBorder="1" applyAlignment="1">
      <alignment horizontal="right" vertical="center" shrinkToFit="1"/>
    </xf>
    <xf numFmtId="181" fontId="47" fillId="0" borderId="18" xfId="8" applyNumberFormat="1" applyFont="1" applyFill="1" applyBorder="1" applyAlignment="1">
      <alignment horizontal="right" vertical="center" shrinkToFit="1"/>
    </xf>
    <xf numFmtId="181" fontId="47" fillId="0" borderId="43" xfId="8" applyNumberFormat="1" applyFont="1" applyFill="1" applyBorder="1" applyAlignment="1">
      <alignment horizontal="right" vertical="center" shrinkToFit="1"/>
    </xf>
    <xf numFmtId="181" fontId="47" fillId="0" borderId="19" xfId="8" applyNumberFormat="1" applyFont="1" applyFill="1" applyBorder="1" applyAlignment="1">
      <alignment horizontal="right" vertical="center" shrinkToFit="1"/>
    </xf>
    <xf numFmtId="178" fontId="47" fillId="0" borderId="49" xfId="8" applyNumberFormat="1" applyFont="1" applyFill="1" applyBorder="1" applyAlignment="1">
      <alignment horizontal="right" vertical="center" shrinkToFit="1"/>
    </xf>
    <xf numFmtId="178" fontId="47" fillId="0" borderId="79" xfId="8" applyNumberFormat="1" applyFont="1" applyFill="1" applyBorder="1" applyAlignment="1">
      <alignment horizontal="right" vertical="center" shrinkToFit="1"/>
    </xf>
    <xf numFmtId="178" fontId="47" fillId="0" borderId="6" xfId="8" applyNumberFormat="1" applyFont="1" applyFill="1" applyBorder="1" applyAlignment="1">
      <alignment horizontal="right" vertical="center" shrinkToFit="1"/>
    </xf>
    <xf numFmtId="181" fontId="47" fillId="0" borderId="73" xfId="8" applyNumberFormat="1" applyFont="1" applyFill="1" applyBorder="1" applyAlignment="1">
      <alignment horizontal="right" vertical="center"/>
    </xf>
    <xf numFmtId="181" fontId="47" fillId="0" borderId="74" xfId="8" applyNumberFormat="1" applyFont="1" applyFill="1" applyBorder="1" applyAlignment="1">
      <alignment horizontal="right" vertical="center"/>
    </xf>
    <xf numFmtId="0" fontId="47" fillId="0" borderId="17" xfId="8" applyFont="1" applyFill="1" applyBorder="1" applyAlignment="1">
      <alignment vertical="center"/>
    </xf>
    <xf numFmtId="0" fontId="47" fillId="0" borderId="22" xfId="8" applyFont="1" applyFill="1" applyBorder="1" applyAlignment="1">
      <alignment horizontal="center" vertical="center"/>
    </xf>
    <xf numFmtId="0" fontId="47" fillId="0" borderId="19" xfId="8" applyFont="1" applyFill="1" applyBorder="1" applyAlignment="1">
      <alignment horizontal="center" vertical="center"/>
    </xf>
    <xf numFmtId="0" fontId="47" fillId="0" borderId="80" xfId="8" applyFont="1" applyFill="1" applyBorder="1" applyAlignment="1">
      <alignment horizontal="center" vertical="center"/>
    </xf>
    <xf numFmtId="178" fontId="47" fillId="0" borderId="8" xfId="8" applyNumberFormat="1" applyFont="1" applyFill="1" applyBorder="1" applyAlignment="1">
      <alignment horizontal="right" vertical="center"/>
    </xf>
    <xf numFmtId="178" fontId="47" fillId="0" borderId="9" xfId="8" applyNumberFormat="1" applyFont="1" applyFill="1" applyBorder="1" applyAlignment="1">
      <alignment horizontal="right" vertical="center"/>
    </xf>
    <xf numFmtId="0" fontId="47" fillId="0" borderId="81" xfId="8" applyFont="1" applyFill="1" applyBorder="1" applyAlignment="1">
      <alignment horizontal="center" vertical="center"/>
    </xf>
    <xf numFmtId="0" fontId="47" fillId="0" borderId="25" xfId="8" applyFont="1" applyFill="1" applyBorder="1" applyAlignment="1">
      <alignment horizontal="center" vertical="center"/>
    </xf>
    <xf numFmtId="0" fontId="47" fillId="0" borderId="26" xfId="8" applyFont="1" applyFill="1" applyBorder="1" applyAlignment="1">
      <alignment horizontal="center" vertical="center"/>
    </xf>
    <xf numFmtId="0" fontId="47" fillId="0" borderId="11" xfId="8" applyFont="1" applyFill="1" applyBorder="1" applyAlignment="1">
      <alignment horizontal="center" vertical="center" textRotation="255"/>
    </xf>
    <xf numFmtId="0" fontId="47" fillId="0" borderId="12" xfId="8" applyFont="1" applyFill="1" applyBorder="1" applyAlignment="1">
      <alignment horizontal="center" vertical="center" textRotation="255"/>
    </xf>
    <xf numFmtId="0" fontId="47" fillId="0" borderId="46" xfId="8" applyFont="1" applyFill="1" applyBorder="1" applyAlignment="1">
      <alignment horizontal="center" vertical="center" textRotation="255"/>
    </xf>
    <xf numFmtId="0" fontId="47" fillId="0" borderId="7" xfId="8" applyFont="1" applyFill="1" applyBorder="1" applyAlignment="1">
      <alignment horizontal="center" vertical="center" textRotation="255"/>
    </xf>
    <xf numFmtId="0" fontId="47" fillId="0" borderId="0" xfId="8" applyFont="1" applyFill="1" applyBorder="1" applyAlignment="1">
      <alignment horizontal="center" vertical="center" textRotation="255"/>
    </xf>
    <xf numFmtId="0" fontId="47" fillId="0" borderId="38" xfId="8" applyFont="1" applyFill="1" applyBorder="1" applyAlignment="1">
      <alignment horizontal="center" vertical="center" textRotation="255"/>
    </xf>
    <xf numFmtId="0" fontId="47" fillId="0" borderId="72" xfId="8" applyFont="1" applyFill="1" applyBorder="1" applyAlignment="1">
      <alignment horizontal="center" vertical="center" textRotation="255"/>
    </xf>
    <xf numFmtId="0" fontId="47" fillId="0" borderId="73" xfId="8" applyFont="1" applyFill="1" applyBorder="1" applyAlignment="1">
      <alignment horizontal="center" vertical="center" textRotation="255"/>
    </xf>
    <xf numFmtId="0" fontId="47" fillId="0" borderId="68" xfId="8" applyFont="1" applyFill="1" applyBorder="1" applyAlignment="1">
      <alignment horizontal="center" vertical="center" textRotation="255"/>
    </xf>
    <xf numFmtId="0" fontId="52" fillId="0" borderId="41" xfId="8" applyFont="1" applyFill="1" applyBorder="1" applyAlignment="1">
      <alignment horizontal="center" vertical="center" wrapText="1"/>
    </xf>
    <xf numFmtId="0" fontId="52" fillId="0" borderId="12" xfId="8" applyFont="1" applyFill="1" applyBorder="1" applyAlignment="1">
      <alignment horizontal="center" vertical="center" wrapText="1"/>
    </xf>
    <xf numFmtId="0" fontId="52" fillId="0" borderId="46" xfId="8" applyFont="1" applyFill="1" applyBorder="1" applyAlignment="1">
      <alignment horizontal="center" vertical="center" wrapText="1"/>
    </xf>
    <xf numFmtId="0" fontId="52" fillId="0" borderId="37" xfId="8" applyFont="1" applyFill="1" applyBorder="1" applyAlignment="1">
      <alignment horizontal="center" vertical="center" wrapText="1"/>
    </xf>
    <xf numFmtId="0" fontId="52" fillId="0" borderId="52" xfId="8" applyFont="1" applyFill="1" applyBorder="1" applyAlignment="1">
      <alignment horizontal="center" vertical="center" wrapText="1"/>
    </xf>
    <xf numFmtId="0" fontId="52" fillId="0" borderId="40" xfId="8" applyFont="1" applyFill="1" applyBorder="1" applyAlignment="1">
      <alignment horizontal="center" vertical="center" wrapText="1"/>
    </xf>
    <xf numFmtId="0" fontId="47" fillId="0" borderId="41" xfId="8" applyFont="1" applyFill="1" applyBorder="1" applyAlignment="1">
      <alignment horizontal="center" vertical="center" textRotation="255"/>
    </xf>
    <xf numFmtId="0" fontId="47" fillId="0" borderId="62" xfId="8" applyFont="1" applyFill="1" applyBorder="1" applyAlignment="1">
      <alignment horizontal="center" vertical="center" textRotation="255"/>
    </xf>
    <xf numFmtId="0" fontId="47" fillId="0" borderId="37" xfId="8" applyFont="1" applyFill="1" applyBorder="1" applyAlignment="1">
      <alignment horizontal="center" vertical="center" textRotation="255"/>
    </xf>
    <xf numFmtId="0" fontId="47" fillId="0" borderId="52" xfId="8" applyFont="1" applyFill="1" applyBorder="1" applyAlignment="1">
      <alignment horizontal="center" vertical="center" textRotation="255"/>
    </xf>
    <xf numFmtId="0" fontId="47" fillId="0" borderId="40" xfId="8" applyFont="1" applyFill="1" applyBorder="1" applyAlignment="1">
      <alignment horizontal="center" vertical="center" textRotation="255"/>
    </xf>
    <xf numFmtId="178" fontId="47" fillId="0" borderId="44" xfId="8" applyNumberFormat="1" applyFont="1" applyFill="1" applyBorder="1" applyAlignment="1">
      <alignment horizontal="right" vertical="center"/>
    </xf>
    <xf numFmtId="178" fontId="47" fillId="0" borderId="18" xfId="8" applyNumberFormat="1" applyFont="1" applyFill="1" applyBorder="1" applyAlignment="1">
      <alignment horizontal="right" vertical="center"/>
    </xf>
    <xf numFmtId="178" fontId="47" fillId="0" borderId="43" xfId="8" applyNumberFormat="1" applyFont="1" applyFill="1" applyBorder="1" applyAlignment="1">
      <alignment horizontal="right" vertical="center"/>
    </xf>
    <xf numFmtId="0" fontId="47" fillId="0" borderId="70" xfId="8" applyFont="1" applyFill="1" applyBorder="1" applyAlignment="1">
      <alignment horizontal="center" vertical="center" shrinkToFit="1"/>
    </xf>
    <xf numFmtId="0" fontId="47" fillId="0" borderId="73" xfId="8" applyFont="1" applyFill="1" applyBorder="1" applyAlignment="1">
      <alignment horizontal="center" vertical="center" shrinkToFit="1"/>
    </xf>
    <xf numFmtId="0" fontId="47" fillId="0" borderId="68" xfId="8" applyFont="1" applyFill="1" applyBorder="1" applyAlignment="1">
      <alignment horizontal="center" vertical="center" shrinkToFit="1"/>
    </xf>
    <xf numFmtId="0" fontId="53" fillId="0" borderId="31" xfId="8" applyFont="1" applyFill="1" applyBorder="1">
      <alignment vertical="center"/>
    </xf>
    <xf numFmtId="0" fontId="53" fillId="0" borderId="42" xfId="8" applyFont="1" applyFill="1" applyBorder="1">
      <alignment vertical="center"/>
    </xf>
    <xf numFmtId="0" fontId="47" fillId="0" borderId="41" xfId="8" applyFont="1" applyFill="1" applyBorder="1" applyAlignment="1">
      <alignment horizontal="center" vertical="center" wrapText="1"/>
    </xf>
    <xf numFmtId="0" fontId="47" fillId="0" borderId="12" xfId="8" applyFont="1" applyFill="1" applyBorder="1" applyAlignment="1">
      <alignment horizontal="center" vertical="center" wrapText="1"/>
    </xf>
    <xf numFmtId="0" fontId="47" fillId="0" borderId="46" xfId="8" applyFont="1" applyFill="1" applyBorder="1" applyAlignment="1">
      <alignment horizontal="center" vertical="center" wrapText="1"/>
    </xf>
    <xf numFmtId="0" fontId="47" fillId="0" borderId="37" xfId="8" applyFont="1" applyFill="1" applyBorder="1" applyAlignment="1">
      <alignment horizontal="center" vertical="center" wrapText="1"/>
    </xf>
    <xf numFmtId="0" fontId="47" fillId="0" borderId="52" xfId="8" applyFont="1" applyFill="1" applyBorder="1" applyAlignment="1">
      <alignment horizontal="center" vertical="center" wrapText="1"/>
    </xf>
    <xf numFmtId="0" fontId="47" fillId="0" borderId="40" xfId="8" applyFont="1" applyFill="1" applyBorder="1" applyAlignment="1">
      <alignment horizontal="center" vertical="center" wrapText="1"/>
    </xf>
    <xf numFmtId="0" fontId="52" fillId="0" borderId="13" xfId="8" applyFont="1" applyFill="1" applyBorder="1" applyAlignment="1">
      <alignment horizontal="center" vertical="center" wrapText="1"/>
    </xf>
    <xf numFmtId="0" fontId="52" fillId="0" borderId="65" xfId="8" applyFont="1" applyFill="1" applyBorder="1" applyAlignment="1">
      <alignment horizontal="center" vertical="center" wrapText="1"/>
    </xf>
    <xf numFmtId="0" fontId="51" fillId="0" borderId="72" xfId="7" applyFont="1" applyFill="1" applyBorder="1" applyAlignment="1">
      <alignment horizontal="left" vertical="center"/>
    </xf>
    <xf numFmtId="0" fontId="51" fillId="0" borderId="73" xfId="7" applyFont="1" applyFill="1" applyBorder="1" applyAlignment="1">
      <alignment horizontal="left" vertical="center"/>
    </xf>
    <xf numFmtId="0" fontId="51" fillId="0" borderId="74" xfId="7" applyFont="1" applyFill="1" applyBorder="1" applyAlignment="1">
      <alignment horizontal="left" vertical="center"/>
    </xf>
    <xf numFmtId="178" fontId="47" fillId="0" borderId="72" xfId="8" applyNumberFormat="1" applyFont="1" applyFill="1" applyBorder="1" applyAlignment="1">
      <alignment horizontal="right" vertical="center" shrinkToFit="1"/>
    </xf>
    <xf numFmtId="178" fontId="47" fillId="0" borderId="73" xfId="8" applyNumberFormat="1" applyFont="1" applyFill="1" applyBorder="1" applyAlignment="1">
      <alignment horizontal="right" vertical="center" shrinkToFit="1"/>
    </xf>
    <xf numFmtId="178" fontId="47" fillId="0" borderId="74" xfId="8" applyNumberFormat="1" applyFont="1" applyFill="1" applyBorder="1" applyAlignment="1">
      <alignment horizontal="right" vertical="center" shrinkToFit="1"/>
    </xf>
    <xf numFmtId="0" fontId="51" fillId="0" borderId="36" xfId="7" applyFont="1" applyFill="1" applyBorder="1" applyAlignment="1">
      <alignment horizontal="center" vertical="center" wrapText="1"/>
    </xf>
    <xf numFmtId="0" fontId="51" fillId="0" borderId="8" xfId="7" applyFont="1" applyFill="1" applyBorder="1" applyAlignment="1">
      <alignment horizontal="center" vertical="center" wrapText="1"/>
    </xf>
    <xf numFmtId="0" fontId="51" fillId="0" borderId="9" xfId="7" applyFont="1" applyFill="1" applyBorder="1" applyAlignment="1">
      <alignment horizontal="center" vertical="center" wrapText="1"/>
    </xf>
    <xf numFmtId="0" fontId="51" fillId="0" borderId="7" xfId="7" applyFont="1" applyFill="1" applyBorder="1" applyAlignment="1">
      <alignment horizontal="center" vertical="center" wrapText="1"/>
    </xf>
    <xf numFmtId="0" fontId="51" fillId="0" borderId="0" xfId="7" applyFont="1" applyFill="1" applyBorder="1" applyAlignment="1">
      <alignment horizontal="center" vertical="center" wrapText="1"/>
    </xf>
    <xf numFmtId="0" fontId="51" fillId="0" borderId="64" xfId="7" applyFont="1" applyFill="1" applyBorder="1" applyAlignment="1">
      <alignment horizontal="center" vertical="center" wrapText="1"/>
    </xf>
    <xf numFmtId="0" fontId="51" fillId="0" borderId="72" xfId="7" applyFont="1" applyFill="1" applyBorder="1" applyAlignment="1">
      <alignment horizontal="center" vertical="center" wrapText="1"/>
    </xf>
    <xf numFmtId="0" fontId="51" fillId="0" borderId="73" xfId="7" applyFont="1" applyFill="1" applyBorder="1" applyAlignment="1">
      <alignment horizontal="center" vertical="center" wrapText="1"/>
    </xf>
    <xf numFmtId="0" fontId="51" fillId="0" borderId="74" xfId="7" applyFont="1" applyFill="1" applyBorder="1" applyAlignment="1">
      <alignment horizontal="center" vertical="center" wrapText="1"/>
    </xf>
    <xf numFmtId="0" fontId="47" fillId="0" borderId="0" xfId="8" applyFont="1" applyFill="1" applyBorder="1" applyAlignment="1">
      <alignment horizontal="center" vertical="center" shrinkToFit="1"/>
    </xf>
    <xf numFmtId="186" fontId="47" fillId="0" borderId="0" xfId="8" applyNumberFormat="1" applyFont="1" applyFill="1" applyBorder="1" applyAlignment="1" applyProtection="1">
      <alignment horizontal="center" vertical="center" shrinkToFit="1"/>
      <protection hidden="1"/>
    </xf>
    <xf numFmtId="0" fontId="52" fillId="0" borderId="0" xfId="8" applyNumberFormat="1" applyFont="1" applyFill="1" applyBorder="1" applyAlignment="1" applyProtection="1">
      <alignment horizontal="left" vertical="center" wrapText="1"/>
      <protection hidden="1"/>
    </xf>
    <xf numFmtId="0" fontId="47" fillId="0" borderId="0" xfId="8" applyFont="1" applyFill="1" applyBorder="1" applyAlignment="1" applyProtection="1">
      <alignment horizontal="center" vertical="center" shrinkToFit="1"/>
      <protection hidden="1"/>
    </xf>
    <xf numFmtId="49" fontId="16" fillId="0" borderId="1" xfId="11" applyNumberFormat="1" applyFont="1" applyFill="1" applyBorder="1" applyAlignment="1">
      <alignment horizontal="center" vertical="center"/>
    </xf>
    <xf numFmtId="49" fontId="16" fillId="0" borderId="2" xfId="11" applyNumberFormat="1" applyFont="1" applyFill="1" applyBorder="1" applyAlignment="1">
      <alignment horizontal="center" vertical="center"/>
    </xf>
    <xf numFmtId="49" fontId="16"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9" fillId="0" borderId="62" xfId="11" applyFont="1" applyBorder="1">
      <alignment vertical="center"/>
    </xf>
    <xf numFmtId="0" fontId="19" fillId="0" borderId="0" xfId="11" applyFont="1" applyBorder="1">
      <alignment vertical="center"/>
    </xf>
    <xf numFmtId="0" fontId="19"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41" fillId="7" borderId="60" xfId="12" applyFont="1" applyFill="1" applyBorder="1" applyAlignment="1" applyProtection="1">
      <alignment horizontal="center" vertical="center" wrapText="1"/>
      <protection locked="0"/>
    </xf>
    <xf numFmtId="0" fontId="41" fillId="7" borderId="8" xfId="12" applyFont="1" applyFill="1" applyBorder="1" applyAlignment="1" applyProtection="1">
      <alignment horizontal="center" vertical="center" wrapText="1"/>
      <protection locked="0"/>
    </xf>
    <xf numFmtId="0" fontId="41" fillId="7" borderId="23" xfId="12" applyFont="1" applyFill="1" applyBorder="1" applyAlignment="1" applyProtection="1">
      <alignment horizontal="center" vertical="center" wrapText="1"/>
      <protection locked="0"/>
    </xf>
    <xf numFmtId="0" fontId="41" fillId="7" borderId="95" xfId="12" applyFont="1" applyFill="1" applyBorder="1" applyAlignment="1" applyProtection="1">
      <alignment horizontal="center" vertical="center" wrapText="1"/>
      <protection locked="0"/>
    </xf>
    <xf numFmtId="0" fontId="41" fillId="7" borderId="93" xfId="12" applyFont="1" applyFill="1" applyBorder="1" applyAlignment="1" applyProtection="1">
      <alignment horizontal="center" vertical="center" wrapText="1"/>
      <protection locked="0"/>
    </xf>
    <xf numFmtId="0" fontId="41" fillId="7" borderId="94" xfId="12" applyFont="1" applyFill="1" applyBorder="1" applyAlignment="1" applyProtection="1">
      <alignment horizontal="center" vertical="center" wrapText="1"/>
      <protection locked="0"/>
    </xf>
    <xf numFmtId="0" fontId="38" fillId="7" borderId="60" xfId="12" applyFont="1" applyFill="1" applyBorder="1" applyAlignment="1" applyProtection="1">
      <alignment horizontal="center" vertical="center" wrapText="1"/>
      <protection locked="0"/>
    </xf>
    <xf numFmtId="0" fontId="38" fillId="7" borderId="8" xfId="12" applyFont="1" applyFill="1" applyBorder="1" applyAlignment="1" applyProtection="1">
      <alignment horizontal="center" vertical="center" wrapText="1"/>
      <protection locked="0"/>
    </xf>
    <xf numFmtId="0" fontId="38" fillId="7" borderId="23" xfId="12" applyFont="1" applyFill="1" applyBorder="1" applyAlignment="1" applyProtection="1">
      <alignment horizontal="center" vertical="center" wrapText="1"/>
      <protection locked="0"/>
    </xf>
    <xf numFmtId="0" fontId="38" fillId="7" borderId="95" xfId="12" applyFont="1" applyFill="1" applyBorder="1" applyAlignment="1" applyProtection="1">
      <alignment horizontal="center" vertical="center" wrapText="1"/>
      <protection locked="0"/>
    </xf>
    <xf numFmtId="0" fontId="38" fillId="7" borderId="93" xfId="12" applyFont="1" applyFill="1" applyBorder="1" applyAlignment="1" applyProtection="1">
      <alignment horizontal="center" vertical="center" wrapText="1"/>
      <protection locked="0"/>
    </xf>
    <xf numFmtId="0" fontId="38" fillId="7" borderId="94" xfId="12" applyFont="1" applyFill="1" applyBorder="1" applyAlignment="1" applyProtection="1">
      <alignment horizontal="center" vertical="center" wrapText="1"/>
      <protection locked="0"/>
    </xf>
    <xf numFmtId="0" fontId="41" fillId="7" borderId="9" xfId="12" applyFont="1" applyFill="1" applyBorder="1" applyAlignment="1" applyProtection="1">
      <alignment horizontal="center" vertical="center" wrapText="1"/>
      <protection locked="0"/>
    </xf>
    <xf numFmtId="0" fontId="41" fillId="7" borderId="96" xfId="12" applyFont="1" applyFill="1" applyBorder="1" applyAlignment="1" applyProtection="1">
      <alignment horizontal="center" vertical="center" wrapText="1"/>
      <protection locked="0"/>
    </xf>
    <xf numFmtId="0" fontId="41" fillId="0" borderId="98" xfId="14" applyFont="1" applyBorder="1" applyAlignment="1" applyProtection="1">
      <alignment horizontal="left" vertical="center" shrinkToFit="1"/>
      <protection locked="0"/>
    </xf>
    <xf numFmtId="0" fontId="41" fillId="0" borderId="99" xfId="14" applyFont="1" applyBorder="1" applyAlignment="1" applyProtection="1">
      <alignment horizontal="left" vertical="center" shrinkToFit="1"/>
      <protection locked="0"/>
    </xf>
    <xf numFmtId="0" fontId="41" fillId="0" borderId="100" xfId="14" applyFont="1" applyBorder="1" applyAlignment="1" applyProtection="1">
      <alignment horizontal="left" vertical="center" shrinkToFit="1"/>
      <protection locked="0"/>
    </xf>
    <xf numFmtId="177" fontId="41" fillId="0" borderId="101" xfId="14" applyNumberFormat="1" applyFont="1" applyBorder="1" applyAlignment="1" applyProtection="1">
      <alignment horizontal="right" vertical="center" shrinkToFit="1"/>
      <protection locked="0"/>
    </xf>
    <xf numFmtId="177" fontId="41" fillId="0" borderId="102" xfId="14" applyNumberFormat="1" applyFont="1" applyBorder="1" applyAlignment="1" applyProtection="1">
      <alignment horizontal="right" vertical="center" shrinkToFit="1"/>
      <protection locked="0"/>
    </xf>
    <xf numFmtId="177" fontId="41" fillId="0" borderId="103" xfId="14" applyNumberFormat="1" applyFont="1" applyBorder="1" applyAlignment="1" applyProtection="1">
      <alignment horizontal="right" vertical="center" shrinkToFit="1"/>
      <protection locked="0"/>
    </xf>
    <xf numFmtId="177" fontId="41" fillId="0" borderId="104" xfId="14" applyNumberFormat="1" applyFont="1" applyBorder="1" applyAlignment="1" applyProtection="1">
      <alignment horizontal="right" vertical="center" shrinkToFit="1"/>
      <protection locked="0"/>
    </xf>
    <xf numFmtId="177" fontId="41" fillId="0" borderId="105" xfId="14" applyNumberFormat="1" applyFont="1" applyBorder="1" applyAlignment="1" applyProtection="1">
      <alignment horizontal="right" vertical="center" shrinkToFit="1"/>
      <protection locked="0"/>
    </xf>
    <xf numFmtId="177" fontId="41" fillId="0" borderId="106" xfId="14" applyNumberFormat="1" applyFont="1" applyBorder="1" applyAlignment="1" applyProtection="1">
      <alignment horizontal="right" vertical="center" shrinkToFit="1"/>
      <protection locked="0"/>
    </xf>
    <xf numFmtId="0" fontId="41" fillId="7" borderId="36" xfId="12" applyFont="1" applyFill="1" applyBorder="1" applyAlignment="1" applyProtection="1">
      <alignment horizontal="center" vertical="center"/>
      <protection locked="0"/>
    </xf>
    <xf numFmtId="0" fontId="41" fillId="7" borderId="8" xfId="12" applyFont="1" applyFill="1" applyBorder="1" applyAlignment="1" applyProtection="1">
      <alignment horizontal="center" vertical="center"/>
      <protection locked="0"/>
    </xf>
    <xf numFmtId="0" fontId="41" fillId="7" borderId="23" xfId="12" applyFont="1" applyFill="1" applyBorder="1" applyAlignment="1" applyProtection="1">
      <alignment horizontal="center" vertical="center"/>
      <protection locked="0"/>
    </xf>
    <xf numFmtId="0" fontId="41" fillId="7" borderId="92" xfId="12" applyFont="1" applyFill="1" applyBorder="1" applyAlignment="1" applyProtection="1">
      <alignment horizontal="center" vertical="center"/>
      <protection locked="0"/>
    </xf>
    <xf numFmtId="0" fontId="41" fillId="7" borderId="93" xfId="12" applyFont="1" applyFill="1" applyBorder="1" applyAlignment="1" applyProtection="1">
      <alignment horizontal="center" vertical="center"/>
      <protection locked="0"/>
    </xf>
    <xf numFmtId="0" fontId="41" fillId="7" borderId="94" xfId="12" applyFont="1" applyFill="1" applyBorder="1" applyAlignment="1" applyProtection="1">
      <alignment horizontal="center" vertical="center"/>
      <protection locked="0"/>
    </xf>
    <xf numFmtId="0" fontId="40" fillId="6" borderId="1" xfId="12" applyFont="1" applyFill="1" applyBorder="1" applyAlignment="1" applyProtection="1">
      <alignment horizontal="center" vertical="center"/>
    </xf>
    <xf numFmtId="0" fontId="40" fillId="6" borderId="2" xfId="12" applyFont="1" applyFill="1" applyBorder="1" applyAlignment="1" applyProtection="1">
      <alignment horizontal="center" vertical="center"/>
    </xf>
    <xf numFmtId="0" fontId="40" fillId="6" borderId="3" xfId="12" applyFont="1" applyFill="1" applyBorder="1" applyAlignment="1" applyProtection="1">
      <alignment horizontal="center" vertical="center"/>
    </xf>
    <xf numFmtId="0" fontId="41" fillId="6" borderId="73" xfId="12" applyFont="1" applyFill="1" applyBorder="1" applyAlignment="1" applyProtection="1">
      <alignment horizontal="left" vertical="center"/>
    </xf>
    <xf numFmtId="0" fontId="41" fillId="7" borderId="36" xfId="12" applyFont="1" applyFill="1" applyBorder="1" applyAlignment="1" applyProtection="1">
      <alignment horizontal="center" vertical="center" wrapText="1"/>
      <protection locked="0"/>
    </xf>
    <xf numFmtId="0" fontId="41" fillId="7" borderId="92" xfId="12" applyFont="1" applyFill="1" applyBorder="1" applyAlignment="1" applyProtection="1">
      <alignment horizontal="center" vertical="center" wrapText="1"/>
      <protection locked="0"/>
    </xf>
    <xf numFmtId="0" fontId="41" fillId="0" borderId="98" xfId="15" applyNumberFormat="1" applyFont="1" applyBorder="1" applyAlignment="1" applyProtection="1">
      <alignment horizontal="left" vertical="center" shrinkToFit="1"/>
      <protection locked="0"/>
    </xf>
    <xf numFmtId="0" fontId="41" fillId="0" borderId="99" xfId="15" applyNumberFormat="1" applyFont="1" applyBorder="1" applyAlignment="1" applyProtection="1">
      <alignment horizontal="left" vertical="center" shrinkToFit="1"/>
      <protection locked="0"/>
    </xf>
    <xf numFmtId="0" fontId="41" fillId="0" borderId="110" xfId="15" applyNumberFormat="1" applyFont="1" applyBorder="1" applyAlignment="1" applyProtection="1">
      <alignment horizontal="left" vertical="center" shrinkToFit="1"/>
      <protection locked="0"/>
    </xf>
    <xf numFmtId="0" fontId="41" fillId="0" borderId="112" xfId="14" applyFont="1" applyBorder="1" applyAlignment="1" applyProtection="1">
      <alignment horizontal="left" vertical="center" shrinkToFit="1"/>
      <protection locked="0"/>
    </xf>
    <xf numFmtId="0" fontId="41" fillId="0" borderId="113" xfId="14" applyFont="1" applyBorder="1" applyAlignment="1" applyProtection="1">
      <alignment horizontal="left" vertical="center" shrinkToFit="1"/>
      <protection locked="0"/>
    </xf>
    <xf numFmtId="0" fontId="41" fillId="0" borderId="114" xfId="14" applyFont="1" applyBorder="1" applyAlignment="1" applyProtection="1">
      <alignment horizontal="left" vertical="center" shrinkToFit="1"/>
      <protection locked="0"/>
    </xf>
    <xf numFmtId="177" fontId="41" fillId="0" borderId="115" xfId="14" applyNumberFormat="1" applyFont="1" applyBorder="1" applyAlignment="1" applyProtection="1">
      <alignment horizontal="right" vertical="center" shrinkToFit="1"/>
      <protection locked="0"/>
    </xf>
    <xf numFmtId="177" fontId="41" fillId="0" borderId="116" xfId="14" applyNumberFormat="1" applyFont="1" applyBorder="1" applyAlignment="1" applyProtection="1">
      <alignment horizontal="right" vertical="center" shrinkToFit="1"/>
      <protection locked="0"/>
    </xf>
    <xf numFmtId="177" fontId="41" fillId="0" borderId="117" xfId="14" applyNumberFormat="1" applyFont="1" applyBorder="1" applyAlignment="1" applyProtection="1">
      <alignment horizontal="right" vertical="center" shrinkToFit="1"/>
      <protection locked="0"/>
    </xf>
    <xf numFmtId="177" fontId="41" fillId="0" borderId="118" xfId="14" applyNumberFormat="1" applyFont="1" applyBorder="1" applyAlignment="1" applyProtection="1">
      <alignment horizontal="right" vertical="center" shrinkToFit="1"/>
      <protection locked="0"/>
    </xf>
    <xf numFmtId="177" fontId="41" fillId="0" borderId="113" xfId="14" applyNumberFormat="1" applyFont="1" applyBorder="1" applyAlignment="1" applyProtection="1">
      <alignment horizontal="right" vertical="center" shrinkToFit="1"/>
      <protection locked="0"/>
    </xf>
    <xf numFmtId="177" fontId="41" fillId="0" borderId="119" xfId="14" applyNumberFormat="1" applyFont="1" applyBorder="1" applyAlignment="1" applyProtection="1">
      <alignment horizontal="right" vertical="center" shrinkToFit="1"/>
      <protection locked="0"/>
    </xf>
    <xf numFmtId="177" fontId="41" fillId="0" borderId="120" xfId="15" applyNumberFormat="1" applyFont="1" applyBorder="1" applyAlignment="1" applyProtection="1">
      <alignment horizontal="right" vertical="center" shrinkToFit="1"/>
      <protection locked="0"/>
    </xf>
    <xf numFmtId="177" fontId="41" fillId="0" borderId="116" xfId="15" applyNumberFormat="1" applyFont="1" applyBorder="1" applyAlignment="1" applyProtection="1">
      <alignment horizontal="right" vertical="center" shrinkToFit="1"/>
      <protection locked="0"/>
    </xf>
    <xf numFmtId="0" fontId="41" fillId="0" borderId="116" xfId="15" applyNumberFormat="1" applyFont="1" applyBorder="1" applyAlignment="1" applyProtection="1">
      <alignment horizontal="left" vertical="center" shrinkToFit="1"/>
      <protection locked="0"/>
    </xf>
    <xf numFmtId="0" fontId="41" fillId="0" borderId="121" xfId="15" applyNumberFormat="1" applyFont="1" applyBorder="1" applyAlignment="1" applyProtection="1">
      <alignment horizontal="left" vertical="center" shrinkToFit="1"/>
      <protection locked="0"/>
    </xf>
    <xf numFmtId="0" fontId="41" fillId="0" borderId="112" xfId="15" applyFont="1" applyBorder="1" applyAlignment="1" applyProtection="1">
      <alignment horizontal="left" vertical="center" shrinkToFit="1"/>
      <protection locked="0"/>
    </xf>
    <xf numFmtId="0" fontId="41" fillId="0" borderId="113" xfId="15" applyFont="1" applyBorder="1" applyAlignment="1" applyProtection="1">
      <alignment horizontal="left" vertical="center" shrinkToFit="1"/>
      <protection locked="0"/>
    </xf>
    <xf numFmtId="0" fontId="41" fillId="0" borderId="114" xfId="15" applyFont="1" applyBorder="1" applyAlignment="1" applyProtection="1">
      <alignment horizontal="left" vertical="center" shrinkToFit="1"/>
      <protection locked="0"/>
    </xf>
    <xf numFmtId="177" fontId="41" fillId="0" borderId="98" xfId="15" applyNumberFormat="1" applyFont="1" applyBorder="1" applyAlignment="1" applyProtection="1">
      <alignment horizontal="right" vertical="center" shrinkToFit="1"/>
      <protection locked="0"/>
    </xf>
    <xf numFmtId="177" fontId="41" fillId="0" borderId="99" xfId="15" applyNumberFormat="1" applyFont="1" applyBorder="1" applyAlignment="1" applyProtection="1">
      <alignment horizontal="right" vertical="center" shrinkToFit="1"/>
      <protection locked="0"/>
    </xf>
    <xf numFmtId="177" fontId="41" fillId="0" borderId="100" xfId="15" applyNumberFormat="1" applyFont="1" applyBorder="1" applyAlignment="1" applyProtection="1">
      <alignment horizontal="right" vertical="center" shrinkToFit="1"/>
      <protection locked="0"/>
    </xf>
    <xf numFmtId="177" fontId="41" fillId="0" borderId="107" xfId="15" applyNumberFormat="1" applyFont="1" applyBorder="1" applyAlignment="1" applyProtection="1">
      <alignment horizontal="right" vertical="center" shrinkToFit="1"/>
      <protection locked="0"/>
    </xf>
    <xf numFmtId="177" fontId="41" fillId="0" borderId="102" xfId="15" applyNumberFormat="1" applyFont="1" applyBorder="1" applyAlignment="1" applyProtection="1">
      <alignment horizontal="right" vertical="center" shrinkToFit="1"/>
      <protection locked="0"/>
    </xf>
    <xf numFmtId="0" fontId="41" fillId="0" borderId="102" xfId="15" applyNumberFormat="1" applyFont="1" applyBorder="1" applyAlignment="1" applyProtection="1">
      <alignment horizontal="left" vertical="center" shrinkToFit="1"/>
      <protection locked="0"/>
    </xf>
    <xf numFmtId="0" fontId="41" fillId="0" borderId="108" xfId="15" applyNumberFormat="1" applyFont="1" applyBorder="1" applyAlignment="1" applyProtection="1">
      <alignment horizontal="left" vertical="center" shrinkToFit="1"/>
      <protection locked="0"/>
    </xf>
    <xf numFmtId="0" fontId="41" fillId="0" borderId="98" xfId="15" applyFont="1" applyBorder="1" applyAlignment="1" applyProtection="1">
      <alignment horizontal="left" vertical="center" shrinkToFit="1"/>
      <protection locked="0"/>
    </xf>
    <xf numFmtId="0" fontId="41" fillId="0" borderId="99" xfId="15" applyFont="1" applyBorder="1" applyAlignment="1" applyProtection="1">
      <alignment horizontal="left" vertical="center" shrinkToFit="1"/>
      <protection locked="0"/>
    </xf>
    <xf numFmtId="0" fontId="41" fillId="0" borderId="100" xfId="15" applyFont="1" applyBorder="1" applyAlignment="1" applyProtection="1">
      <alignment horizontal="left" vertical="center" shrinkToFit="1"/>
      <protection locked="0"/>
    </xf>
    <xf numFmtId="177" fontId="41" fillId="0" borderId="112" xfId="15" applyNumberFormat="1" applyFont="1" applyBorder="1" applyAlignment="1" applyProtection="1">
      <alignment horizontal="right" vertical="center" shrinkToFit="1"/>
      <protection locked="0"/>
    </xf>
    <xf numFmtId="177" fontId="41" fillId="0" borderId="113" xfId="15" applyNumberFormat="1" applyFont="1" applyBorder="1" applyAlignment="1" applyProtection="1">
      <alignment horizontal="right" vertical="center" shrinkToFit="1"/>
      <protection locked="0"/>
    </xf>
    <xf numFmtId="177" fontId="41" fillId="0" borderId="114" xfId="15" applyNumberFormat="1" applyFont="1" applyBorder="1" applyAlignment="1" applyProtection="1">
      <alignment horizontal="right" vertical="center" shrinkToFit="1"/>
      <protection locked="0"/>
    </xf>
    <xf numFmtId="0" fontId="41" fillId="0" borderId="112" xfId="15" applyNumberFormat="1" applyFont="1" applyBorder="1" applyAlignment="1" applyProtection="1">
      <alignment horizontal="left" vertical="center" shrinkToFit="1"/>
      <protection locked="0"/>
    </xf>
    <xf numFmtId="0" fontId="41" fillId="0" borderId="113" xfId="15" applyNumberFormat="1" applyFont="1" applyBorder="1" applyAlignment="1" applyProtection="1">
      <alignment horizontal="left" vertical="center" shrinkToFit="1"/>
      <protection locked="0"/>
    </xf>
    <xf numFmtId="0" fontId="41" fillId="0" borderId="119" xfId="15" applyNumberFormat="1" applyFont="1" applyBorder="1" applyAlignment="1" applyProtection="1">
      <alignment horizontal="left" vertical="center" shrinkToFit="1"/>
      <protection locked="0"/>
    </xf>
    <xf numFmtId="177" fontId="41" fillId="0" borderId="123" xfId="14" applyNumberFormat="1" applyFont="1" applyBorder="1" applyAlignment="1" applyProtection="1">
      <alignment horizontal="right" vertical="center" shrinkToFit="1"/>
      <protection locked="0"/>
    </xf>
    <xf numFmtId="177" fontId="41" fillId="0" borderId="124" xfId="14" applyNumberFormat="1" applyFont="1" applyBorder="1" applyAlignment="1" applyProtection="1">
      <alignment horizontal="right" vertical="center" shrinkToFit="1"/>
      <protection locked="0"/>
    </xf>
    <xf numFmtId="177" fontId="41" fillId="0" borderId="125" xfId="14" applyNumberFormat="1" applyFont="1" applyBorder="1" applyAlignment="1" applyProtection="1">
      <alignment horizontal="right" vertical="center" shrinkToFit="1"/>
      <protection locked="0"/>
    </xf>
    <xf numFmtId="0" fontId="41" fillId="8" borderId="44" xfId="12" applyFont="1" applyFill="1" applyBorder="1" applyAlignment="1" applyProtection="1">
      <alignment horizontal="left" vertical="center" shrinkToFit="1"/>
      <protection locked="0"/>
    </xf>
    <xf numFmtId="0" fontId="41" fillId="8" borderId="18" xfId="12" applyFont="1" applyFill="1" applyBorder="1" applyAlignment="1" applyProtection="1">
      <alignment horizontal="left" vertical="center" shrinkToFit="1"/>
      <protection locked="0"/>
    </xf>
    <xf numFmtId="0" fontId="41" fillId="8" borderId="43" xfId="12" applyFont="1" applyFill="1" applyBorder="1" applyAlignment="1" applyProtection="1">
      <alignment horizontal="left" vertical="center" shrinkToFit="1"/>
      <protection locked="0"/>
    </xf>
    <xf numFmtId="177" fontId="41" fillId="8" borderId="128" xfId="15" applyNumberFormat="1" applyFont="1" applyFill="1" applyBorder="1" applyAlignment="1" applyProtection="1">
      <alignment horizontal="right" vertical="center" shrinkToFit="1"/>
      <protection locked="0"/>
    </xf>
    <xf numFmtId="177" fontId="41" fillId="8" borderId="129" xfId="15" applyNumberFormat="1" applyFont="1" applyFill="1" applyBorder="1" applyAlignment="1" applyProtection="1">
      <alignment horizontal="right" vertical="center" shrinkToFit="1"/>
      <protection locked="0"/>
    </xf>
    <xf numFmtId="177" fontId="41" fillId="8" borderId="130" xfId="15" applyNumberFormat="1" applyFont="1" applyFill="1" applyBorder="1" applyAlignment="1" applyProtection="1">
      <alignment horizontal="right" vertical="center" shrinkToFit="1"/>
      <protection locked="0"/>
    </xf>
    <xf numFmtId="177" fontId="41" fillId="8" borderId="131" xfId="15" applyNumberFormat="1" applyFont="1" applyFill="1" applyBorder="1" applyAlignment="1" applyProtection="1">
      <alignment horizontal="right" vertical="center" shrinkToFit="1"/>
      <protection locked="0"/>
    </xf>
    <xf numFmtId="177" fontId="41" fillId="8" borderId="132" xfId="15" applyNumberFormat="1" applyFont="1" applyFill="1" applyBorder="1" applyAlignment="1" applyProtection="1">
      <alignment horizontal="right" vertical="center" shrinkToFit="1"/>
      <protection locked="0"/>
    </xf>
    <xf numFmtId="177" fontId="41" fillId="8" borderId="133" xfId="15" applyNumberFormat="1" applyFont="1" applyFill="1" applyBorder="1" applyAlignment="1" applyProtection="1">
      <alignment horizontal="right" vertical="center" shrinkToFit="1"/>
      <protection locked="0"/>
    </xf>
    <xf numFmtId="177" fontId="41" fillId="8" borderId="134" xfId="15" applyNumberFormat="1" applyFont="1" applyFill="1" applyBorder="1" applyAlignment="1" applyProtection="1">
      <alignment horizontal="right" vertical="center" shrinkToFit="1"/>
      <protection locked="0"/>
    </xf>
    <xf numFmtId="0" fontId="41" fillId="8" borderId="129" xfId="15" applyNumberFormat="1" applyFont="1" applyFill="1" applyBorder="1" applyAlignment="1" applyProtection="1">
      <alignment horizontal="left" vertical="center" shrinkToFit="1"/>
      <protection locked="0"/>
    </xf>
    <xf numFmtId="0" fontId="41" fillId="8" borderId="132" xfId="15" applyNumberFormat="1" applyFont="1" applyFill="1" applyBorder="1" applyAlignment="1" applyProtection="1">
      <alignment horizontal="left" vertical="center" shrinkToFit="1"/>
      <protection locked="0"/>
    </xf>
    <xf numFmtId="177" fontId="41" fillId="0" borderId="126" xfId="15" applyNumberFormat="1" applyFont="1" applyBorder="1" applyAlignment="1" applyProtection="1">
      <alignment horizontal="right" vertical="center" shrinkToFit="1"/>
      <protection locked="0"/>
    </xf>
    <xf numFmtId="177" fontId="41" fillId="0" borderId="124" xfId="15" applyNumberFormat="1" applyFont="1" applyBorder="1" applyAlignment="1" applyProtection="1">
      <alignment horizontal="right" vertical="center" shrinkToFit="1"/>
      <protection locked="0"/>
    </xf>
    <xf numFmtId="0" fontId="41" fillId="0" borderId="124" xfId="15" applyNumberFormat="1" applyFont="1" applyBorder="1" applyAlignment="1" applyProtection="1">
      <alignment horizontal="left" vertical="center" shrinkToFit="1"/>
      <protection locked="0"/>
    </xf>
    <xf numFmtId="0" fontId="41" fillId="0" borderId="127" xfId="15" applyNumberFormat="1" applyFont="1" applyBorder="1" applyAlignment="1" applyProtection="1">
      <alignment horizontal="left" vertical="center" shrinkToFit="1"/>
      <protection locked="0"/>
    </xf>
    <xf numFmtId="0" fontId="41" fillId="0" borderId="25" xfId="12" applyFont="1" applyBorder="1" applyAlignment="1" applyProtection="1">
      <alignment horizontal="center" vertical="center"/>
      <protection locked="0"/>
    </xf>
    <xf numFmtId="0" fontId="41" fillId="0" borderId="26" xfId="12" applyFont="1" applyBorder="1" applyAlignment="1" applyProtection="1">
      <alignment horizontal="center" vertical="center"/>
      <protection locked="0"/>
    </xf>
    <xf numFmtId="0" fontId="41" fillId="6" borderId="8" xfId="12" applyFont="1" applyFill="1" applyBorder="1" applyAlignment="1" applyProtection="1">
      <alignment horizontal="left" vertical="center"/>
    </xf>
    <xf numFmtId="177" fontId="41" fillId="8" borderId="17" xfId="15" applyNumberFormat="1" applyFont="1" applyFill="1" applyBorder="1" applyAlignment="1" applyProtection="1">
      <alignment horizontal="right" vertical="center" shrinkToFit="1"/>
      <protection locked="0"/>
    </xf>
    <xf numFmtId="177" fontId="41" fillId="8" borderId="18" xfId="15" applyNumberFormat="1" applyFont="1" applyFill="1" applyBorder="1" applyAlignment="1" applyProtection="1">
      <alignment horizontal="right" vertical="center" shrinkToFit="1"/>
      <protection locked="0"/>
    </xf>
    <xf numFmtId="177" fontId="41" fillId="8" borderId="19" xfId="15" applyNumberFormat="1" applyFont="1" applyFill="1" applyBorder="1" applyAlignment="1" applyProtection="1">
      <alignment horizontal="right" vertical="center" shrinkToFit="1"/>
      <protection locked="0"/>
    </xf>
    <xf numFmtId="0" fontId="41" fillId="7" borderId="36" xfId="12" applyFont="1" applyFill="1" applyBorder="1" applyAlignment="1" applyProtection="1">
      <alignment horizontal="center" vertical="center" wrapText="1" shrinkToFit="1"/>
      <protection locked="0"/>
    </xf>
    <xf numFmtId="0" fontId="41" fillId="7" borderId="8" xfId="12" applyFont="1" applyFill="1" applyBorder="1" applyAlignment="1" applyProtection="1">
      <alignment horizontal="center" vertical="center" shrinkToFit="1"/>
      <protection locked="0"/>
    </xf>
    <xf numFmtId="0" fontId="41" fillId="7" borderId="9" xfId="12" applyFont="1" applyFill="1" applyBorder="1" applyAlignment="1" applyProtection="1">
      <alignment horizontal="center" vertical="center" shrinkToFit="1"/>
      <protection locked="0"/>
    </xf>
    <xf numFmtId="0" fontId="41" fillId="7" borderId="92" xfId="12" applyFont="1" applyFill="1" applyBorder="1" applyAlignment="1" applyProtection="1">
      <alignment horizontal="center" vertical="center" shrinkToFit="1"/>
      <protection locked="0"/>
    </xf>
    <xf numFmtId="0" fontId="41" fillId="7" borderId="93" xfId="12" applyFont="1" applyFill="1" applyBorder="1" applyAlignment="1" applyProtection="1">
      <alignment horizontal="center" vertical="center" shrinkToFit="1"/>
      <protection locked="0"/>
    </xf>
    <xf numFmtId="0" fontId="41" fillId="7" borderId="96" xfId="12" applyFont="1" applyFill="1" applyBorder="1" applyAlignment="1" applyProtection="1">
      <alignment horizontal="center" vertical="center" shrinkToFit="1"/>
      <protection locked="0"/>
    </xf>
    <xf numFmtId="177" fontId="41" fillId="0" borderId="137" xfId="12" applyNumberFormat="1" applyFont="1" applyBorder="1" applyAlignment="1" applyProtection="1">
      <alignment horizontal="right" vertical="center" shrinkToFit="1"/>
      <protection locked="0"/>
    </xf>
    <xf numFmtId="187" fontId="41" fillId="0" borderId="137" xfId="12" applyNumberFormat="1" applyFont="1" applyBorder="1" applyAlignment="1" applyProtection="1">
      <alignment horizontal="right" vertical="center" shrinkToFit="1"/>
      <protection locked="0"/>
    </xf>
    <xf numFmtId="0" fontId="41" fillId="0" borderId="137" xfId="12" applyFont="1" applyBorder="1" applyAlignment="1" applyProtection="1">
      <alignment horizontal="left" vertical="center" shrinkToFit="1"/>
      <protection locked="0"/>
    </xf>
    <xf numFmtId="0" fontId="41" fillId="0" borderId="140" xfId="12" applyFont="1" applyBorder="1" applyAlignment="1" applyProtection="1">
      <alignment horizontal="left" vertical="center" shrinkToFit="1"/>
      <protection locked="0"/>
    </xf>
    <xf numFmtId="177" fontId="41" fillId="0" borderId="136" xfId="14" applyNumberFormat="1" applyFont="1" applyBorder="1" applyAlignment="1" applyProtection="1">
      <alignment horizontal="right" vertical="center" shrinkToFit="1"/>
      <protection locked="0"/>
    </xf>
    <xf numFmtId="177" fontId="41" fillId="0" borderId="137" xfId="14" applyNumberFormat="1" applyFont="1" applyBorder="1" applyAlignment="1" applyProtection="1">
      <alignment horizontal="right" vertical="center" shrinkToFit="1"/>
      <protection locked="0"/>
    </xf>
    <xf numFmtId="177" fontId="41" fillId="0" borderId="138" xfId="14" applyNumberFormat="1" applyFont="1" applyBorder="1" applyAlignment="1" applyProtection="1">
      <alignment horizontal="right" vertical="center" shrinkToFit="1"/>
      <protection locked="0"/>
    </xf>
    <xf numFmtId="177" fontId="41" fillId="0" borderId="139" xfId="14" applyNumberFormat="1" applyFont="1" applyBorder="1" applyAlignment="1" applyProtection="1">
      <alignment horizontal="right" vertical="center" shrinkToFit="1"/>
      <protection locked="0"/>
    </xf>
    <xf numFmtId="177" fontId="41" fillId="0" borderId="140" xfId="14" applyNumberFormat="1" applyFont="1" applyBorder="1" applyAlignment="1" applyProtection="1">
      <alignment horizontal="right" vertical="center" shrinkToFit="1"/>
      <protection locked="0"/>
    </xf>
    <xf numFmtId="177" fontId="41" fillId="0" borderId="141" xfId="12" applyNumberFormat="1" applyFont="1" applyBorder="1" applyAlignment="1" applyProtection="1">
      <alignment horizontal="right" vertical="center" shrinkToFit="1"/>
      <protection locked="0"/>
    </xf>
    <xf numFmtId="0" fontId="41" fillId="0" borderId="116" xfId="12" applyFont="1" applyBorder="1" applyAlignment="1" applyProtection="1">
      <alignment horizontal="left" vertical="center" shrinkToFit="1"/>
      <protection locked="0"/>
    </xf>
    <xf numFmtId="0" fontId="41" fillId="0" borderId="121" xfId="12" applyFont="1" applyBorder="1" applyAlignment="1" applyProtection="1">
      <alignment horizontal="left" vertical="center" shrinkToFit="1"/>
      <protection locked="0"/>
    </xf>
    <xf numFmtId="177" fontId="41" fillId="0" borderId="120" xfId="12" applyNumberFormat="1" applyFont="1" applyBorder="1" applyAlignment="1" applyProtection="1">
      <alignment horizontal="right" vertical="center" shrinkToFit="1"/>
      <protection locked="0"/>
    </xf>
    <xf numFmtId="177" fontId="41" fillId="0" borderId="116" xfId="12" applyNumberFormat="1" applyFont="1" applyBorder="1" applyAlignment="1" applyProtection="1">
      <alignment horizontal="right" vertical="center" shrinkToFit="1"/>
      <protection locked="0"/>
    </xf>
    <xf numFmtId="187" fontId="41" fillId="0" borderId="116" xfId="12" applyNumberFormat="1" applyFont="1" applyBorder="1" applyAlignment="1" applyProtection="1">
      <alignment horizontal="right" vertical="center" shrinkToFit="1"/>
      <protection locked="0"/>
    </xf>
    <xf numFmtId="177" fontId="41" fillId="6" borderId="115" xfId="13" applyNumberFormat="1" applyFont="1" applyFill="1" applyBorder="1" applyAlignment="1" applyProtection="1">
      <alignment horizontal="right" vertical="center" shrinkToFit="1"/>
      <protection locked="0"/>
    </xf>
    <xf numFmtId="177" fontId="41" fillId="6" borderId="116" xfId="13" applyNumberFormat="1" applyFont="1" applyFill="1" applyBorder="1" applyAlignment="1" applyProtection="1">
      <alignment horizontal="right" vertical="center" shrinkToFit="1"/>
      <protection locked="0"/>
    </xf>
    <xf numFmtId="177" fontId="41" fillId="6" borderId="117" xfId="13" applyNumberFormat="1" applyFont="1" applyFill="1" applyBorder="1" applyAlignment="1" applyProtection="1">
      <alignment horizontal="right" vertical="center" shrinkToFit="1"/>
      <protection locked="0"/>
    </xf>
    <xf numFmtId="177" fontId="41" fillId="6" borderId="120" xfId="13" applyNumberFormat="1" applyFont="1" applyFill="1" applyBorder="1" applyAlignment="1" applyProtection="1">
      <alignment horizontal="right" vertical="center" shrinkToFit="1"/>
      <protection locked="0"/>
    </xf>
    <xf numFmtId="187" fontId="41" fillId="6" borderId="116" xfId="13" applyNumberFormat="1" applyFont="1" applyFill="1" applyBorder="1" applyAlignment="1" applyProtection="1">
      <alignment horizontal="right" vertical="center" shrinkToFit="1"/>
      <protection locked="0"/>
    </xf>
    <xf numFmtId="177" fontId="41" fillId="8" borderId="142" xfId="12" applyNumberFormat="1" applyFont="1" applyFill="1" applyBorder="1" applyAlignment="1" applyProtection="1">
      <alignment horizontal="right" vertical="center" shrinkToFit="1"/>
      <protection locked="0"/>
    </xf>
    <xf numFmtId="177" fontId="41" fillId="8" borderId="134" xfId="12" applyNumberFormat="1" applyFont="1" applyFill="1" applyBorder="1" applyAlignment="1" applyProtection="1">
      <alignment horizontal="right" vertical="center" shrinkToFit="1"/>
      <protection locked="0"/>
    </xf>
    <xf numFmtId="177" fontId="41" fillId="8" borderId="143" xfId="12" applyNumberFormat="1" applyFont="1" applyFill="1" applyBorder="1" applyAlignment="1" applyProtection="1">
      <alignment horizontal="right" vertical="center" shrinkToFit="1"/>
      <protection locked="0"/>
    </xf>
    <xf numFmtId="177" fontId="41" fillId="8" borderId="131" xfId="12" applyNumberFormat="1" applyFont="1" applyFill="1" applyBorder="1" applyAlignment="1" applyProtection="1">
      <alignment horizontal="right" vertical="center" shrinkToFit="1"/>
      <protection locked="0"/>
    </xf>
    <xf numFmtId="177" fontId="41" fillId="8" borderId="129" xfId="12" applyNumberFormat="1" applyFont="1" applyFill="1" applyBorder="1" applyAlignment="1" applyProtection="1">
      <alignment horizontal="right" vertical="center" shrinkToFit="1"/>
      <protection locked="0"/>
    </xf>
    <xf numFmtId="177" fontId="41" fillId="8" borderId="132" xfId="12" applyNumberFormat="1" applyFont="1" applyFill="1" applyBorder="1" applyAlignment="1" applyProtection="1">
      <alignment horizontal="right" vertical="center" shrinkToFit="1"/>
      <protection locked="0"/>
    </xf>
    <xf numFmtId="177" fontId="41" fillId="8" borderId="133" xfId="12" applyNumberFormat="1" applyFont="1" applyFill="1" applyBorder="1" applyAlignment="1" applyProtection="1">
      <alignment horizontal="right" vertical="center" shrinkToFit="1"/>
      <protection locked="0"/>
    </xf>
    <xf numFmtId="0" fontId="41" fillId="0" borderId="81" xfId="12" applyFont="1" applyBorder="1" applyAlignment="1" applyProtection="1">
      <alignment horizontal="center" vertical="center" shrinkToFit="1"/>
      <protection locked="0"/>
    </xf>
    <xf numFmtId="187" fontId="41" fillId="8" borderId="134" xfId="12" applyNumberFormat="1" applyFont="1" applyFill="1" applyBorder="1" applyAlignment="1" applyProtection="1">
      <alignment horizontal="right" vertical="center" shrinkToFit="1"/>
      <protection locked="0"/>
    </xf>
    <xf numFmtId="0" fontId="41" fillId="8" borderId="129" xfId="12" applyNumberFormat="1" applyFont="1" applyFill="1" applyBorder="1" applyAlignment="1" applyProtection="1">
      <alignment horizontal="left" vertical="center" shrinkToFit="1"/>
      <protection locked="0"/>
    </xf>
    <xf numFmtId="0" fontId="41" fillId="8" borderId="132" xfId="12" applyNumberFormat="1" applyFont="1" applyFill="1" applyBorder="1" applyAlignment="1" applyProtection="1">
      <alignment horizontal="left" vertical="center" shrinkToFit="1"/>
      <protection locked="0"/>
    </xf>
    <xf numFmtId="177" fontId="41" fillId="8" borderId="17" xfId="12" applyNumberFormat="1" applyFont="1" applyFill="1" applyBorder="1" applyAlignment="1" applyProtection="1">
      <alignment horizontal="right" vertical="center" shrinkToFit="1"/>
      <protection locked="0"/>
    </xf>
    <xf numFmtId="177" fontId="41" fillId="8" borderId="18" xfId="12" applyNumberFormat="1" applyFont="1" applyFill="1" applyBorder="1" applyAlignment="1" applyProtection="1">
      <alignment horizontal="right" vertical="center" shrinkToFit="1"/>
      <protection locked="0"/>
    </xf>
    <xf numFmtId="177" fontId="41" fillId="8" borderId="19" xfId="12" applyNumberFormat="1" applyFont="1" applyFill="1" applyBorder="1" applyAlignment="1" applyProtection="1">
      <alignment horizontal="right" vertical="center" shrinkToFit="1"/>
      <protection locked="0"/>
    </xf>
    <xf numFmtId="0" fontId="41" fillId="7" borderId="60" xfId="12" applyFont="1" applyFill="1" applyBorder="1" applyAlignment="1" applyProtection="1">
      <alignment horizontal="center" vertical="center" wrapText="1" shrinkToFit="1"/>
      <protection locked="0"/>
    </xf>
    <xf numFmtId="0" fontId="41" fillId="7" borderId="23" xfId="12" applyFont="1" applyFill="1" applyBorder="1" applyAlignment="1" applyProtection="1">
      <alignment horizontal="center" vertical="center" shrinkToFit="1"/>
      <protection locked="0"/>
    </xf>
    <xf numFmtId="0" fontId="41" fillId="7" borderId="95" xfId="12" applyFont="1" applyFill="1" applyBorder="1" applyAlignment="1" applyProtection="1">
      <alignment horizontal="center" vertical="center" shrinkToFit="1"/>
      <protection locked="0"/>
    </xf>
    <xf numFmtId="0" fontId="41" fillId="7" borderId="94" xfId="12" applyFont="1" applyFill="1" applyBorder="1" applyAlignment="1" applyProtection="1">
      <alignment horizontal="center" vertical="center" shrinkToFit="1"/>
      <protection locked="0"/>
    </xf>
    <xf numFmtId="0" fontId="41" fillId="7" borderId="95" xfId="12" applyFont="1" applyFill="1" applyBorder="1" applyAlignment="1" applyProtection="1">
      <alignment horizontal="center" vertical="center"/>
      <protection locked="0"/>
    </xf>
    <xf numFmtId="0" fontId="41" fillId="6" borderId="112" xfId="12" applyNumberFormat="1" applyFont="1" applyFill="1" applyBorder="1" applyAlignment="1" applyProtection="1">
      <alignment horizontal="left" vertical="center" shrinkToFit="1"/>
      <protection locked="0"/>
    </xf>
    <xf numFmtId="0" fontId="41" fillId="6" borderId="113" xfId="12" applyNumberFormat="1" applyFont="1" applyFill="1" applyBorder="1" applyAlignment="1" applyProtection="1">
      <alignment horizontal="left" vertical="center" shrinkToFit="1"/>
      <protection locked="0"/>
    </xf>
    <xf numFmtId="0" fontId="41" fillId="6" borderId="119" xfId="12" applyNumberFormat="1" applyFont="1" applyFill="1" applyBorder="1" applyAlignment="1" applyProtection="1">
      <alignment horizontal="left" vertical="center" shrinkToFit="1"/>
      <protection locked="0"/>
    </xf>
    <xf numFmtId="177" fontId="41" fillId="6" borderId="112" xfId="12" applyNumberFormat="1" applyFont="1" applyFill="1" applyBorder="1" applyAlignment="1" applyProtection="1">
      <alignment horizontal="right" vertical="center" shrinkToFit="1"/>
      <protection locked="0"/>
    </xf>
    <xf numFmtId="177" fontId="41" fillId="6" borderId="113" xfId="12" applyNumberFormat="1" applyFont="1" applyFill="1" applyBorder="1" applyAlignment="1" applyProtection="1">
      <alignment horizontal="right" vertical="center" shrinkToFit="1"/>
      <protection locked="0"/>
    </xf>
    <xf numFmtId="177" fontId="41" fillId="6" borderId="114" xfId="12" applyNumberFormat="1" applyFont="1" applyFill="1" applyBorder="1" applyAlignment="1" applyProtection="1">
      <alignment horizontal="right" vertical="center" shrinkToFit="1"/>
      <protection locked="0"/>
    </xf>
    <xf numFmtId="0" fontId="41" fillId="6" borderId="112" xfId="12" applyFont="1" applyFill="1" applyBorder="1" applyAlignment="1" applyProtection="1">
      <alignment horizontal="left" vertical="center" shrinkToFit="1"/>
      <protection locked="0"/>
    </xf>
    <xf numFmtId="0" fontId="41" fillId="6" borderId="113" xfId="12" applyFont="1" applyFill="1" applyBorder="1" applyAlignment="1" applyProtection="1">
      <alignment horizontal="left" vertical="center" shrinkToFit="1"/>
      <protection locked="0"/>
    </xf>
    <xf numFmtId="0" fontId="41" fillId="6" borderId="114" xfId="12" applyFont="1" applyFill="1" applyBorder="1" applyAlignment="1" applyProtection="1">
      <alignment horizontal="left" vertical="center" shrinkToFit="1"/>
      <protection locked="0"/>
    </xf>
    <xf numFmtId="177" fontId="41" fillId="0" borderId="102" xfId="12" applyNumberFormat="1" applyFont="1" applyBorder="1" applyAlignment="1" applyProtection="1">
      <alignment horizontal="right" vertical="center" shrinkToFit="1"/>
      <protection locked="0"/>
    </xf>
    <xf numFmtId="0" fontId="41" fillId="0" borderId="102" xfId="12" applyNumberFormat="1" applyFont="1" applyBorder="1" applyAlignment="1" applyProtection="1">
      <alignment horizontal="left" vertical="center" shrinkToFit="1"/>
      <protection locked="0"/>
    </xf>
    <xf numFmtId="0" fontId="41" fillId="0" borderId="108" xfId="12" applyNumberFormat="1" applyFont="1" applyBorder="1" applyAlignment="1" applyProtection="1">
      <alignment horizontal="left" vertical="center" shrinkToFit="1"/>
      <protection locked="0"/>
    </xf>
    <xf numFmtId="0" fontId="41" fillId="0" borderId="98" xfId="12" applyFont="1" applyBorder="1" applyAlignment="1" applyProtection="1">
      <alignment horizontal="left" vertical="center" shrinkToFit="1"/>
      <protection locked="0"/>
    </xf>
    <xf numFmtId="0" fontId="41" fillId="0" borderId="99" xfId="12" applyFont="1" applyBorder="1" applyAlignment="1" applyProtection="1">
      <alignment horizontal="left" vertical="center" shrinkToFit="1"/>
      <protection locked="0"/>
    </xf>
    <xf numFmtId="0" fontId="41" fillId="0" borderId="100" xfId="12" applyFont="1" applyBorder="1" applyAlignment="1" applyProtection="1">
      <alignment horizontal="left" vertical="center" shrinkToFit="1"/>
      <protection locked="0"/>
    </xf>
    <xf numFmtId="177" fontId="41" fillId="0" borderId="101" xfId="12" applyNumberFormat="1" applyFont="1" applyBorder="1" applyAlignment="1" applyProtection="1">
      <alignment horizontal="right" vertical="center" shrinkToFit="1"/>
      <protection locked="0"/>
    </xf>
    <xf numFmtId="0" fontId="41" fillId="0" borderId="112" xfId="12" applyFont="1" applyBorder="1" applyAlignment="1" applyProtection="1">
      <alignment horizontal="left" vertical="center" shrinkToFit="1"/>
      <protection locked="0"/>
    </xf>
    <xf numFmtId="0" fontId="41" fillId="0" borderId="113" xfId="12" applyFont="1" applyBorder="1" applyAlignment="1" applyProtection="1">
      <alignment horizontal="left" vertical="center" shrinkToFit="1"/>
      <protection locked="0"/>
    </xf>
    <xf numFmtId="0" fontId="41" fillId="0" borderId="114" xfId="12" applyFont="1" applyBorder="1" applyAlignment="1" applyProtection="1">
      <alignment horizontal="left" vertical="center" shrinkToFit="1"/>
      <protection locked="0"/>
    </xf>
    <xf numFmtId="177" fontId="41" fillId="0" borderId="115" xfId="12" applyNumberFormat="1" applyFont="1" applyBorder="1" applyAlignment="1" applyProtection="1">
      <alignment horizontal="right" vertical="center" shrinkToFit="1"/>
      <protection locked="0"/>
    </xf>
    <xf numFmtId="0" fontId="41" fillId="0" borderId="116" xfId="12" applyNumberFormat="1" applyFont="1" applyBorder="1" applyAlignment="1" applyProtection="1">
      <alignment horizontal="left" vertical="center" shrinkToFit="1"/>
      <protection locked="0"/>
    </xf>
    <xf numFmtId="0" fontId="41" fillId="0" borderId="121" xfId="12" applyNumberFormat="1" applyFont="1" applyBorder="1" applyAlignment="1" applyProtection="1">
      <alignment horizontal="left" vertical="center" shrinkToFit="1"/>
      <protection locked="0"/>
    </xf>
    <xf numFmtId="177" fontId="41" fillId="0" borderId="112" xfId="12" applyNumberFormat="1" applyFont="1" applyBorder="1" applyAlignment="1" applyProtection="1">
      <alignment horizontal="right" vertical="center" shrinkToFit="1"/>
      <protection locked="0"/>
    </xf>
    <xf numFmtId="177" fontId="41" fillId="0" borderId="113" xfId="12" applyNumberFormat="1" applyFont="1" applyBorder="1" applyAlignment="1" applyProtection="1">
      <alignment horizontal="right" vertical="center" shrinkToFit="1"/>
      <protection locked="0"/>
    </xf>
    <xf numFmtId="177" fontId="41" fillId="0" borderId="117" xfId="12" applyNumberFormat="1" applyFont="1" applyBorder="1" applyAlignment="1" applyProtection="1">
      <alignment horizontal="right" vertical="center" shrinkToFit="1"/>
      <protection locked="0"/>
    </xf>
    <xf numFmtId="0" fontId="41" fillId="6" borderId="145" xfId="12" applyFont="1" applyFill="1" applyBorder="1" applyAlignment="1" applyProtection="1">
      <alignment horizontal="left" vertical="center" shrinkToFit="1"/>
      <protection locked="0"/>
    </xf>
    <xf numFmtId="0" fontId="41" fillId="6" borderId="146" xfId="12" applyFont="1" applyFill="1" applyBorder="1" applyAlignment="1" applyProtection="1">
      <alignment horizontal="left" vertical="center" shrinkToFit="1"/>
      <protection locked="0"/>
    </xf>
    <xf numFmtId="0" fontId="41" fillId="6" borderId="147" xfId="12" applyFont="1" applyFill="1" applyBorder="1" applyAlignment="1" applyProtection="1">
      <alignment horizontal="left" vertical="center" shrinkToFit="1"/>
      <protection locked="0"/>
    </xf>
    <xf numFmtId="177" fontId="41" fillId="6" borderId="123" xfId="12" applyNumberFormat="1" applyFont="1" applyFill="1" applyBorder="1" applyAlignment="1" applyProtection="1">
      <alignment horizontal="right" vertical="center" shrinkToFit="1"/>
      <protection locked="0"/>
    </xf>
    <xf numFmtId="177" fontId="41" fillId="6" borderId="124" xfId="12" applyNumberFormat="1" applyFont="1" applyFill="1" applyBorder="1" applyAlignment="1" applyProtection="1">
      <alignment horizontal="right" vertical="center" shrinkToFit="1"/>
      <protection locked="0"/>
    </xf>
    <xf numFmtId="0" fontId="41" fillId="6" borderId="124" xfId="12" applyNumberFormat="1" applyFont="1" applyFill="1" applyBorder="1" applyAlignment="1" applyProtection="1">
      <alignment horizontal="left" vertical="center" shrinkToFit="1"/>
      <protection locked="0"/>
    </xf>
    <xf numFmtId="0" fontId="41" fillId="6" borderId="127" xfId="12" applyNumberFormat="1" applyFont="1" applyFill="1" applyBorder="1" applyAlignment="1" applyProtection="1">
      <alignment horizontal="left" vertical="center" shrinkToFit="1"/>
      <protection locked="0"/>
    </xf>
    <xf numFmtId="177" fontId="24" fillId="8" borderId="129" xfId="12" applyNumberFormat="1" applyFont="1" applyFill="1" applyBorder="1" applyAlignment="1" applyProtection="1">
      <alignment horizontal="right" vertical="center" shrinkToFit="1"/>
      <protection locked="0"/>
    </xf>
    <xf numFmtId="177" fontId="41" fillId="8" borderId="148" xfId="12" applyNumberFormat="1" applyFont="1" applyFill="1" applyBorder="1" applyAlignment="1" applyProtection="1">
      <alignment horizontal="right" vertical="center" shrinkToFit="1"/>
      <protection locked="0"/>
    </xf>
    <xf numFmtId="177" fontId="41" fillId="8" borderId="149" xfId="12" applyNumberFormat="1" applyFont="1" applyFill="1" applyBorder="1" applyAlignment="1" applyProtection="1">
      <alignment horizontal="right" vertical="center" shrinkToFit="1"/>
      <protection locked="0"/>
    </xf>
    <xf numFmtId="177" fontId="41" fillId="8" borderId="150" xfId="12" applyNumberFormat="1" applyFont="1" applyFill="1" applyBorder="1" applyAlignment="1" applyProtection="1">
      <alignment horizontal="right" vertical="center" shrinkToFit="1"/>
      <protection locked="0"/>
    </xf>
    <xf numFmtId="177" fontId="41" fillId="8" borderId="44" xfId="12" applyNumberFormat="1" applyFont="1" applyFill="1" applyBorder="1" applyAlignment="1" applyProtection="1">
      <alignment horizontal="right" vertical="center" shrinkToFit="1"/>
      <protection locked="0"/>
    </xf>
    <xf numFmtId="177" fontId="41" fillId="8" borderId="43" xfId="12" applyNumberFormat="1" applyFont="1" applyFill="1" applyBorder="1" applyAlignment="1" applyProtection="1">
      <alignment horizontal="right" vertical="center" shrinkToFit="1"/>
      <protection locked="0"/>
    </xf>
    <xf numFmtId="0" fontId="41" fillId="6" borderId="39" xfId="12" applyFont="1" applyFill="1" applyBorder="1" applyAlignment="1" applyProtection="1">
      <alignment horizontal="center" vertical="center"/>
    </xf>
    <xf numFmtId="0" fontId="41" fillId="6" borderId="31" xfId="12" applyFont="1" applyFill="1" applyBorder="1" applyAlignment="1" applyProtection="1">
      <alignment horizontal="center" vertical="center"/>
    </xf>
    <xf numFmtId="0" fontId="41" fillId="6" borderId="42" xfId="12" applyFont="1" applyFill="1" applyBorder="1" applyAlignment="1" applyProtection="1">
      <alignment horizontal="center" vertical="center"/>
    </xf>
    <xf numFmtId="0" fontId="41" fillId="6" borderId="32" xfId="12" applyFont="1" applyFill="1" applyBorder="1" applyAlignment="1" applyProtection="1">
      <alignment horizontal="center" vertical="center"/>
    </xf>
    <xf numFmtId="0" fontId="41" fillId="6" borderId="11" xfId="12" applyFont="1" applyFill="1" applyBorder="1" applyProtection="1">
      <alignment vertical="center"/>
    </xf>
    <xf numFmtId="0" fontId="41" fillId="6" borderId="12" xfId="12" applyFont="1" applyFill="1" applyBorder="1" applyProtection="1">
      <alignment vertical="center"/>
    </xf>
    <xf numFmtId="0" fontId="41" fillId="6" borderId="46" xfId="12" applyFont="1" applyFill="1" applyBorder="1" applyProtection="1">
      <alignment vertical="center"/>
    </xf>
    <xf numFmtId="177" fontId="41" fillId="6" borderId="41" xfId="14" applyNumberFormat="1" applyFont="1" applyFill="1" applyBorder="1" applyAlignment="1" applyProtection="1">
      <alignment horizontal="right" vertical="center" shrinkToFit="1"/>
    </xf>
    <xf numFmtId="177" fontId="41" fillId="6" borderId="12" xfId="14" applyNumberFormat="1" applyFont="1" applyFill="1" applyBorder="1" applyAlignment="1" applyProtection="1">
      <alignment horizontal="right" vertical="center" shrinkToFit="1"/>
    </xf>
    <xf numFmtId="177" fontId="41" fillId="6" borderId="82" xfId="14" applyNumberFormat="1" applyFont="1" applyFill="1" applyBorder="1" applyAlignment="1" applyProtection="1">
      <alignment horizontal="right" vertical="center" shrinkToFit="1"/>
    </xf>
    <xf numFmtId="177" fontId="41" fillId="6" borderId="84" xfId="14" applyNumberFormat="1" applyFont="1" applyFill="1" applyBorder="1" applyAlignment="1" applyProtection="1">
      <alignment horizontal="right" vertical="center" shrinkToFit="1"/>
    </xf>
    <xf numFmtId="187" fontId="41" fillId="6" borderId="84" xfId="14" applyNumberFormat="1" applyFont="1" applyFill="1" applyBorder="1" applyAlignment="1" applyProtection="1">
      <alignment horizontal="right" vertical="center" shrinkToFit="1"/>
    </xf>
    <xf numFmtId="187" fontId="41" fillId="6" borderId="12" xfId="14" applyNumberFormat="1" applyFont="1" applyFill="1" applyBorder="1" applyAlignment="1" applyProtection="1">
      <alignment horizontal="right" vertical="center" shrinkToFit="1"/>
    </xf>
    <xf numFmtId="187" fontId="41" fillId="6" borderId="13"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center" vertical="top"/>
    </xf>
    <xf numFmtId="0" fontId="41" fillId="6" borderId="12" xfId="12" applyFont="1" applyFill="1" applyBorder="1" applyAlignment="1" applyProtection="1">
      <alignment horizontal="center" vertical="top"/>
    </xf>
    <xf numFmtId="0" fontId="41" fillId="6" borderId="7" xfId="12" applyFont="1" applyFill="1" applyBorder="1" applyAlignment="1" applyProtection="1">
      <alignment horizontal="center" vertical="top"/>
    </xf>
    <xf numFmtId="0" fontId="41" fillId="6" borderId="0" xfId="12" applyFont="1" applyFill="1" applyBorder="1" applyAlignment="1" applyProtection="1">
      <alignment horizontal="center" vertical="top"/>
    </xf>
    <xf numFmtId="0" fontId="41" fillId="6" borderId="24" xfId="12" applyFont="1" applyFill="1" applyBorder="1" applyAlignment="1" applyProtection="1">
      <alignment horizontal="center" vertical="top"/>
    </xf>
    <xf numFmtId="0" fontId="41" fillId="6" borderId="52" xfId="12" applyFont="1" applyFill="1" applyBorder="1" applyAlignment="1" applyProtection="1">
      <alignment horizontal="center" vertical="top"/>
    </xf>
    <xf numFmtId="0" fontId="41" fillId="6" borderId="30" xfId="12" applyFont="1" applyFill="1" applyBorder="1" applyAlignment="1" applyProtection="1">
      <alignment horizontal="center" vertical="center"/>
    </xf>
    <xf numFmtId="0" fontId="41" fillId="6" borderId="34" xfId="12" applyFont="1" applyFill="1" applyBorder="1" applyAlignment="1" applyProtection="1">
      <alignment horizontal="center" vertical="center"/>
    </xf>
    <xf numFmtId="0" fontId="41" fillId="8" borderId="44" xfId="12" applyNumberFormat="1" applyFont="1" applyFill="1" applyBorder="1" applyAlignment="1" applyProtection="1">
      <alignment horizontal="left" vertical="center" shrinkToFit="1"/>
      <protection locked="0"/>
    </xf>
    <xf numFmtId="0" fontId="41" fillId="8" borderId="18" xfId="12" applyNumberFormat="1" applyFont="1" applyFill="1" applyBorder="1" applyAlignment="1" applyProtection="1">
      <alignment horizontal="left" vertical="center" shrinkToFit="1"/>
      <protection locked="0"/>
    </xf>
    <xf numFmtId="0" fontId="41" fillId="8" borderId="19" xfId="12" applyNumberFormat="1" applyFont="1" applyFill="1" applyBorder="1" applyAlignment="1" applyProtection="1">
      <alignment horizontal="left" vertical="center" shrinkToFit="1"/>
      <protection locked="0"/>
    </xf>
    <xf numFmtId="0" fontId="41" fillId="6" borderId="8" xfId="12" applyFont="1" applyFill="1" applyBorder="1" applyAlignment="1" applyProtection="1">
      <alignment horizontal="left" vertical="center" wrapText="1"/>
    </xf>
    <xf numFmtId="0" fontId="41" fillId="6" borderId="0" xfId="13" applyFont="1" applyFill="1" applyAlignment="1" applyProtection="1">
      <alignment horizontal="left" vertical="center"/>
    </xf>
    <xf numFmtId="0" fontId="41" fillId="6" borderId="24" xfId="12" applyFont="1" applyFill="1" applyBorder="1" applyAlignment="1" applyProtection="1">
      <alignment horizontal="center" vertical="center"/>
    </xf>
    <xf numFmtId="0" fontId="41" fillId="6" borderId="52" xfId="12" applyFont="1" applyFill="1" applyBorder="1" applyAlignment="1" applyProtection="1">
      <alignment horizontal="center" vertical="center"/>
    </xf>
    <xf numFmtId="0" fontId="41" fillId="6" borderId="65" xfId="12" applyFont="1" applyFill="1" applyBorder="1" applyAlignment="1" applyProtection="1">
      <alignment horizontal="center" vertical="center"/>
    </xf>
    <xf numFmtId="187" fontId="41" fillId="6" borderId="87" xfId="14" applyNumberFormat="1" applyFont="1" applyFill="1" applyBorder="1" applyAlignment="1" applyProtection="1">
      <alignment horizontal="right" vertical="center" shrinkToFit="1"/>
    </xf>
    <xf numFmtId="187" fontId="41" fillId="6" borderId="61" xfId="14" applyNumberFormat="1" applyFont="1" applyFill="1" applyBorder="1" applyAlignment="1" applyProtection="1">
      <alignment horizontal="right" vertical="center" shrinkToFit="1"/>
    </xf>
    <xf numFmtId="0" fontId="41" fillId="6" borderId="62" xfId="12" applyFont="1" applyFill="1" applyBorder="1" applyAlignment="1" applyProtection="1">
      <alignment vertical="center"/>
    </xf>
    <xf numFmtId="0" fontId="41" fillId="6" borderId="0" xfId="12" applyFont="1" applyFill="1" applyBorder="1" applyAlignment="1" applyProtection="1">
      <alignment vertical="center"/>
    </xf>
    <xf numFmtId="0" fontId="41" fillId="6" borderId="38" xfId="12" applyFont="1" applyFill="1" applyBorder="1" applyAlignment="1" applyProtection="1">
      <alignment vertical="center"/>
    </xf>
    <xf numFmtId="177" fontId="41" fillId="6" borderId="154" xfId="14" applyNumberFormat="1" applyFont="1" applyFill="1" applyBorder="1" applyAlignment="1" applyProtection="1">
      <alignment horizontal="right" vertical="center" shrinkToFit="1"/>
    </xf>
    <xf numFmtId="177" fontId="41" fillId="6" borderId="86" xfId="14" applyNumberFormat="1" applyFont="1" applyFill="1" applyBorder="1" applyAlignment="1" applyProtection="1">
      <alignment horizontal="right" vertical="center" shrinkToFit="1"/>
    </xf>
    <xf numFmtId="187" fontId="41" fillId="6" borderId="86" xfId="14" applyNumberFormat="1" applyFont="1" applyFill="1" applyBorder="1" applyAlignment="1" applyProtection="1">
      <alignment horizontal="right" vertical="center" shrinkToFit="1"/>
    </xf>
    <xf numFmtId="187" fontId="41" fillId="6" borderId="155" xfId="14" applyNumberFormat="1" applyFont="1" applyFill="1" applyBorder="1" applyAlignment="1" applyProtection="1">
      <alignment horizontal="right" vertical="center" shrinkToFit="1"/>
    </xf>
    <xf numFmtId="0" fontId="41" fillId="6" borderId="41" xfId="12" applyFont="1" applyFill="1" applyBorder="1" applyAlignment="1" applyProtection="1">
      <alignment vertical="center"/>
    </xf>
    <xf numFmtId="0" fontId="41" fillId="6" borderId="12" xfId="12" applyFont="1" applyFill="1" applyBorder="1" applyAlignment="1" applyProtection="1">
      <alignment vertical="center"/>
    </xf>
    <xf numFmtId="0" fontId="41" fillId="6" borderId="46" xfId="12" applyFont="1" applyFill="1" applyBorder="1" applyAlignment="1" applyProtection="1">
      <alignment vertical="center"/>
    </xf>
    <xf numFmtId="177" fontId="41" fillId="6" borderId="151" xfId="14" applyNumberFormat="1" applyFont="1" applyFill="1" applyBorder="1" applyAlignment="1" applyProtection="1">
      <alignment horizontal="right" vertical="center" shrinkToFit="1"/>
    </xf>
    <xf numFmtId="177" fontId="41" fillId="6" borderId="83" xfId="14" applyNumberFormat="1" applyFont="1" applyFill="1" applyBorder="1" applyAlignment="1" applyProtection="1">
      <alignment horizontal="right" vertical="center" shrinkToFit="1"/>
    </xf>
    <xf numFmtId="187" fontId="41" fillId="6" borderId="83" xfId="14" applyNumberFormat="1" applyFont="1" applyFill="1" applyBorder="1" applyAlignment="1" applyProtection="1">
      <alignment horizontal="right" vertical="center" shrinkToFit="1"/>
    </xf>
    <xf numFmtId="187" fontId="41" fillId="6" borderId="153" xfId="14" applyNumberFormat="1" applyFont="1" applyFill="1" applyBorder="1" applyAlignment="1" applyProtection="1">
      <alignment horizontal="right" vertical="center" shrinkToFit="1"/>
    </xf>
    <xf numFmtId="0" fontId="41" fillId="6" borderId="7" xfId="12" applyFont="1" applyFill="1" applyBorder="1" applyAlignment="1" applyProtection="1">
      <alignment horizontal="left" vertical="center"/>
    </xf>
    <xf numFmtId="0" fontId="41" fillId="6" borderId="0" xfId="12" applyFont="1" applyFill="1" applyBorder="1" applyAlignment="1" applyProtection="1">
      <alignment horizontal="left" vertical="center"/>
    </xf>
    <xf numFmtId="0" fontId="41" fillId="6" borderId="38" xfId="12" applyFont="1" applyFill="1" applyBorder="1" applyAlignment="1" applyProtection="1">
      <alignment horizontal="left" vertical="center"/>
    </xf>
    <xf numFmtId="177" fontId="41" fillId="6" borderId="62" xfId="13" applyNumberFormat="1" applyFont="1" applyFill="1" applyBorder="1" applyAlignment="1" applyProtection="1">
      <alignment horizontal="right" vertical="center" shrinkToFit="1"/>
    </xf>
    <xf numFmtId="177" fontId="41" fillId="6" borderId="0" xfId="13" applyNumberFormat="1" applyFont="1" applyFill="1" applyBorder="1" applyAlignment="1" applyProtection="1">
      <alignment horizontal="right" vertical="center" shrinkToFit="1"/>
    </xf>
    <xf numFmtId="177" fontId="41" fillId="6" borderId="85" xfId="13" applyNumberFormat="1" applyFont="1" applyFill="1" applyBorder="1" applyAlignment="1" applyProtection="1">
      <alignment horizontal="right" vertical="center" shrinkToFit="1"/>
    </xf>
    <xf numFmtId="177" fontId="41" fillId="6" borderId="88" xfId="13" applyNumberFormat="1" applyFont="1" applyFill="1" applyBorder="1" applyAlignment="1" applyProtection="1">
      <alignment horizontal="right" vertical="center" shrinkToFit="1"/>
    </xf>
    <xf numFmtId="187" fontId="41" fillId="6" borderId="88" xfId="13" applyNumberFormat="1" applyFont="1" applyFill="1" applyBorder="1" applyAlignment="1" applyProtection="1">
      <alignment horizontal="right" vertical="center" shrinkToFit="1"/>
    </xf>
    <xf numFmtId="187" fontId="41" fillId="6" borderId="0" xfId="13" applyNumberFormat="1" applyFont="1" applyFill="1" applyBorder="1" applyAlignment="1" applyProtection="1">
      <alignment horizontal="right" vertical="center" shrinkToFit="1"/>
    </xf>
    <xf numFmtId="187" fontId="41" fillId="6" borderId="64" xfId="13" applyNumberFormat="1" applyFont="1" applyFill="1" applyBorder="1" applyAlignment="1" applyProtection="1">
      <alignment horizontal="right" vertical="center" shrinkToFit="1"/>
    </xf>
    <xf numFmtId="0" fontId="41" fillId="6" borderId="41" xfId="12" applyFont="1" applyFill="1" applyBorder="1" applyProtection="1">
      <alignment vertical="center"/>
    </xf>
    <xf numFmtId="187" fontId="41" fillId="6" borderId="152" xfId="14" applyNumberFormat="1" applyFont="1" applyFill="1" applyBorder="1" applyAlignment="1" applyProtection="1">
      <alignment horizontal="right" vertical="center" shrinkToFit="1"/>
    </xf>
    <xf numFmtId="187" fontId="41" fillId="6" borderId="15" xfId="14" applyNumberFormat="1" applyFont="1" applyFill="1" applyBorder="1" applyAlignment="1" applyProtection="1">
      <alignment horizontal="right" vertical="center" shrinkToFit="1"/>
    </xf>
    <xf numFmtId="0" fontId="41" fillId="6" borderId="41" xfId="12" applyFont="1" applyFill="1" applyBorder="1" applyAlignment="1" applyProtection="1">
      <alignment horizontal="center" vertical="center" textRotation="255" wrapText="1"/>
    </xf>
    <xf numFmtId="0" fontId="41" fillId="6" borderId="46" xfId="12" applyFont="1" applyFill="1" applyBorder="1" applyAlignment="1" applyProtection="1">
      <alignment horizontal="center" vertical="center" textRotation="255" wrapText="1"/>
    </xf>
    <xf numFmtId="0" fontId="41" fillId="6" borderId="62" xfId="12" applyFont="1" applyFill="1" applyBorder="1" applyAlignment="1" applyProtection="1">
      <alignment horizontal="center" vertical="center" textRotation="255" wrapText="1"/>
    </xf>
    <xf numFmtId="0" fontId="41" fillId="6" borderId="38" xfId="12" applyFont="1" applyFill="1" applyBorder="1" applyAlignment="1" applyProtection="1">
      <alignment horizontal="center" vertical="center" textRotation="255" wrapText="1"/>
    </xf>
    <xf numFmtId="0" fontId="41" fillId="6" borderId="37" xfId="12" applyFont="1" applyFill="1" applyBorder="1" applyAlignment="1" applyProtection="1">
      <alignment horizontal="center" vertical="center" textRotation="255" wrapText="1"/>
    </xf>
    <xf numFmtId="0" fontId="41" fillId="6" borderId="40" xfId="12" applyFont="1" applyFill="1" applyBorder="1" applyAlignment="1" applyProtection="1">
      <alignment horizontal="center" vertical="center" textRotation="255" wrapText="1"/>
    </xf>
    <xf numFmtId="0" fontId="41" fillId="6" borderId="62" xfId="12" applyFont="1" applyFill="1" applyBorder="1" applyProtection="1">
      <alignment vertical="center"/>
    </xf>
    <xf numFmtId="0" fontId="41" fillId="6" borderId="0" xfId="12" applyFont="1" applyFill="1" applyBorder="1" applyProtection="1">
      <alignment vertical="center"/>
    </xf>
    <xf numFmtId="0" fontId="41" fillId="6" borderId="38" xfId="12" applyFont="1" applyFill="1" applyBorder="1" applyProtection="1">
      <alignment vertical="center"/>
    </xf>
    <xf numFmtId="0" fontId="41" fillId="6" borderId="11" xfId="12" applyFont="1" applyFill="1" applyBorder="1" applyAlignment="1" applyProtection="1">
      <alignment horizontal="center" vertical="center" textRotation="255" shrinkToFit="1"/>
    </xf>
    <xf numFmtId="0" fontId="41" fillId="6" borderId="46" xfId="12" applyFont="1" applyFill="1" applyBorder="1" applyAlignment="1" applyProtection="1">
      <alignment horizontal="center" vertical="center" textRotation="255" shrinkToFit="1"/>
    </xf>
    <xf numFmtId="0" fontId="41" fillId="6" borderId="7" xfId="12" applyFont="1" applyFill="1" applyBorder="1" applyAlignment="1" applyProtection="1">
      <alignment horizontal="center" vertical="center" textRotation="255" shrinkToFit="1"/>
    </xf>
    <xf numFmtId="0" fontId="41" fillId="6" borderId="38" xfId="12" applyFont="1" applyFill="1" applyBorder="1" applyAlignment="1" applyProtection="1">
      <alignment horizontal="center" vertical="center" textRotation="255" shrinkToFit="1"/>
    </xf>
    <xf numFmtId="0" fontId="41" fillId="6" borderId="24" xfId="12" applyFont="1" applyFill="1" applyBorder="1" applyAlignment="1" applyProtection="1">
      <alignment horizontal="center" vertical="center" textRotation="255" shrinkToFit="1"/>
    </xf>
    <xf numFmtId="0" fontId="41" fillId="6" borderId="40" xfId="12" applyFont="1" applyFill="1" applyBorder="1" applyAlignment="1" applyProtection="1">
      <alignment horizontal="center" vertical="center" textRotation="255" shrinkToFit="1"/>
    </xf>
    <xf numFmtId="177" fontId="41" fillId="6" borderId="62" xfId="14" applyNumberFormat="1" applyFont="1" applyFill="1" applyBorder="1" applyAlignment="1" applyProtection="1">
      <alignment horizontal="right" vertical="center" shrinkToFit="1"/>
    </xf>
    <xf numFmtId="177" fontId="41" fillId="6" borderId="0" xfId="14" applyNumberFormat="1" applyFont="1" applyFill="1" applyBorder="1" applyAlignment="1" applyProtection="1">
      <alignment horizontal="right" vertical="center" shrinkToFit="1"/>
    </xf>
    <xf numFmtId="177" fontId="41" fillId="6" borderId="85" xfId="14" applyNumberFormat="1" applyFont="1" applyFill="1" applyBorder="1" applyAlignment="1" applyProtection="1">
      <alignment horizontal="right" vertical="center" shrinkToFit="1"/>
    </xf>
    <xf numFmtId="177" fontId="41" fillId="6" borderId="88" xfId="14" applyNumberFormat="1" applyFont="1" applyFill="1" applyBorder="1" applyAlignment="1" applyProtection="1">
      <alignment horizontal="right" vertical="center" shrinkToFit="1"/>
    </xf>
    <xf numFmtId="187" fontId="41" fillId="6" borderId="88" xfId="14" applyNumberFormat="1" applyFont="1" applyFill="1" applyBorder="1" applyAlignment="1" applyProtection="1">
      <alignment horizontal="right" vertical="center" shrinkToFit="1"/>
    </xf>
    <xf numFmtId="187" fontId="41" fillId="6" borderId="0" xfId="14" applyNumberFormat="1" applyFont="1" applyFill="1" applyBorder="1" applyAlignment="1" applyProtection="1">
      <alignment horizontal="right" vertical="center" shrinkToFit="1"/>
    </xf>
    <xf numFmtId="187" fontId="41" fillId="6" borderId="64" xfId="14" applyNumberFormat="1" applyFont="1" applyFill="1" applyBorder="1" applyAlignment="1" applyProtection="1">
      <alignment horizontal="right" vertical="center" shrinkToFit="1"/>
    </xf>
    <xf numFmtId="0" fontId="41" fillId="6" borderId="52" xfId="12" applyFont="1" applyFill="1" applyBorder="1" applyProtection="1">
      <alignment vertical="center"/>
    </xf>
    <xf numFmtId="0" fontId="41" fillId="6" borderId="40" xfId="12" applyFont="1" applyFill="1" applyBorder="1" applyProtection="1">
      <alignment vertical="center"/>
    </xf>
    <xf numFmtId="0" fontId="41" fillId="6" borderId="62" xfId="12" applyFont="1" applyFill="1" applyBorder="1" applyAlignment="1" applyProtection="1">
      <alignment vertical="center" shrinkToFit="1"/>
    </xf>
    <xf numFmtId="0" fontId="41" fillId="6" borderId="0" xfId="12" applyFont="1" applyFill="1" applyBorder="1" applyAlignment="1" applyProtection="1">
      <alignment vertical="center" shrinkToFit="1"/>
    </xf>
    <xf numFmtId="0" fontId="41" fillId="6" borderId="38" xfId="12" applyFont="1" applyFill="1" applyBorder="1" applyAlignment="1" applyProtection="1">
      <alignment vertical="center" shrinkToFit="1"/>
    </xf>
    <xf numFmtId="0" fontId="41" fillId="6" borderId="0" xfId="12" applyFont="1" applyFill="1" applyProtection="1">
      <alignment vertical="center"/>
    </xf>
    <xf numFmtId="0" fontId="41" fillId="6" borderId="39" xfId="14" applyFont="1" applyFill="1" applyBorder="1" applyAlignment="1" applyProtection="1">
      <alignment horizontal="center" vertical="center"/>
    </xf>
    <xf numFmtId="0" fontId="41" fillId="6" borderId="31" xfId="14" applyFont="1" applyFill="1" applyBorder="1" applyAlignment="1" applyProtection="1">
      <alignment horizontal="center" vertical="center"/>
    </xf>
    <xf numFmtId="0" fontId="41" fillId="6" borderId="32" xfId="14" applyFont="1" applyFill="1" applyBorder="1" applyAlignment="1" applyProtection="1">
      <alignment horizontal="center" vertical="center"/>
    </xf>
    <xf numFmtId="0" fontId="41" fillId="6" borderId="37" xfId="12" applyFont="1" applyFill="1" applyBorder="1" applyProtection="1">
      <alignment vertical="center"/>
    </xf>
    <xf numFmtId="0" fontId="41" fillId="6" borderId="31" xfId="12" applyFont="1" applyFill="1" applyBorder="1" applyAlignment="1" applyProtection="1">
      <alignment horizontal="center" vertical="center" wrapText="1"/>
    </xf>
    <xf numFmtId="177" fontId="41" fillId="6" borderId="39" xfId="14" applyNumberFormat="1" applyFont="1" applyFill="1" applyBorder="1" applyAlignment="1" applyProtection="1">
      <alignment horizontal="right" vertical="center" shrinkToFit="1"/>
    </xf>
    <xf numFmtId="177" fontId="41" fillId="6" borderId="31" xfId="14" applyNumberFormat="1" applyFont="1" applyFill="1" applyBorder="1" applyAlignment="1" applyProtection="1">
      <alignment horizontal="right" vertical="center" shrinkToFit="1"/>
    </xf>
    <xf numFmtId="177" fontId="41" fillId="6" borderId="156" xfId="14" applyNumberFormat="1" applyFont="1" applyFill="1" applyBorder="1" applyAlignment="1" applyProtection="1">
      <alignment horizontal="right" vertical="center" shrinkToFit="1"/>
    </xf>
    <xf numFmtId="177" fontId="41" fillId="6" borderId="157" xfId="14" applyNumberFormat="1" applyFont="1" applyFill="1" applyBorder="1" applyAlignment="1" applyProtection="1">
      <alignment horizontal="right" vertical="center" shrinkToFit="1"/>
    </xf>
    <xf numFmtId="177" fontId="41" fillId="6" borderId="158" xfId="14" applyNumberFormat="1" applyFont="1" applyFill="1" applyBorder="1" applyAlignment="1" applyProtection="1">
      <alignment horizontal="right" vertical="center" shrinkToFit="1"/>
    </xf>
    <xf numFmtId="177" fontId="41" fillId="6" borderId="159" xfId="14" applyNumberFormat="1" applyFont="1" applyFill="1" applyBorder="1" applyAlignment="1" applyProtection="1">
      <alignment horizontal="right" vertical="center" shrinkToFit="1"/>
    </xf>
    <xf numFmtId="177" fontId="41" fillId="6" borderId="160" xfId="14" applyNumberFormat="1" applyFont="1" applyFill="1" applyBorder="1" applyAlignment="1" applyProtection="1">
      <alignment horizontal="right" vertical="center" shrinkToFit="1"/>
    </xf>
    <xf numFmtId="177" fontId="41" fillId="6" borderId="91" xfId="14" applyNumberFormat="1" applyFont="1" applyFill="1" applyBorder="1" applyAlignment="1" applyProtection="1">
      <alignment horizontal="right" vertical="center" shrinkToFit="1"/>
    </xf>
    <xf numFmtId="177" fontId="41" fillId="6" borderId="52" xfId="14" applyNumberFormat="1" applyFont="1" applyFill="1" applyBorder="1" applyAlignment="1" applyProtection="1">
      <alignment horizontal="right" vertical="center" shrinkToFit="1"/>
    </xf>
    <xf numFmtId="177" fontId="41" fillId="6" borderId="89" xfId="14" applyNumberFormat="1" applyFont="1" applyFill="1" applyBorder="1" applyAlignment="1" applyProtection="1">
      <alignment horizontal="right" vertical="center" shrinkToFit="1"/>
    </xf>
    <xf numFmtId="187" fontId="41" fillId="6" borderId="91" xfId="14" applyNumberFormat="1" applyFont="1" applyFill="1" applyBorder="1" applyAlignment="1" applyProtection="1">
      <alignment horizontal="right" vertical="center" shrinkToFit="1"/>
    </xf>
    <xf numFmtId="187" fontId="41" fillId="6" borderId="52" xfId="14" applyNumberFormat="1" applyFont="1" applyFill="1" applyBorder="1" applyAlignment="1" applyProtection="1">
      <alignment horizontal="right" vertical="center" shrinkToFit="1"/>
    </xf>
    <xf numFmtId="187" fontId="41" fillId="6" borderId="65"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center" vertical="top" wrapText="1"/>
    </xf>
    <xf numFmtId="0" fontId="41" fillId="6" borderId="12" xfId="12" applyFont="1" applyFill="1" applyBorder="1" applyAlignment="1" applyProtection="1">
      <alignment horizontal="center" vertical="top" wrapText="1"/>
    </xf>
    <xf numFmtId="0" fontId="41" fillId="6" borderId="46" xfId="12" applyFont="1" applyFill="1" applyBorder="1" applyAlignment="1" applyProtection="1">
      <alignment horizontal="center" vertical="top" wrapText="1"/>
    </xf>
    <xf numFmtId="0" fontId="41" fillId="6" borderId="7" xfId="12" applyFont="1" applyFill="1" applyBorder="1" applyAlignment="1" applyProtection="1">
      <alignment horizontal="center" vertical="top" wrapText="1"/>
    </xf>
    <xf numFmtId="0" fontId="41" fillId="6" borderId="0" xfId="12" applyFont="1" applyFill="1" applyBorder="1" applyAlignment="1" applyProtection="1">
      <alignment horizontal="center" vertical="top" wrapText="1"/>
    </xf>
    <xf numFmtId="0" fontId="41" fillId="6" borderId="38" xfId="12" applyFont="1" applyFill="1" applyBorder="1" applyAlignment="1" applyProtection="1">
      <alignment horizontal="center" vertical="top" wrapText="1"/>
    </xf>
    <xf numFmtId="0" fontId="41" fillId="6" borderId="24" xfId="12" applyFont="1" applyFill="1" applyBorder="1" applyAlignment="1" applyProtection="1">
      <alignment horizontal="center" vertical="top" wrapText="1"/>
    </xf>
    <xf numFmtId="0" fontId="41" fillId="6" borderId="52" xfId="12" applyFont="1" applyFill="1" applyBorder="1" applyAlignment="1" applyProtection="1">
      <alignment horizontal="center" vertical="top" wrapText="1"/>
    </xf>
    <xf numFmtId="177" fontId="41" fillId="6" borderId="161" xfId="14" applyNumberFormat="1" applyFont="1" applyFill="1" applyBorder="1" applyAlignment="1" applyProtection="1">
      <alignment horizontal="right" vertical="center" shrinkToFit="1"/>
    </xf>
    <xf numFmtId="177" fontId="41" fillId="6" borderId="90" xfId="14" applyNumberFormat="1" applyFont="1" applyFill="1" applyBorder="1" applyAlignment="1" applyProtection="1">
      <alignment horizontal="right" vertical="center" shrinkToFit="1"/>
    </xf>
    <xf numFmtId="187" fontId="41" fillId="6" borderId="158" xfId="14" applyNumberFormat="1" applyFont="1" applyFill="1" applyBorder="1" applyAlignment="1" applyProtection="1">
      <alignment horizontal="right" vertical="center" shrinkToFit="1"/>
    </xf>
    <xf numFmtId="187" fontId="41" fillId="6" borderId="159" xfId="14" applyNumberFormat="1" applyFont="1" applyFill="1" applyBorder="1" applyAlignment="1" applyProtection="1">
      <alignment horizontal="right" vertical="center" shrinkToFit="1"/>
    </xf>
    <xf numFmtId="187" fontId="41" fillId="6" borderId="162" xfId="14" applyNumberFormat="1" applyFont="1" applyFill="1" applyBorder="1" applyAlignment="1" applyProtection="1">
      <alignment horizontal="right" vertical="center" shrinkToFit="1"/>
    </xf>
    <xf numFmtId="0" fontId="41" fillId="6" borderId="37" xfId="12" applyFont="1" applyFill="1" applyBorder="1" applyAlignment="1" applyProtection="1">
      <alignment vertical="center"/>
    </xf>
    <xf numFmtId="0" fontId="41" fillId="6" borderId="52" xfId="12" applyFont="1" applyFill="1" applyBorder="1" applyAlignment="1" applyProtection="1">
      <alignment vertical="center"/>
    </xf>
    <xf numFmtId="0" fontId="41" fillId="6" borderId="40" xfId="12" applyFont="1" applyFill="1" applyBorder="1" applyAlignment="1" applyProtection="1">
      <alignment vertical="center"/>
    </xf>
    <xf numFmtId="177" fontId="41" fillId="6" borderId="37" xfId="14" applyNumberFormat="1" applyFont="1" applyFill="1" applyBorder="1" applyAlignment="1" applyProtection="1">
      <alignment horizontal="right" vertical="center" shrinkToFit="1"/>
    </xf>
    <xf numFmtId="0" fontId="44" fillId="6" borderId="42" xfId="12" applyFont="1" applyFill="1" applyBorder="1" applyAlignment="1" applyProtection="1">
      <alignment horizontal="center" vertical="center"/>
    </xf>
    <xf numFmtId="0" fontId="41" fillId="6" borderId="41" xfId="12" applyFont="1" applyFill="1" applyBorder="1" applyAlignment="1" applyProtection="1">
      <alignment horizontal="center" vertical="center" wrapText="1"/>
    </xf>
    <xf numFmtId="0" fontId="41" fillId="6" borderId="12" xfId="12" applyFont="1" applyFill="1" applyBorder="1" applyAlignment="1" applyProtection="1">
      <alignment horizontal="center" vertical="center" wrapText="1"/>
    </xf>
    <xf numFmtId="0" fontId="41" fillId="6" borderId="46" xfId="12" applyFont="1" applyFill="1" applyBorder="1" applyAlignment="1" applyProtection="1">
      <alignment horizontal="center" vertical="center" wrapText="1"/>
    </xf>
    <xf numFmtId="0" fontId="41" fillId="6" borderId="62" xfId="12" applyFont="1" applyFill="1" applyBorder="1" applyAlignment="1" applyProtection="1">
      <alignment horizontal="center" vertical="center" wrapText="1"/>
    </xf>
    <xf numFmtId="0" fontId="41" fillId="6" borderId="0" xfId="12" applyFont="1" applyFill="1" applyBorder="1" applyAlignment="1" applyProtection="1">
      <alignment horizontal="center" vertical="center" wrapText="1"/>
    </xf>
    <xf numFmtId="0" fontId="41" fillId="6" borderId="38" xfId="12" applyFont="1" applyFill="1" applyBorder="1" applyAlignment="1" applyProtection="1">
      <alignment horizontal="center" vertical="center" wrapText="1"/>
    </xf>
    <xf numFmtId="0" fontId="41" fillId="6" borderId="52" xfId="12" applyFont="1" applyFill="1" applyBorder="1" applyAlignment="1" applyProtection="1">
      <alignment horizontal="center" vertical="center" wrapText="1"/>
    </xf>
    <xf numFmtId="0" fontId="41" fillId="6" borderId="40" xfId="12" applyFont="1" applyFill="1" applyBorder="1" applyAlignment="1" applyProtection="1">
      <alignment horizontal="center" vertical="center" wrapText="1"/>
    </xf>
    <xf numFmtId="0" fontId="41" fillId="6" borderId="41" xfId="14" applyFont="1" applyFill="1" applyBorder="1" applyAlignment="1" applyProtection="1">
      <alignment horizontal="left" vertical="center" shrinkToFit="1"/>
    </xf>
    <xf numFmtId="0" fontId="41" fillId="6" borderId="12" xfId="14" applyFont="1" applyFill="1" applyBorder="1" applyAlignment="1" applyProtection="1">
      <alignment horizontal="left" vertical="center" shrinkToFit="1"/>
    </xf>
    <xf numFmtId="0" fontId="41" fillId="6" borderId="46" xfId="14" applyFont="1" applyFill="1" applyBorder="1" applyAlignment="1" applyProtection="1">
      <alignment horizontal="left" vertical="center" shrinkToFit="1"/>
    </xf>
    <xf numFmtId="187" fontId="41" fillId="6" borderId="163" xfId="14" applyNumberFormat="1" applyFont="1" applyFill="1" applyBorder="1" applyAlignment="1" applyProtection="1">
      <alignment horizontal="right" vertical="center" shrinkToFit="1"/>
    </xf>
    <xf numFmtId="187" fontId="41" fillId="6" borderId="45" xfId="14" applyNumberFormat="1" applyFont="1" applyFill="1" applyBorder="1" applyAlignment="1" applyProtection="1">
      <alignment horizontal="right" vertical="center" shrinkToFit="1"/>
    </xf>
    <xf numFmtId="0" fontId="41" fillId="6" borderId="62" xfId="14" applyFont="1" applyFill="1" applyBorder="1" applyAlignment="1" applyProtection="1">
      <alignment horizontal="left" vertical="center" shrinkToFit="1"/>
    </xf>
    <xf numFmtId="0" fontId="41" fillId="6" borderId="0" xfId="14" applyFont="1" applyFill="1" applyBorder="1" applyAlignment="1" applyProtection="1">
      <alignment horizontal="left" vertical="center" shrinkToFit="1"/>
    </xf>
    <xf numFmtId="0" fontId="41" fillId="6" borderId="38" xfId="14" applyFont="1" applyFill="1" applyBorder="1" applyAlignment="1" applyProtection="1">
      <alignment horizontal="left" vertical="center" shrinkToFit="1"/>
    </xf>
    <xf numFmtId="0" fontId="41" fillId="6" borderId="11" xfId="12" applyFont="1" applyFill="1" applyBorder="1" applyAlignment="1" applyProtection="1">
      <alignment horizontal="center" vertical="center" wrapText="1"/>
    </xf>
    <xf numFmtId="0" fontId="41" fillId="6" borderId="7" xfId="12" applyFont="1" applyFill="1" applyBorder="1" applyAlignment="1" applyProtection="1">
      <alignment horizontal="center" vertical="center" wrapText="1"/>
    </xf>
    <xf numFmtId="0" fontId="41" fillId="6" borderId="72" xfId="12" applyFont="1" applyFill="1" applyBorder="1" applyAlignment="1" applyProtection="1">
      <alignment horizontal="center" vertical="center" wrapText="1"/>
    </xf>
    <xf numFmtId="0" fontId="41" fillId="6" borderId="73" xfId="12" applyFont="1" applyFill="1" applyBorder="1" applyAlignment="1" applyProtection="1">
      <alignment horizontal="center" vertical="center" wrapText="1"/>
    </xf>
    <xf numFmtId="0" fontId="41" fillId="6" borderId="68" xfId="12" applyFont="1" applyFill="1" applyBorder="1" applyAlignment="1" applyProtection="1">
      <alignment horizontal="center" vertical="center" wrapText="1"/>
    </xf>
    <xf numFmtId="187" fontId="41" fillId="6" borderId="129" xfId="14" applyNumberFormat="1" applyFont="1" applyFill="1" applyBorder="1" applyAlignment="1" applyProtection="1">
      <alignment horizontal="right" vertical="center" shrinkToFit="1"/>
    </xf>
    <xf numFmtId="187" fontId="41" fillId="6" borderId="166" xfId="14" applyNumberFormat="1" applyFont="1" applyFill="1" applyBorder="1" applyAlignment="1" applyProtection="1">
      <alignment horizontal="right" vertical="center" shrinkToFit="1"/>
    </xf>
    <xf numFmtId="187" fontId="41" fillId="6" borderId="167" xfId="14" applyNumberFormat="1" applyFont="1" applyFill="1" applyBorder="1" applyAlignment="1" applyProtection="1">
      <alignment horizontal="right" vertical="center" shrinkToFit="1"/>
    </xf>
    <xf numFmtId="187" fontId="41" fillId="6" borderId="168" xfId="14" applyNumberFormat="1" applyFont="1" applyFill="1" applyBorder="1" applyAlignment="1" applyProtection="1">
      <alignment horizontal="right" vertical="center" shrinkToFit="1"/>
    </xf>
    <xf numFmtId="0" fontId="41" fillId="6" borderId="81" xfId="12" applyFont="1" applyFill="1" applyBorder="1" applyAlignment="1" applyProtection="1">
      <alignment horizontal="center" vertical="center"/>
    </xf>
    <xf numFmtId="0" fontId="41" fillId="6" borderId="25" xfId="12" applyFont="1" applyFill="1" applyBorder="1" applyAlignment="1" applyProtection="1">
      <alignment horizontal="center" vertical="center"/>
    </xf>
    <xf numFmtId="0" fontId="41" fillId="6" borderId="77" xfId="12" applyFont="1" applyFill="1" applyBorder="1" applyAlignment="1" applyProtection="1">
      <alignment horizontal="center" vertical="center"/>
    </xf>
    <xf numFmtId="0" fontId="41" fillId="6" borderId="76" xfId="12" applyFont="1" applyFill="1" applyBorder="1" applyAlignment="1" applyProtection="1">
      <alignment horizontal="center" vertical="center"/>
    </xf>
    <xf numFmtId="0" fontId="41" fillId="6" borderId="70" xfId="12" applyFont="1" applyFill="1" applyBorder="1" applyProtection="1">
      <alignment vertical="center"/>
    </xf>
    <xf numFmtId="0" fontId="41" fillId="6" borderId="73" xfId="12" applyFont="1" applyFill="1" applyBorder="1" applyProtection="1">
      <alignment vertical="center"/>
    </xf>
    <xf numFmtId="0" fontId="41" fillId="6" borderId="68" xfId="12" applyFont="1" applyFill="1" applyBorder="1" applyProtection="1">
      <alignment vertical="center"/>
    </xf>
    <xf numFmtId="177" fontId="41" fillId="6" borderId="172" xfId="14" applyNumberFormat="1" applyFont="1" applyFill="1" applyBorder="1" applyAlignment="1" applyProtection="1">
      <alignment horizontal="right" vertical="center" shrinkToFit="1"/>
    </xf>
    <xf numFmtId="177" fontId="41" fillId="6" borderId="173" xfId="14" applyNumberFormat="1" applyFont="1" applyFill="1" applyBorder="1" applyAlignment="1" applyProtection="1">
      <alignment horizontal="right" vertical="center" shrinkToFit="1"/>
    </xf>
    <xf numFmtId="187" fontId="41" fillId="6" borderId="173" xfId="14" applyNumberFormat="1" applyFont="1" applyFill="1" applyBorder="1" applyAlignment="1" applyProtection="1">
      <alignment horizontal="right" vertical="center" shrinkToFit="1"/>
    </xf>
    <xf numFmtId="187" fontId="41" fillId="6" borderId="174"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left" vertical="center"/>
    </xf>
    <xf numFmtId="0" fontId="41" fillId="6" borderId="12" xfId="12" applyFont="1" applyFill="1" applyBorder="1" applyAlignment="1" applyProtection="1">
      <alignment horizontal="left" vertical="center"/>
    </xf>
    <xf numFmtId="0" fontId="41" fillId="6" borderId="12" xfId="12" applyFont="1" applyFill="1" applyBorder="1" applyAlignment="1" applyProtection="1">
      <alignment horizontal="right" vertical="center"/>
    </xf>
    <xf numFmtId="0" fontId="41" fillId="6" borderId="46" xfId="12" applyFont="1" applyFill="1" applyBorder="1" applyAlignment="1" applyProtection="1">
      <alignment horizontal="right" vertical="center"/>
    </xf>
    <xf numFmtId="177" fontId="41" fillId="6" borderId="41" xfId="13" applyNumberFormat="1" applyFont="1" applyFill="1" applyBorder="1" applyAlignment="1" applyProtection="1">
      <alignment horizontal="right" vertical="center" shrinkToFit="1"/>
    </xf>
    <xf numFmtId="177" fontId="41" fillId="6" borderId="12" xfId="13" applyNumberFormat="1" applyFont="1" applyFill="1" applyBorder="1" applyAlignment="1" applyProtection="1">
      <alignment horizontal="right" vertical="center" shrinkToFit="1"/>
    </xf>
    <xf numFmtId="177" fontId="41" fillId="6" borderId="82" xfId="13" applyNumberFormat="1" applyFont="1" applyFill="1" applyBorder="1" applyAlignment="1" applyProtection="1">
      <alignment horizontal="right" vertical="center" shrinkToFit="1"/>
    </xf>
    <xf numFmtId="177" fontId="41" fillId="6" borderId="84" xfId="13" applyNumberFormat="1" applyFont="1" applyFill="1" applyBorder="1" applyAlignment="1" applyProtection="1">
      <alignment horizontal="right" vertical="center" shrinkToFit="1"/>
    </xf>
    <xf numFmtId="187" fontId="41" fillId="6" borderId="169" xfId="14" applyNumberFormat="1" applyFont="1" applyFill="1" applyBorder="1" applyAlignment="1" applyProtection="1">
      <alignment horizontal="right" vertical="center" shrinkToFit="1"/>
    </xf>
    <xf numFmtId="187" fontId="41" fillId="6" borderId="170" xfId="14" applyNumberFormat="1" applyFont="1" applyFill="1" applyBorder="1" applyAlignment="1" applyProtection="1">
      <alignment horizontal="right" vertical="center" shrinkToFit="1"/>
    </xf>
    <xf numFmtId="187" fontId="41" fillId="6" borderId="171" xfId="14" applyNumberFormat="1" applyFont="1" applyFill="1" applyBorder="1" applyAlignment="1" applyProtection="1">
      <alignment horizontal="right" vertical="center" shrinkToFit="1"/>
    </xf>
    <xf numFmtId="176" fontId="41" fillId="6" borderId="41" xfId="14" applyNumberFormat="1" applyFont="1" applyFill="1" applyBorder="1" applyAlignment="1" applyProtection="1">
      <alignment horizontal="right" vertical="center" shrinkToFit="1"/>
    </xf>
    <xf numFmtId="176" fontId="41" fillId="6" borderId="12" xfId="14" applyNumberFormat="1" applyFont="1" applyFill="1" applyBorder="1" applyAlignment="1" applyProtection="1">
      <alignment horizontal="right" vertical="center" shrinkToFit="1"/>
    </xf>
    <xf numFmtId="176" fontId="41" fillId="6" borderId="46" xfId="14" applyNumberFormat="1" applyFont="1" applyFill="1" applyBorder="1" applyAlignment="1" applyProtection="1">
      <alignment horizontal="right" vertical="center" shrinkToFit="1"/>
    </xf>
    <xf numFmtId="0" fontId="41" fillId="6" borderId="26" xfId="12" applyFont="1" applyFill="1" applyBorder="1" applyAlignment="1" applyProtection="1">
      <alignment horizontal="center" vertical="center"/>
    </xf>
    <xf numFmtId="0" fontId="41" fillId="6" borderId="11" xfId="12" applyFont="1" applyFill="1" applyBorder="1" applyAlignment="1" applyProtection="1">
      <alignment horizontal="center" vertical="center" textRotation="255" wrapText="1"/>
    </xf>
    <xf numFmtId="0" fontId="41" fillId="6" borderId="7" xfId="12" applyFont="1" applyFill="1" applyBorder="1" applyAlignment="1" applyProtection="1">
      <alignment horizontal="center" vertical="center" textRotation="255" wrapText="1"/>
    </xf>
    <xf numFmtId="0" fontId="41" fillId="6" borderId="24" xfId="12" applyFont="1" applyFill="1" applyBorder="1" applyAlignment="1" applyProtection="1">
      <alignment horizontal="center" vertical="center" textRotation="255" wrapText="1"/>
    </xf>
    <xf numFmtId="0" fontId="41" fillId="6" borderId="17" xfId="12" applyFont="1" applyFill="1" applyBorder="1" applyAlignment="1" applyProtection="1">
      <alignment horizontal="left" vertical="center" wrapText="1"/>
    </xf>
    <xf numFmtId="0" fontId="41" fillId="6" borderId="18" xfId="12" applyFont="1" applyFill="1" applyBorder="1" applyAlignment="1" applyProtection="1">
      <alignment horizontal="left" vertical="center"/>
    </xf>
    <xf numFmtId="0" fontId="41" fillId="6" borderId="43" xfId="12" applyFont="1" applyFill="1" applyBorder="1" applyAlignment="1" applyProtection="1">
      <alignment horizontal="left" vertical="center"/>
    </xf>
    <xf numFmtId="187" fontId="41" fillId="6" borderId="128" xfId="14" applyNumberFormat="1" applyFont="1" applyFill="1" applyBorder="1" applyAlignment="1" applyProtection="1">
      <alignment horizontal="right" vertical="center" shrinkToFit="1"/>
    </xf>
    <xf numFmtId="177" fontId="41" fillId="6" borderId="164" xfId="14" applyNumberFormat="1" applyFont="1" applyFill="1" applyBorder="1" applyAlignment="1" applyProtection="1">
      <alignment horizontal="right" vertical="center" shrinkToFit="1"/>
    </xf>
    <xf numFmtId="177" fontId="41" fillId="6" borderId="165" xfId="14" applyNumberFormat="1" applyFont="1" applyFill="1" applyBorder="1" applyAlignment="1" applyProtection="1">
      <alignment horizontal="right" vertical="center" shrinkToFit="1"/>
    </xf>
    <xf numFmtId="0" fontId="41" fillId="6" borderId="7" xfId="12" applyFont="1" applyFill="1" applyBorder="1" applyProtection="1">
      <alignment vertical="center"/>
    </xf>
    <xf numFmtId="176" fontId="41" fillId="6" borderId="62" xfId="14" applyNumberFormat="1" applyFont="1" applyFill="1" applyBorder="1" applyAlignment="1" applyProtection="1">
      <alignment horizontal="right" vertical="center" shrinkToFit="1"/>
    </xf>
    <xf numFmtId="176" fontId="41" fillId="6" borderId="0" xfId="14" applyNumberFormat="1" applyFont="1" applyFill="1" applyBorder="1" applyAlignment="1" applyProtection="1">
      <alignment horizontal="right" vertical="center" shrinkToFit="1"/>
    </xf>
    <xf numFmtId="176" fontId="41" fillId="6" borderId="38" xfId="14" applyNumberFormat="1" applyFont="1" applyFill="1" applyBorder="1" applyAlignment="1" applyProtection="1">
      <alignment horizontal="right" vertical="center" shrinkToFit="1"/>
    </xf>
    <xf numFmtId="176" fontId="41" fillId="6" borderId="0" xfId="14" applyNumberFormat="1" applyFont="1" applyFill="1" applyAlignment="1" applyProtection="1">
      <alignment horizontal="right" vertical="center" shrinkToFit="1"/>
    </xf>
    <xf numFmtId="176" fontId="41" fillId="6" borderId="64" xfId="14" applyNumberFormat="1" applyFont="1" applyFill="1" applyBorder="1" applyAlignment="1" applyProtection="1">
      <alignment horizontal="right" vertical="center" shrinkToFit="1"/>
    </xf>
    <xf numFmtId="0" fontId="41" fillId="6" borderId="0" xfId="12" applyFont="1" applyFill="1" applyBorder="1" applyAlignment="1" applyProtection="1">
      <alignment horizontal="right" vertical="center" wrapText="1"/>
    </xf>
    <xf numFmtId="0" fontId="41" fillId="6" borderId="0" xfId="12" applyFont="1" applyFill="1" applyBorder="1" applyAlignment="1" applyProtection="1">
      <alignment horizontal="right" vertical="center"/>
    </xf>
    <xf numFmtId="0" fontId="41" fillId="6" borderId="38" xfId="12" applyFont="1" applyFill="1" applyBorder="1" applyAlignment="1" applyProtection="1">
      <alignment horizontal="right" vertical="center"/>
    </xf>
    <xf numFmtId="187" fontId="41" fillId="6" borderId="175" xfId="14" applyNumberFormat="1" applyFont="1" applyFill="1" applyBorder="1" applyAlignment="1" applyProtection="1">
      <alignment horizontal="right" vertical="center" shrinkToFit="1"/>
    </xf>
    <xf numFmtId="187" fontId="41" fillId="6" borderId="176" xfId="14" applyNumberFormat="1" applyFont="1" applyFill="1" applyBorder="1" applyAlignment="1" applyProtection="1">
      <alignment horizontal="right" vertical="center" shrinkToFit="1"/>
    </xf>
    <xf numFmtId="187" fontId="41" fillId="6" borderId="177" xfId="14" applyNumberFormat="1" applyFont="1" applyFill="1" applyBorder="1" applyAlignment="1" applyProtection="1">
      <alignment horizontal="right" vertical="center" shrinkToFit="1"/>
    </xf>
    <xf numFmtId="176" fontId="41" fillId="6" borderId="13" xfId="14" applyNumberFormat="1" applyFont="1" applyFill="1" applyBorder="1" applyAlignment="1" applyProtection="1">
      <alignment horizontal="right" vertical="center" shrinkToFit="1"/>
    </xf>
    <xf numFmtId="0" fontId="41" fillId="6" borderId="73" xfId="12" applyFont="1" applyFill="1" applyBorder="1" applyAlignment="1" applyProtection="1">
      <alignment horizontal="center" vertical="center"/>
    </xf>
    <xf numFmtId="0" fontId="41" fillId="6" borderId="68" xfId="12" applyFont="1" applyFill="1" applyBorder="1" applyAlignment="1" applyProtection="1">
      <alignment horizontal="center" vertical="center"/>
    </xf>
    <xf numFmtId="187" fontId="41" fillId="6" borderId="130" xfId="14" applyNumberFormat="1" applyFont="1" applyFill="1" applyBorder="1" applyAlignment="1" applyProtection="1">
      <alignment horizontal="right" vertical="center" shrinkToFit="1"/>
    </xf>
    <xf numFmtId="187" fontId="41" fillId="6" borderId="18" xfId="14" applyNumberFormat="1" applyFont="1" applyFill="1" applyBorder="1" applyAlignment="1" applyProtection="1">
      <alignment horizontal="right" vertical="center" shrinkToFit="1"/>
    </xf>
    <xf numFmtId="187" fontId="41" fillId="6" borderId="184" xfId="14" applyNumberFormat="1" applyFont="1" applyFill="1" applyBorder="1" applyAlignment="1" applyProtection="1">
      <alignment horizontal="right" vertical="center" shrinkToFit="1"/>
    </xf>
    <xf numFmtId="187" fontId="41" fillId="6" borderId="185" xfId="14" applyNumberFormat="1" applyFont="1" applyFill="1" applyBorder="1" applyAlignment="1" applyProtection="1">
      <alignment horizontal="right" vertical="center" shrinkToFit="1"/>
    </xf>
    <xf numFmtId="0" fontId="41" fillId="6" borderId="72" xfId="12" applyFont="1" applyFill="1" applyBorder="1" applyProtection="1">
      <alignment vertical="center"/>
    </xf>
    <xf numFmtId="188" fontId="41" fillId="6" borderId="70" xfId="14" applyNumberFormat="1" applyFont="1" applyFill="1" applyBorder="1" applyAlignment="1" applyProtection="1">
      <alignment horizontal="right" vertical="center" shrinkToFit="1"/>
    </xf>
    <xf numFmtId="188" fontId="41" fillId="6" borderId="73" xfId="14" applyNumberFormat="1" applyFont="1" applyFill="1" applyBorder="1" applyAlignment="1" applyProtection="1">
      <alignment horizontal="right" vertical="center" shrinkToFit="1"/>
    </xf>
    <xf numFmtId="188" fontId="41" fillId="6" borderId="68" xfId="14" applyNumberFormat="1" applyFont="1" applyFill="1" applyBorder="1" applyAlignment="1" applyProtection="1">
      <alignment horizontal="right" vertical="center" shrinkToFit="1"/>
    </xf>
    <xf numFmtId="188" fontId="41" fillId="6" borderId="181" xfId="14" applyNumberFormat="1" applyFont="1" applyFill="1" applyBorder="1" applyAlignment="1" applyProtection="1">
      <alignment horizontal="right" vertical="center" shrinkToFit="1"/>
    </xf>
    <xf numFmtId="188" fontId="41" fillId="6" borderId="182" xfId="14" applyNumberFormat="1" applyFont="1" applyFill="1" applyBorder="1" applyAlignment="1" applyProtection="1">
      <alignment horizontal="right" vertical="center" shrinkToFit="1"/>
    </xf>
    <xf numFmtId="188" fontId="41" fillId="6" borderId="183"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left" vertical="center" wrapText="1"/>
    </xf>
    <xf numFmtId="0" fontId="41" fillId="6" borderId="12" xfId="12" applyFont="1" applyFill="1" applyBorder="1" applyAlignment="1" applyProtection="1">
      <alignment horizontal="left" vertical="center" wrapText="1"/>
    </xf>
    <xf numFmtId="0" fontId="41" fillId="6" borderId="72" xfId="12" applyFont="1" applyFill="1" applyBorder="1" applyAlignment="1" applyProtection="1">
      <alignment horizontal="left" vertical="center" wrapText="1"/>
    </xf>
    <xf numFmtId="0" fontId="41" fillId="6" borderId="73" xfId="12" applyFont="1" applyFill="1" applyBorder="1" applyAlignment="1" applyProtection="1">
      <alignment horizontal="left" vertical="center" wrapText="1"/>
    </xf>
    <xf numFmtId="0" fontId="41" fillId="6" borderId="12" xfId="12" applyFont="1" applyFill="1" applyBorder="1" applyAlignment="1" applyProtection="1">
      <alignment horizontal="center" vertical="center"/>
    </xf>
    <xf numFmtId="0" fontId="41" fillId="6" borderId="46" xfId="12" applyFont="1" applyFill="1" applyBorder="1" applyAlignment="1" applyProtection="1">
      <alignment horizontal="center" vertical="center"/>
    </xf>
    <xf numFmtId="187" fontId="41" fillId="6" borderId="39" xfId="14" applyNumberFormat="1" applyFont="1" applyFill="1" applyBorder="1" applyAlignment="1" applyProtection="1">
      <alignment horizontal="right" vertical="center" shrinkToFit="1"/>
    </xf>
    <xf numFmtId="187" fontId="41" fillId="6" borderId="31" xfId="14" applyNumberFormat="1" applyFont="1" applyFill="1" applyBorder="1" applyAlignment="1" applyProtection="1">
      <alignment horizontal="right" vertical="center" shrinkToFit="1"/>
    </xf>
    <xf numFmtId="187" fontId="41" fillId="6" borderId="156" xfId="14" applyNumberFormat="1" applyFont="1" applyFill="1" applyBorder="1" applyAlignment="1" applyProtection="1">
      <alignment horizontal="right" vertical="center" shrinkToFit="1"/>
    </xf>
    <xf numFmtId="187" fontId="41" fillId="6" borderId="157" xfId="14" applyNumberFormat="1" applyFont="1" applyFill="1" applyBorder="1" applyAlignment="1" applyProtection="1">
      <alignment horizontal="right" vertical="center" shrinkToFit="1"/>
    </xf>
    <xf numFmtId="187" fontId="41" fillId="6" borderId="160" xfId="14" applyNumberFormat="1" applyFont="1" applyFill="1" applyBorder="1" applyAlignment="1" applyProtection="1">
      <alignment horizontal="right" vertical="center" shrinkToFit="1"/>
    </xf>
    <xf numFmtId="188" fontId="41" fillId="6" borderId="62" xfId="14" applyNumberFormat="1" applyFont="1" applyFill="1" applyBorder="1" applyAlignment="1" applyProtection="1">
      <alignment horizontal="right" vertical="center" shrinkToFit="1"/>
    </xf>
    <xf numFmtId="188" fontId="41" fillId="6" borderId="0" xfId="14" applyNumberFormat="1" applyFont="1" applyFill="1" applyBorder="1" applyAlignment="1" applyProtection="1">
      <alignment horizontal="right" vertical="center" shrinkToFit="1"/>
    </xf>
    <xf numFmtId="188" fontId="41" fillId="6" borderId="38" xfId="14" applyNumberFormat="1" applyFont="1" applyFill="1" applyBorder="1" applyAlignment="1" applyProtection="1">
      <alignment horizontal="right" vertical="center" shrinkToFit="1"/>
    </xf>
    <xf numFmtId="188" fontId="41" fillId="6" borderId="0" xfId="14" applyNumberFormat="1" applyFont="1" applyFill="1" applyAlignment="1" applyProtection="1">
      <alignment horizontal="right" vertical="center" shrinkToFit="1"/>
    </xf>
    <xf numFmtId="188" fontId="41" fillId="6" borderId="64" xfId="14" applyNumberFormat="1" applyFont="1" applyFill="1" applyBorder="1" applyAlignment="1" applyProtection="1">
      <alignment horizontal="right" vertical="center" shrinkToFit="1"/>
    </xf>
    <xf numFmtId="0" fontId="44" fillId="6" borderId="24" xfId="12" applyFont="1" applyFill="1" applyBorder="1" applyAlignment="1" applyProtection="1">
      <alignment horizontal="left" vertical="center"/>
    </xf>
    <xf numFmtId="0" fontId="41" fillId="6" borderId="52" xfId="12" applyFont="1" applyFill="1" applyBorder="1" applyAlignment="1" applyProtection="1">
      <alignment horizontal="left" vertical="center"/>
    </xf>
    <xf numFmtId="0" fontId="41" fillId="6" borderId="52" xfId="12" applyFont="1" applyFill="1" applyBorder="1" applyAlignment="1" applyProtection="1">
      <alignment horizontal="right" vertical="center" wrapText="1"/>
    </xf>
    <xf numFmtId="0" fontId="41" fillId="6" borderId="52" xfId="12" applyFont="1" applyFill="1" applyBorder="1" applyAlignment="1" applyProtection="1">
      <alignment horizontal="right" vertical="center"/>
    </xf>
    <xf numFmtId="0" fontId="41" fillId="6" borderId="40" xfId="12" applyFont="1" applyFill="1" applyBorder="1" applyAlignment="1" applyProtection="1">
      <alignment horizontal="right" vertical="center"/>
    </xf>
    <xf numFmtId="187" fontId="41" fillId="6" borderId="178" xfId="14" applyNumberFormat="1" applyFont="1" applyFill="1" applyBorder="1" applyAlignment="1" applyProtection="1">
      <alignment horizontal="right" vertical="center" shrinkToFit="1"/>
    </xf>
    <xf numFmtId="187" fontId="41" fillId="6" borderId="179" xfId="14" applyNumberFormat="1" applyFont="1" applyFill="1" applyBorder="1" applyAlignment="1" applyProtection="1">
      <alignment horizontal="right" vertical="center" shrinkToFit="1"/>
    </xf>
    <xf numFmtId="187" fontId="41"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28" fillId="0" borderId="8" xfId="1" applyFont="1" applyFill="1" applyBorder="1" applyAlignment="1" applyProtection="1">
      <alignment horizontal="left" vertical="center" wrapText="1"/>
    </xf>
    <xf numFmtId="0" fontId="28" fillId="0" borderId="9" xfId="1" applyFont="1" applyFill="1" applyBorder="1" applyAlignment="1" applyProtection="1">
      <alignment horizontal="left" vertical="center" wrapText="1"/>
    </xf>
    <xf numFmtId="0" fontId="28" fillId="0" borderId="12" xfId="1" applyFont="1" applyFill="1" applyBorder="1" applyAlignment="1" applyProtection="1">
      <alignment horizontal="left" vertical="center"/>
    </xf>
    <xf numFmtId="0" fontId="28" fillId="0" borderId="13" xfId="1" applyFont="1" applyFill="1" applyBorder="1" applyAlignment="1" applyProtection="1">
      <alignment horizontal="left" vertical="center"/>
    </xf>
    <xf numFmtId="0" fontId="28" fillId="0" borderId="18" xfId="1" applyFont="1" applyFill="1" applyBorder="1" applyAlignment="1" applyProtection="1">
      <alignment horizontal="left" vertical="center"/>
    </xf>
    <xf numFmtId="0" fontId="28"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32" fillId="0" borderId="30" xfId="3" applyFont="1" applyFill="1" applyBorder="1" applyAlignment="1">
      <alignment vertical="center" wrapText="1"/>
    </xf>
    <xf numFmtId="0" fontId="32" fillId="0" borderId="42" xfId="3" applyFont="1" applyFill="1" applyBorder="1" applyAlignment="1">
      <alignment vertical="center" wrapText="1"/>
    </xf>
    <xf numFmtId="0" fontId="32" fillId="0" borderId="31" xfId="3" applyFont="1" applyFill="1" applyBorder="1" applyAlignment="1">
      <alignment vertical="center"/>
    </xf>
    <xf numFmtId="0" fontId="32" fillId="0" borderId="32" xfId="3" applyFont="1" applyFill="1" applyBorder="1" applyAlignment="1">
      <alignment vertical="center"/>
    </xf>
    <xf numFmtId="0" fontId="32" fillId="0" borderId="17" xfId="3" applyFont="1" applyFill="1" applyBorder="1" applyAlignment="1">
      <alignment vertical="center"/>
    </xf>
    <xf numFmtId="0" fontId="32" fillId="0" borderId="43" xfId="3" applyFont="1" applyFill="1" applyBorder="1" applyAlignment="1">
      <alignment vertical="center"/>
    </xf>
    <xf numFmtId="0" fontId="32" fillId="0" borderId="18" xfId="3" applyFont="1" applyFill="1" applyBorder="1" applyAlignment="1">
      <alignment vertical="center"/>
    </xf>
    <xf numFmtId="0" fontId="32" fillId="0" borderId="19" xfId="3" applyFont="1" applyFill="1" applyBorder="1" applyAlignment="1">
      <alignment vertical="center"/>
    </xf>
    <xf numFmtId="0" fontId="32" fillId="0" borderId="36" xfId="3" applyFont="1" applyFill="1" applyBorder="1" applyAlignment="1">
      <alignment vertical="center" wrapText="1"/>
    </xf>
    <xf numFmtId="0" fontId="32" fillId="0" borderId="23" xfId="3" applyFont="1" applyFill="1" applyBorder="1" applyAlignment="1">
      <alignment vertical="center" wrapText="1"/>
    </xf>
    <xf numFmtId="0" fontId="32" fillId="0" borderId="7" xfId="3" applyFont="1" applyFill="1" applyBorder="1" applyAlignment="1">
      <alignment vertical="center" wrapText="1"/>
    </xf>
    <xf numFmtId="0" fontId="32" fillId="0" borderId="38" xfId="3" applyFont="1" applyFill="1" applyBorder="1" applyAlignment="1">
      <alignment vertical="center" wrapText="1"/>
    </xf>
    <xf numFmtId="0" fontId="32" fillId="0" borderId="24" xfId="3" applyFont="1" applyFill="1" applyBorder="1" applyAlignment="1">
      <alignment vertical="center" wrapText="1"/>
    </xf>
    <xf numFmtId="0" fontId="32" fillId="0" borderId="40" xfId="3" applyFont="1" applyFill="1" applyBorder="1" applyAlignment="1">
      <alignment vertical="center" wrapText="1"/>
    </xf>
    <xf numFmtId="0" fontId="32" fillId="0" borderId="25" xfId="3" applyFont="1" applyFill="1" applyBorder="1" applyAlignment="1">
      <alignment vertical="center"/>
    </xf>
    <xf numFmtId="0" fontId="32" fillId="0" borderId="26" xfId="3" applyFont="1" applyFill="1" applyBorder="1" applyAlignment="1">
      <alignment vertical="center"/>
    </xf>
    <xf numFmtId="0" fontId="36" fillId="0" borderId="36" xfId="4" applyFont="1" applyFill="1" applyBorder="1" applyAlignment="1">
      <alignment vertical="center" wrapText="1"/>
    </xf>
    <xf numFmtId="0" fontId="36" fillId="0" borderId="23" xfId="4" applyFont="1" applyFill="1" applyBorder="1" applyAlignment="1">
      <alignment vertical="center" wrapText="1"/>
    </xf>
    <xf numFmtId="0" fontId="36" fillId="0" borderId="7" xfId="4" applyFont="1" applyFill="1" applyBorder="1" applyAlignment="1">
      <alignment vertical="center" wrapText="1"/>
    </xf>
    <xf numFmtId="0" fontId="36" fillId="0" borderId="38" xfId="4" applyFont="1" applyFill="1" applyBorder="1" applyAlignment="1">
      <alignment vertical="center" wrapText="1"/>
    </xf>
    <xf numFmtId="0" fontId="36" fillId="0" borderId="24" xfId="4" applyFont="1" applyFill="1" applyBorder="1" applyAlignment="1">
      <alignment vertical="center" wrapText="1"/>
    </xf>
    <xf numFmtId="0" fontId="36" fillId="0" borderId="40" xfId="4" applyFont="1" applyFill="1" applyBorder="1" applyAlignment="1">
      <alignment vertical="center" wrapText="1"/>
    </xf>
    <xf numFmtId="0" fontId="36" fillId="0" borderId="25" xfId="4" applyFont="1" applyFill="1" applyBorder="1" applyAlignment="1">
      <alignment horizontal="left" vertical="center"/>
    </xf>
    <xf numFmtId="0" fontId="36" fillId="0" borderId="26" xfId="4" applyFont="1" applyFill="1" applyBorder="1" applyAlignment="1">
      <alignment horizontal="left" vertical="center"/>
    </xf>
    <xf numFmtId="0" fontId="36" fillId="0" borderId="31" xfId="4" applyFont="1" applyFill="1" applyBorder="1" applyAlignment="1">
      <alignment horizontal="left" vertical="center"/>
    </xf>
    <xf numFmtId="0" fontId="36" fillId="0" borderId="32" xfId="4" applyFont="1" applyFill="1" applyBorder="1" applyAlignment="1">
      <alignment horizontal="left" vertical="center"/>
    </xf>
    <xf numFmtId="0" fontId="36" fillId="0" borderId="39" xfId="4" applyFont="1" applyFill="1" applyBorder="1" applyAlignment="1">
      <alignment horizontal="center" vertical="center" shrinkToFit="1"/>
    </xf>
    <xf numFmtId="0" fontId="36" fillId="0" borderId="31" xfId="4" applyFont="1" applyFill="1" applyBorder="1" applyAlignment="1">
      <alignment horizontal="center" vertical="center" shrinkToFit="1"/>
    </xf>
    <xf numFmtId="0" fontId="36" fillId="0" borderId="32" xfId="4" applyFont="1" applyFill="1" applyBorder="1" applyAlignment="1">
      <alignment horizontal="center" vertical="center" shrinkToFit="1"/>
    </xf>
    <xf numFmtId="0" fontId="36" fillId="0" borderId="11" xfId="4" applyFont="1" applyFill="1" applyBorder="1" applyAlignment="1">
      <alignment vertical="center" wrapText="1"/>
    </xf>
    <xf numFmtId="0" fontId="36" fillId="0" borderId="46" xfId="4" applyFont="1" applyFill="1" applyBorder="1" applyAlignment="1">
      <alignment vertical="center" wrapText="1"/>
    </xf>
    <xf numFmtId="0" fontId="36" fillId="0" borderId="17" xfId="4" applyFont="1" applyFill="1" applyBorder="1" applyAlignment="1">
      <alignment vertical="center"/>
    </xf>
    <xf numFmtId="0" fontId="36" fillId="0" borderId="43" xfId="4" applyFont="1" applyFill="1" applyBorder="1" applyAlignment="1">
      <alignment vertical="center"/>
    </xf>
    <xf numFmtId="0" fontId="36" fillId="0" borderId="18" xfId="4" applyFont="1" applyFill="1" applyBorder="1" applyAlignment="1">
      <alignment horizontal="left" vertical="center"/>
    </xf>
    <xf numFmtId="0" fontId="36"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4D096F0-7F65-459B-AA6A-966232A60BC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0A7C-44D7-B51D-6190EA7ABB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89597</c:v>
                </c:pt>
                <c:pt idx="1">
                  <c:v>39935</c:v>
                </c:pt>
                <c:pt idx="2">
                  <c:v>83825</c:v>
                </c:pt>
                <c:pt idx="3">
                  <c:v>115486</c:v>
                </c:pt>
                <c:pt idx="4">
                  <c:v>120385</c:v>
                </c:pt>
              </c:numCache>
            </c:numRef>
          </c:val>
          <c:smooth val="0"/>
          <c:extLst>
            <c:ext xmlns:c16="http://schemas.microsoft.com/office/drawing/2014/chart" uri="{C3380CC4-5D6E-409C-BE32-E72D297353CC}">
              <c16:uniqueId val="{00000001-0A7C-44D7-B51D-6190EA7ABB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8.24</c:v>
                </c:pt>
                <c:pt idx="1">
                  <c:v>7.89</c:v>
                </c:pt>
                <c:pt idx="2">
                  <c:v>14.64</c:v>
                </c:pt>
                <c:pt idx="3">
                  <c:v>9.93</c:v>
                </c:pt>
                <c:pt idx="4">
                  <c:v>9.24</c:v>
                </c:pt>
              </c:numCache>
            </c:numRef>
          </c:val>
          <c:extLst>
            <c:ext xmlns:c16="http://schemas.microsoft.com/office/drawing/2014/chart" uri="{C3380CC4-5D6E-409C-BE32-E72D297353CC}">
              <c16:uniqueId val="{00000000-782E-40C6-AB9A-B2A0D0E450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29.98</c:v>
                </c:pt>
                <c:pt idx="1">
                  <c:v>30.58</c:v>
                </c:pt>
                <c:pt idx="2">
                  <c:v>30.96</c:v>
                </c:pt>
                <c:pt idx="3">
                  <c:v>39.25</c:v>
                </c:pt>
                <c:pt idx="4">
                  <c:v>40.32</c:v>
                </c:pt>
              </c:numCache>
            </c:numRef>
          </c:val>
          <c:extLst>
            <c:ext xmlns:c16="http://schemas.microsoft.com/office/drawing/2014/chart" uri="{C3380CC4-5D6E-409C-BE32-E72D297353CC}">
              <c16:uniqueId val="{00000001-782E-40C6-AB9A-B2A0D0E450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-3.98</c:v>
                </c:pt>
                <c:pt idx="1">
                  <c:v>-0.4</c:v>
                </c:pt>
                <c:pt idx="2">
                  <c:v>8.57</c:v>
                </c:pt>
                <c:pt idx="3">
                  <c:v>2.5299999999999998</c:v>
                </c:pt>
                <c:pt idx="4">
                  <c:v>-0.81</c:v>
                </c:pt>
              </c:numCache>
            </c:numRef>
          </c:val>
          <c:smooth val="0"/>
          <c:extLst>
            <c:ext xmlns:c16="http://schemas.microsoft.com/office/drawing/2014/chart" uri="{C3380CC4-5D6E-409C-BE32-E72D297353CC}">
              <c16:uniqueId val="{00000002-782E-40C6-AB9A-B2A0D0E450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CBA-404D-A624-46B3EA8273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BA-404D-A624-46B3EA827399}"/>
            </c:ext>
          </c:extLst>
        </c:ser>
        <c:ser>
          <c:idx val="2"/>
          <c:order val="2"/>
          <c:tx>
            <c:strRef>
              <c:f>データシート!$A$29</c:f>
              <c:strCache>
                <c:ptCount val="1"/>
                <c:pt idx="0">
                  <c:v>南伊豆町子浦漁業集落排水事業特別会計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BA-404D-A624-46B3EA827399}"/>
            </c:ext>
          </c:extLst>
        </c:ser>
        <c:ser>
          <c:idx val="3"/>
          <c:order val="3"/>
          <c:tx>
            <c:strRef>
              <c:f>データシート!$A$30</c:f>
              <c:strCache>
                <c:ptCount val="1"/>
                <c:pt idx="0">
                  <c:v>南伊豆町公共下水道事業特別会計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0.54</c:v>
                </c:pt>
                <c:pt idx="6">
                  <c:v>#N/A</c:v>
                </c:pt>
                <c:pt idx="7">
                  <c:v>0</c:v>
                </c:pt>
                <c:pt idx="8">
                  <c:v>#N/A</c:v>
                </c:pt>
                <c:pt idx="9">
                  <c:v>0</c:v>
                </c:pt>
              </c:numCache>
            </c:numRef>
          </c:val>
          <c:extLst>
            <c:ext xmlns:c16="http://schemas.microsoft.com/office/drawing/2014/chart" uri="{C3380CC4-5D6E-409C-BE32-E72D297353CC}">
              <c16:uniqueId val="{00000003-BCBA-404D-A624-46B3EA827399}"/>
            </c:ext>
          </c:extLst>
        </c:ser>
        <c:ser>
          <c:idx val="4"/>
          <c:order val="4"/>
          <c:tx>
            <c:strRef>
              <c:f>データシート!$A$31</c:f>
              <c:strCache>
                <c:ptCount val="1"/>
                <c:pt idx="0">
                  <c:v>南伊豆町土地取得特別会計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BA-404D-A624-46B3EA827399}"/>
            </c:ext>
          </c:extLst>
        </c:ser>
        <c:ser>
          <c:idx val="5"/>
          <c:order val="5"/>
          <c:tx>
            <c:strRef>
              <c:f>データシート!$A$32</c:f>
              <c:strCache>
                <c:ptCount val="1"/>
                <c:pt idx="0">
                  <c:v>南伊豆町後期高齢者医療特別会計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0.05</c:v>
                </c:pt>
                <c:pt idx="6">
                  <c:v>#N/A</c:v>
                </c:pt>
                <c:pt idx="7">
                  <c:v>0.02</c:v>
                </c:pt>
                <c:pt idx="8">
                  <c:v>#N/A</c:v>
                </c:pt>
                <c:pt idx="9">
                  <c:v>0.01</c:v>
                </c:pt>
              </c:numCache>
            </c:numRef>
          </c:val>
          <c:extLst>
            <c:ext xmlns:c16="http://schemas.microsoft.com/office/drawing/2014/chart" uri="{C3380CC4-5D6E-409C-BE32-E72D297353CC}">
              <c16:uniqueId val="{00000005-BCBA-404D-A624-46B3EA827399}"/>
            </c:ext>
          </c:extLst>
        </c:ser>
        <c:ser>
          <c:idx val="6"/>
          <c:order val="6"/>
          <c:tx>
            <c:strRef>
              <c:f>データシート!$A$33</c:f>
              <c:strCache>
                <c:ptCount val="1"/>
                <c:pt idx="0">
                  <c:v>南伊豆町介護保険特別会計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c:v>
                </c:pt>
                <c:pt idx="4">
                  <c:v>#N/A</c:v>
                </c:pt>
                <c:pt idx="5">
                  <c:v>7.0000000000000007E-2</c:v>
                </c:pt>
                <c:pt idx="6">
                  <c:v>#N/A</c:v>
                </c:pt>
                <c:pt idx="7">
                  <c:v>0.08</c:v>
                </c:pt>
                <c:pt idx="8">
                  <c:v>#N/A</c:v>
                </c:pt>
                <c:pt idx="9">
                  <c:v>0.54</c:v>
                </c:pt>
              </c:numCache>
            </c:numRef>
          </c:val>
          <c:extLst>
            <c:ext xmlns:c16="http://schemas.microsoft.com/office/drawing/2014/chart" uri="{C3380CC4-5D6E-409C-BE32-E72D297353CC}">
              <c16:uniqueId val="{00000006-BCBA-404D-A624-46B3EA827399}"/>
            </c:ext>
          </c:extLst>
        </c:ser>
        <c:ser>
          <c:idx val="7"/>
          <c:order val="7"/>
          <c:tx>
            <c:strRef>
              <c:f>データシート!$A$34</c:f>
              <c:strCache>
                <c:ptCount val="1"/>
                <c:pt idx="0">
                  <c:v>南伊豆町水道事業会計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5.72</c:v>
                </c:pt>
                <c:pt idx="2">
                  <c:v>#N/A</c:v>
                </c:pt>
                <c:pt idx="3">
                  <c:v>6.25</c:v>
                </c:pt>
                <c:pt idx="4">
                  <c:v>#N/A</c:v>
                </c:pt>
                <c:pt idx="5">
                  <c:v>6.88</c:v>
                </c:pt>
                <c:pt idx="6">
                  <c:v>#N/A</c:v>
                </c:pt>
                <c:pt idx="7">
                  <c:v>5.37</c:v>
                </c:pt>
                <c:pt idx="8">
                  <c:v>#N/A</c:v>
                </c:pt>
                <c:pt idx="9">
                  <c:v>4.0199999999999996</c:v>
                </c:pt>
              </c:numCache>
            </c:numRef>
          </c:val>
          <c:extLst>
            <c:ext xmlns:c16="http://schemas.microsoft.com/office/drawing/2014/chart" uri="{C3380CC4-5D6E-409C-BE32-E72D297353CC}">
              <c16:uniqueId val="{00000007-BCBA-404D-A624-46B3EA827399}"/>
            </c:ext>
          </c:extLst>
        </c:ser>
        <c:ser>
          <c:idx val="8"/>
          <c:order val="8"/>
          <c:tx>
            <c:strRef>
              <c:f>データシート!$A$35</c:f>
              <c:strCache>
                <c:ptCount val="1"/>
                <c:pt idx="0">
                  <c:v>南伊豆町国民健康保険特別会計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3.52</c:v>
                </c:pt>
                <c:pt idx="2">
                  <c:v>#N/A</c:v>
                </c:pt>
                <c:pt idx="3">
                  <c:v>4.5599999999999996</c:v>
                </c:pt>
                <c:pt idx="4">
                  <c:v>#N/A</c:v>
                </c:pt>
                <c:pt idx="5">
                  <c:v>4.3600000000000003</c:v>
                </c:pt>
                <c:pt idx="6">
                  <c:v>#N/A</c:v>
                </c:pt>
                <c:pt idx="7">
                  <c:v>5.53</c:v>
                </c:pt>
                <c:pt idx="8">
                  <c:v>#N/A</c:v>
                </c:pt>
                <c:pt idx="9">
                  <c:v>8.6199999999999992</c:v>
                </c:pt>
              </c:numCache>
            </c:numRef>
          </c:val>
          <c:extLst>
            <c:ext xmlns:c16="http://schemas.microsoft.com/office/drawing/2014/chart" uri="{C3380CC4-5D6E-409C-BE32-E72D297353CC}">
              <c16:uniqueId val="{00000008-BCBA-404D-A624-46B3EA8273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8.23</c:v>
                </c:pt>
                <c:pt idx="2">
                  <c:v>#N/A</c:v>
                </c:pt>
                <c:pt idx="3">
                  <c:v>7.89</c:v>
                </c:pt>
                <c:pt idx="4">
                  <c:v>#N/A</c:v>
                </c:pt>
                <c:pt idx="5">
                  <c:v>14.63</c:v>
                </c:pt>
                <c:pt idx="6">
                  <c:v>#N/A</c:v>
                </c:pt>
                <c:pt idx="7">
                  <c:v>9.93</c:v>
                </c:pt>
                <c:pt idx="8">
                  <c:v>#N/A</c:v>
                </c:pt>
                <c:pt idx="9">
                  <c:v>9.24</c:v>
                </c:pt>
              </c:numCache>
            </c:numRef>
          </c:val>
          <c:extLst>
            <c:ext xmlns:c16="http://schemas.microsoft.com/office/drawing/2014/chart" uri="{C3380CC4-5D6E-409C-BE32-E72D297353CC}">
              <c16:uniqueId val="{00000009-BCBA-404D-A624-46B3EA8273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454</c:v>
                </c:pt>
                <c:pt idx="5">
                  <c:v>471</c:v>
                </c:pt>
                <c:pt idx="8">
                  <c:v>463</c:v>
                </c:pt>
                <c:pt idx="11">
                  <c:v>451</c:v>
                </c:pt>
                <c:pt idx="14">
                  <c:v>434</c:v>
                </c:pt>
              </c:numCache>
            </c:numRef>
          </c:val>
          <c:extLst>
            <c:ext xmlns:c16="http://schemas.microsoft.com/office/drawing/2014/chart" uri="{C3380CC4-5D6E-409C-BE32-E72D297353CC}">
              <c16:uniqueId val="{00000000-3104-4D4E-8501-F585F4DE38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04-4D4E-8501-F585F4DE38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2</c:v>
                </c:pt>
                <c:pt idx="6">
                  <c:v>2</c:v>
                </c:pt>
                <c:pt idx="9">
                  <c:v>2</c:v>
                </c:pt>
                <c:pt idx="12">
                  <c:v>2</c:v>
                </c:pt>
              </c:numCache>
            </c:numRef>
          </c:val>
          <c:extLst>
            <c:ext xmlns:c16="http://schemas.microsoft.com/office/drawing/2014/chart" uri="{C3380CC4-5D6E-409C-BE32-E72D297353CC}">
              <c16:uniqueId val="{00000002-3104-4D4E-8501-F585F4DE38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89</c:v>
                </c:pt>
                <c:pt idx="3">
                  <c:v>77</c:v>
                </c:pt>
                <c:pt idx="6">
                  <c:v>90</c:v>
                </c:pt>
                <c:pt idx="9">
                  <c:v>93</c:v>
                </c:pt>
                <c:pt idx="12">
                  <c:v>80</c:v>
                </c:pt>
              </c:numCache>
            </c:numRef>
          </c:val>
          <c:extLst>
            <c:ext xmlns:c16="http://schemas.microsoft.com/office/drawing/2014/chart" uri="{C3380CC4-5D6E-409C-BE32-E72D297353CC}">
              <c16:uniqueId val="{00000003-3104-4D4E-8501-F585F4DE38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158</c:v>
                </c:pt>
                <c:pt idx="3">
                  <c:v>159</c:v>
                </c:pt>
                <c:pt idx="6">
                  <c:v>150</c:v>
                </c:pt>
                <c:pt idx="9">
                  <c:v>132</c:v>
                </c:pt>
                <c:pt idx="12">
                  <c:v>136</c:v>
                </c:pt>
              </c:numCache>
            </c:numRef>
          </c:val>
          <c:extLst>
            <c:ext xmlns:c16="http://schemas.microsoft.com/office/drawing/2014/chart" uri="{C3380CC4-5D6E-409C-BE32-E72D297353CC}">
              <c16:uniqueId val="{00000004-3104-4D4E-8501-F585F4DE38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04-4D4E-8501-F585F4DE38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04-4D4E-8501-F585F4DE38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468</c:v>
                </c:pt>
                <c:pt idx="3">
                  <c:v>462</c:v>
                </c:pt>
                <c:pt idx="6">
                  <c:v>436</c:v>
                </c:pt>
                <c:pt idx="9">
                  <c:v>430</c:v>
                </c:pt>
                <c:pt idx="12">
                  <c:v>428</c:v>
                </c:pt>
              </c:numCache>
            </c:numRef>
          </c:val>
          <c:extLst>
            <c:ext xmlns:c16="http://schemas.microsoft.com/office/drawing/2014/chart" uri="{C3380CC4-5D6E-409C-BE32-E72D297353CC}">
              <c16:uniqueId val="{00000007-3104-4D4E-8501-F585F4DE38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267</c:v>
                </c:pt>
                <c:pt idx="2">
                  <c:v>#N/A</c:v>
                </c:pt>
                <c:pt idx="3">
                  <c:v>#N/A</c:v>
                </c:pt>
                <c:pt idx="4">
                  <c:v>229</c:v>
                </c:pt>
                <c:pt idx="5">
                  <c:v>#N/A</c:v>
                </c:pt>
                <c:pt idx="6">
                  <c:v>#N/A</c:v>
                </c:pt>
                <c:pt idx="7">
                  <c:v>215</c:v>
                </c:pt>
                <c:pt idx="8">
                  <c:v>#N/A</c:v>
                </c:pt>
                <c:pt idx="9">
                  <c:v>#N/A</c:v>
                </c:pt>
                <c:pt idx="10">
                  <c:v>206</c:v>
                </c:pt>
                <c:pt idx="11">
                  <c:v>#N/A</c:v>
                </c:pt>
                <c:pt idx="12">
                  <c:v>#N/A</c:v>
                </c:pt>
                <c:pt idx="13">
                  <c:v>212</c:v>
                </c:pt>
                <c:pt idx="14">
                  <c:v>#N/A</c:v>
                </c:pt>
              </c:numCache>
            </c:numRef>
          </c:val>
          <c:smooth val="0"/>
          <c:extLst>
            <c:ext xmlns:c16="http://schemas.microsoft.com/office/drawing/2014/chart" uri="{C3380CC4-5D6E-409C-BE32-E72D297353CC}">
              <c16:uniqueId val="{00000008-3104-4D4E-8501-F585F4DE38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4562</c:v>
                </c:pt>
                <c:pt idx="5">
                  <c:v>4491</c:v>
                </c:pt>
                <c:pt idx="8">
                  <c:v>4418</c:v>
                </c:pt>
                <c:pt idx="11">
                  <c:v>4954</c:v>
                </c:pt>
                <c:pt idx="14">
                  <c:v>5121</c:v>
                </c:pt>
              </c:numCache>
            </c:numRef>
          </c:val>
          <c:extLst>
            <c:ext xmlns:c16="http://schemas.microsoft.com/office/drawing/2014/chart" uri="{C3380CC4-5D6E-409C-BE32-E72D297353CC}">
              <c16:uniqueId val="{00000000-B7EA-4582-A3B4-B91FFE6697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c:v>
                </c:pt>
                <c:pt idx="5">
                  <c:v>27</c:v>
                </c:pt>
                <c:pt idx="8">
                  <c:v>23</c:v>
                </c:pt>
                <c:pt idx="11">
                  <c:v>20</c:v>
                </c:pt>
                <c:pt idx="14">
                  <c:v>16</c:v>
                </c:pt>
              </c:numCache>
            </c:numRef>
          </c:val>
          <c:extLst>
            <c:ext xmlns:c16="http://schemas.microsoft.com/office/drawing/2014/chart" uri="{C3380CC4-5D6E-409C-BE32-E72D297353CC}">
              <c16:uniqueId val="{00000001-B7EA-4582-A3B4-B91FFE6697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1638</c:v>
                </c:pt>
                <c:pt idx="5">
                  <c:v>1653</c:v>
                </c:pt>
                <c:pt idx="8">
                  <c:v>1595</c:v>
                </c:pt>
                <c:pt idx="11">
                  <c:v>2085</c:v>
                </c:pt>
                <c:pt idx="14">
                  <c:v>2069</c:v>
                </c:pt>
              </c:numCache>
            </c:numRef>
          </c:val>
          <c:extLst>
            <c:ext xmlns:c16="http://schemas.microsoft.com/office/drawing/2014/chart" uri="{C3380CC4-5D6E-409C-BE32-E72D297353CC}">
              <c16:uniqueId val="{00000002-B7EA-4582-A3B4-B91FFE6697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EA-4582-A3B4-B91FFE6697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EA-4582-A3B4-B91FFE6697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EA-4582-A3B4-B91FFE6697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1409</c:v>
                </c:pt>
                <c:pt idx="3">
                  <c:v>1316</c:v>
                </c:pt>
                <c:pt idx="6">
                  <c:v>1323</c:v>
                </c:pt>
                <c:pt idx="9">
                  <c:v>1282</c:v>
                </c:pt>
                <c:pt idx="12">
                  <c:v>1343</c:v>
                </c:pt>
              </c:numCache>
            </c:numRef>
          </c:val>
          <c:extLst>
            <c:ext xmlns:c16="http://schemas.microsoft.com/office/drawing/2014/chart" uri="{C3380CC4-5D6E-409C-BE32-E72D297353CC}">
              <c16:uniqueId val="{00000006-B7EA-4582-A3B4-B91FFE6697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496</c:v>
                </c:pt>
                <c:pt idx="3">
                  <c:v>515</c:v>
                </c:pt>
                <c:pt idx="6">
                  <c:v>493</c:v>
                </c:pt>
                <c:pt idx="9">
                  <c:v>499</c:v>
                </c:pt>
                <c:pt idx="12">
                  <c:v>507</c:v>
                </c:pt>
              </c:numCache>
            </c:numRef>
          </c:val>
          <c:extLst>
            <c:ext xmlns:c16="http://schemas.microsoft.com/office/drawing/2014/chart" uri="{C3380CC4-5D6E-409C-BE32-E72D297353CC}">
              <c16:uniqueId val="{00000007-B7EA-4582-A3B4-B91FFE6697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1838</c:v>
                </c:pt>
                <c:pt idx="3">
                  <c:v>1923</c:v>
                </c:pt>
                <c:pt idx="6">
                  <c:v>1876</c:v>
                </c:pt>
                <c:pt idx="9">
                  <c:v>1786</c:v>
                </c:pt>
                <c:pt idx="12">
                  <c:v>1656</c:v>
                </c:pt>
              </c:numCache>
            </c:numRef>
          </c:val>
          <c:extLst>
            <c:ext xmlns:c16="http://schemas.microsoft.com/office/drawing/2014/chart" uri="{C3380CC4-5D6E-409C-BE32-E72D297353CC}">
              <c16:uniqueId val="{00000008-B7EA-4582-A3B4-B91FFE6697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EA-4582-A3B4-B91FFE6697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4173</c:v>
                </c:pt>
                <c:pt idx="3">
                  <c:v>4047</c:v>
                </c:pt>
                <c:pt idx="6">
                  <c:v>4184</c:v>
                </c:pt>
                <c:pt idx="9">
                  <c:v>4482</c:v>
                </c:pt>
                <c:pt idx="12">
                  <c:v>4734</c:v>
                </c:pt>
              </c:numCache>
            </c:numRef>
          </c:val>
          <c:extLst>
            <c:ext xmlns:c16="http://schemas.microsoft.com/office/drawing/2014/chart" uri="{C3380CC4-5D6E-409C-BE32-E72D297353CC}">
              <c16:uniqueId val="{0000000A-B7EA-4582-A3B4-B91FFE6697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1687</c:v>
                </c:pt>
                <c:pt idx="2">
                  <c:v>#N/A</c:v>
                </c:pt>
                <c:pt idx="3">
                  <c:v>#N/A</c:v>
                </c:pt>
                <c:pt idx="4">
                  <c:v>1629</c:v>
                </c:pt>
                <c:pt idx="5">
                  <c:v>#N/A</c:v>
                </c:pt>
                <c:pt idx="6">
                  <c:v>#N/A</c:v>
                </c:pt>
                <c:pt idx="7">
                  <c:v>1840</c:v>
                </c:pt>
                <c:pt idx="8">
                  <c:v>#N/A</c:v>
                </c:pt>
                <c:pt idx="9">
                  <c:v>#N/A</c:v>
                </c:pt>
                <c:pt idx="10">
                  <c:v>990</c:v>
                </c:pt>
                <c:pt idx="11">
                  <c:v>#N/A</c:v>
                </c:pt>
                <c:pt idx="12">
                  <c:v>#N/A</c:v>
                </c:pt>
                <c:pt idx="13">
                  <c:v>1034</c:v>
                </c:pt>
                <c:pt idx="14">
                  <c:v>#N/A</c:v>
                </c:pt>
              </c:numCache>
            </c:numRef>
          </c:val>
          <c:smooth val="0"/>
          <c:extLst>
            <c:ext xmlns:c16="http://schemas.microsoft.com/office/drawing/2014/chart" uri="{C3380CC4-5D6E-409C-BE32-E72D297353CC}">
              <c16:uniqueId val="{0000000B-B7EA-4582-A3B4-B91FFE6697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1015</c:v>
                </c:pt>
                <c:pt idx="1">
                  <c:v>1257</c:v>
                </c:pt>
                <c:pt idx="2">
                  <c:v>1261</c:v>
                </c:pt>
              </c:numCache>
            </c:numRef>
          </c:val>
          <c:extLst>
            <c:ext xmlns:c16="http://schemas.microsoft.com/office/drawing/2014/chart" uri="{C3380CC4-5D6E-409C-BE32-E72D297353CC}">
              <c16:uniqueId val="{00000000-03B5-466B-A4A5-4C83FF4A12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3B5-466B-A4A5-4C83FF4A12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496</c:v>
                </c:pt>
                <c:pt idx="1">
                  <c:v>719</c:v>
                </c:pt>
                <c:pt idx="2">
                  <c:v>699</c:v>
                </c:pt>
              </c:numCache>
            </c:numRef>
          </c:val>
          <c:extLst>
            <c:ext xmlns:c16="http://schemas.microsoft.com/office/drawing/2014/chart" uri="{C3380CC4-5D6E-409C-BE32-E72D297353CC}">
              <c16:uniqueId val="{00000002-03B5-466B-A4A5-4C83FF4A12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{82CE6021-4EF3-423A-9C79-E010F3615D35}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668-4636-8B25-27393D2577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{5EB6761F-F96B-4C35-93F1-3F98672D822A}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68-4636-8B25-27393D2577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{2D3B525E-CD4D-422D-BF46-569D083FA6A5}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68-4636-8B25-27393D2577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{8C86C5F5-0F69-4892-A622-41B36DE9C402}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68-4636-8B25-27393D2577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{F1C5ED80-8316-45B8-9E50-776F28394A1E}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68-4636-8B25-27393D2577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{B24E7974-1381-4199-9FF2-80E0F8FB1D2A}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668-4636-8B25-27393D25775C}"/>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{0A053E0D-A6D1-4493-9FBC-5015C4ABE166}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668-4636-8B25-27393D25775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{97483EFB-1F6B-42F1-A538-A9D48845C969}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668-4636-8B25-27393D25775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{DD4CBF98-A6BC-4D4A-84B6-C1EF359374A7}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668-4636-8B25-27393D2577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64.3</c:v>
                </c:pt>
              </c:numCache>
            </c:numRef>
          </c:xVal>
          <c:yVal>
            <c:numRef>
              <c:f>公会計指標分析・財政指標組合せ分析表!$BP$51:$DC$51</c:f>
              <c:numCache>
                <c:formatCode>#,##0.0;"▲ "#,##0.0</c:formatCode>
                <c:ptCount val="40"/>
                <c:pt idx="16">
                  <c:v>65.3</c:v>
                </c:pt>
              </c:numCache>
            </c:numRef>
          </c:yVal>
          <c:smooth val="0"/>
          <c:extLst>
            <c:ext xmlns:c16="http://schemas.microsoft.com/office/drawing/2014/chart" uri="{C3380CC4-5D6E-409C-BE32-E72D297353CC}">
              <c16:uniqueId val="{00000009-1668-4636-8B25-27393D2577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{E3049516-AC92-4265-A532-97191FAA4F80}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668-4636-8B25-27393D2577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{DDC65C02-0D6E-4B69-807D-1D00D2106237}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68-4636-8B25-27393D2577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{B0C04AC2-67EC-4730-A305-52A912448694}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68-4636-8B25-27393D2577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{49F97F5C-3FF3-4BA2-BE46-2EDDA2AC292B}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68-4636-8B25-27393D2577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{5109FABB-3748-4A45-A41E-DFFAB5948A18}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68-4636-8B25-27393D2577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{1E830791-35B9-4478-9C4C-1F76BBE52C22}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668-4636-8B25-27393D25775C}"/>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{1A2763ED-154C-45C0-9AEE-6DD18DA522C7}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668-4636-8B25-27393D25775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{424442AE-4090-4A59-8969-A53BDC62AFA3}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668-4636-8B25-27393D25775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{91C2FBF7-1420-4D63-81B6-468B00442E23}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668-4636-8B25-27393D2577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numCache>
            </c:numRef>
          </c:xVal>
          <c:yVal>
            <c:numRef>
              <c:f>公会計指標分析・財政指標組合せ分析表!$BP$55:$DC$55</c:f>
              <c:numCache>
                <c:formatCode>#,##0.0;"▲ "#,##0.0</c:formatCode>
                <c:ptCount val="40"/>
                <c:pt idx="16">
                  <c:v>27</c:v>
                </c:pt>
              </c:numCache>
            </c:numRef>
          </c:yVal>
          <c:smooth val="0"/>
          <c:extLst>
            <c:ext xmlns:c16="http://schemas.microsoft.com/office/drawing/2014/chart" uri="{C3380CC4-5D6E-409C-BE32-E72D297353CC}">
              <c16:uniqueId val="{00000013-1668-4636-8B25-27393D25775C}"/>
            </c:ext>
          </c:extLst>
        </c:ser>
        <c:dLbls>
          <c:showLegendKey val="0"/>
          <c:showVal val="1"/>
          <c:showCatName val="0"/>
          <c:showSerName val="0"/>
          <c:showPercent val="0"/>
          <c:showBubbleSize val="0"/>
        </c:dLbls>
        <c:axId val="46179840"/>
        <c:axId val="46181760"/>
      </c:scatterChart>
      <c:valAx>
        <c:axId val="46179840"/>
        <c:scaling>
          <c:orientation val="minMax"/>
          <c:max val="64.89999999999999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{06DBB9AC-D8B8-4141-9CAE-972079302EF8}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CBC-45F5-BA44-60E3CE7537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{80315DCA-A617-4B8F-9EA0-EB1E3E214563}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BC-45F5-BA44-60E3CE7537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{9965F569-EAB3-494B-B82F-6E6C85107E6E}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BC-45F5-BA44-60E3CE7537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{CE778D1B-7D6E-4D94-B5B0-AA2DC11F670F}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BC-45F5-BA44-60E3CE7537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{8EB73E0A-63A5-4F2D-B422-EE73F4784B40}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BC-45F5-BA44-60E3CE75370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{BC2FE2E3-971C-40C4-9BF8-BF60910E5AA3}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CBC-45F5-BA44-60E3CE75370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{50F8CE12-4436-411B-8135-8FEE5432A09B}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CBC-45F5-BA44-60E3CE75370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{7C118591-3BEF-4E1A-8CD3-E9F72425ACEA}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CBC-45F5-BA44-60E3CE75370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{20693030-D4A9-4890-B185-FB1403814B84}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CBC-45F5-BA44-60E3CE7537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9.3000000000000007</c:v>
                </c:pt>
                <c:pt idx="16">
                  <c:v>8.6</c:v>
                </c:pt>
                <c:pt idx="24">
                  <c:v>7.8</c:v>
                </c:pt>
                <c:pt idx="32">
                  <c:v>7.6</c:v>
                </c:pt>
              </c:numCache>
            </c:numRef>
          </c:xVal>
          <c:yVal>
            <c:numRef>
              <c:f>公会計指標分析・財政指標組合せ分析表!$BP$73:$DC$73</c:f>
              <c:numCache>
                <c:formatCode>#,##0.0;"▲ "#,##0.0</c:formatCode>
                <c:ptCount val="40"/>
                <c:pt idx="0">
                  <c:v>61.1</c:v>
                </c:pt>
                <c:pt idx="8">
                  <c:v>60.6</c:v>
                </c:pt>
                <c:pt idx="16">
                  <c:v>65.3</c:v>
                </c:pt>
                <c:pt idx="24">
                  <c:v>35.9</c:v>
                </c:pt>
                <c:pt idx="32">
                  <c:v>38.299999999999997</c:v>
                </c:pt>
              </c:numCache>
            </c:numRef>
          </c:yVal>
          <c:smooth val="0"/>
          <c:extLst>
            <c:ext xmlns:c16="http://schemas.microsoft.com/office/drawing/2014/chart" uri="{C3380CC4-5D6E-409C-BE32-E72D297353CC}">
              <c16:uniqueId val="{00000009-0CBC-45F5-BA44-60E3CE7537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{4E24F501-C8EA-4269-9AC2-233BD625C21D}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CBC-45F5-BA44-60E3CE7537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{4DC9B0D7-DA2F-4739-86A2-78D3E1456E07}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BC-45F5-BA44-60E3CE7537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{926F7338-88B3-49D9-A7C9-C9F49FC76D9A}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BC-45F5-BA44-60E3CE7537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{EDBA8F02-E6FA-4C1A-8631-619D500B0711}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BC-45F5-BA44-60E3CE7537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{DE1A883E-4072-49AC-81CA-231842EB6EB4}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BC-45F5-BA44-60E3CE75370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{9FB9185F-E898-4C31-B520-6DC1DECF0E93}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CBC-45F5-BA44-60E3CE75370D}"/>
                </c:ext>
              </c:extLst>
            </c:dLbl>
            <c:dLbl>
              <c:idx val="16"/>
              <c:layout>
                <c:manualLayout>
                  <c:x val="-3.069941542837195E-2"/>
                  <c:y val="-7.667782947817908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{92BE1254-D0E8-4F28-9397-2A2BA576FF15}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CBC-45F5-BA44-60E3CE75370D}"/>
                </c:ext>
              </c:extLst>
            </c:dLbl>
            <c:dLbl>
              <c:idx val="24"/>
              <c:layout>
                <c:manualLayout>
                  <c:x val="-3.2696567809849385E-2"/>
                  <c:y val="-6.16398852803637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{60F8B606-AC07-4900-BA8A-6D8F9BAAD4EE}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CBC-45F5-BA44-60E3CE75370D}"/>
                </c:ext>
              </c:extLst>
            </c:dLbl>
            <c:dLbl>
              <c:idx val="32"/>
              <c:layout>
                <c:manualLayout>
                  <c:x val="-3.1697991619110633E-2"/>
                  <c:y val="-4.893222650483908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{E12D0900-0E40-4F18-BF8D-28107AB5E4BF}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CBC-45F5-BA44-60E3CE7537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0CBC-45F5-BA44-60E3CE75370D}"/>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新規の地方債の発行を抑制することにより、年々元利償還金額は減少傾向である。また、交付税算入率の高い過疎対策事業債を活用することで、分子の数値も低く保っている。</a:t>
          </a:r>
        </a:p>
        <a:p>
          <a:r>
            <a:rPr kumimoji="1" lang="ja-JP" altLang="en-US" sz="1400">
              <a:latin typeface="ＭＳ ゴシック" pitchFamily="49" charset="-128"/>
              <a:ea typeface="ＭＳ ゴシック" pitchFamily="49" charset="-128"/>
            </a:rPr>
            <a:t>　今後も適正な数値を保てるよう、新規地方債の発行額、算入公債費等に留意する。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年から続いている大型事業の影響で、地方債現在高が大幅に増加しているため、将来負担額は増加している。しかしながら、充当可能基金額の増加により将来負担比率は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年に比べ大幅に減少している。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今後は地方債残高をこれ以上増やさないよう適正な事業を見極めて執行する。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静岡県南伊豆町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掲載した基金のうち、増減をしているのは２基金である。うち１つは財政調整基金で、将来の財源不足に備え、決算余剰金の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を新規に積み立てたため増加している。残りの１つはふるさと応援基金で、ふるさと寄附金を積み立てているため増加している。残りの基金については、利息の積立を行っているのみであり、取り崩しも行っていないため、残高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近年、地方財政法第７条の規定に基づき、決算余剰金を財政調整基金を中心に積み立てているが、今後は財政需要を的確に把握し、特定目的基金への積立を最優先とし、なお余剰金がある場合には、財政調整基金に積み立てる。そして、適正な基金の管理と使途の説明に努め、財政調整基金の単なる肥大化とならないよう注視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公共施設整備基金は、公共施設の機能保全を図り、施設の長寿命化に資するための整備及び改修に充てるとされており、ふるさと応援基金は、魅力あるまちづくり事業の財源としている。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は、石廊崎オーシャンパークの整備や景観形成ガイドプラン策定業務の財源として活用した。スポーツ振興基金は、スポーツ振興のため、観光施設整備基金は、観光施設整備のため、交通安全対策推進基金は交通安全対策の推進に関する事業の財源と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位５基金のうち、ふるさと応援基金のみが唯一増加をしている。理由は、ふるさと寄附金額の総額から必要経費（返礼品代や広告料等）を差し引いた金額を、翌年基金に積み立てているためである。もちろん、事業の執行に当たり取崩しも行っているが、今のところ、ふるさと寄附金総額が年を追うごとに伸びているため、取崩額より積立額が上回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橋梁、学校、公民館等を始めとする公共施設の老朽化が著しい現状等を踏まえ、当町では、国費（社会資本整備総合交付金）や過疎債を充当して長寿命化事業を実施している。しかし、国では、過疎法の施行期限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３月に迫り、全国の自治体で急激な人口減少が進み、多くの自治体が過疎化している現状を踏まえ、「過疎」そのものの定義や、法の存続について検討がされている中、過疎債の活用が見込めなくなった際には、財源不足が多額に及ぶため、公共施設の更新費用、時期、手法等を的確に把握しながら、公共施設整備基金への積立を最重要とし、その他の特定目的基金についても将来需要に備え、適正な管理・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百万円増加した理由は、地方財政法第７条の規定に基づき、決算余剰金の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相当額を積み立てたためである。また、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年に前年度より４百万円増加した理由は、基金運用益を積み立てたものであり、前述の余剰金の積み立ては未実施である。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当町は、依存財源の割合が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％超と高く、中でも地方交付税が歳入決算額の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％程度を占めています。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された三位一体の改革による国庫補助金の縮減、地方交付税の見直しなど、国の制度改正による影響や、局地的災害への対応、ふるさと寄附金の減収等に伴う財源補填等を踏まえると、下限目標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億円は常に確保しておく必要がある。今後は、財政需要を的確に把握し、特定目的基金への積立を最優先とし、なお余剰金がある場合には、財政調整基金に積み立てていく。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年の残高は３千円で、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年も同額であり、ここ十数年増減していない。今後も積立予定なし。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478A78-447E-45CF-85DC-6D6EC866B0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AE76CBF-D087-46DA-A35E-C6BB0B16E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5200244-EF06-42EE-9E78-82DA5784D3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27230D9-858D-413F-8926-5F9797E05DE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E55EA69-5DE3-4EAA-AAB0-27D81108344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537A6F1-BC8C-4330-A01A-F62743D5BE8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B733ABC-39E9-4295-A3F5-EECC4762BD9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DFF456C-79AC-45E1-BF98-CFEA6AF5C28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5410CE9-ECBE-4B92-A60E-D29B47F0B9A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E7D7B87-401D-425A-98B1-BE106A0897A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460D7BD-6AAD-477A-A974-ED364016800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12FE10F-0BCD-4A3E-A052-D76E9189A8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9CAAA9A-A1DA-4E97-B261-6B5D1FBC20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78631FC-5F97-42F2-BFAD-DDC28F5B99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F694DCF-F96B-4964-B061-66CB59C2B79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9CB128D-0B73-40CB-BFF7-8B7F08BC3C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747C65D-7E29-4407-B5EC-B6BDAC0DDF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8322F5F-8279-450C-AADA-4B69ED86F9D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9A2E111-14A6-402B-AFFC-59A6B01654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A6FFB27-630B-4333-84BC-A3E3B9C330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F53581E-3A0E-44A9-A15D-988555CB273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B26E205-5934-455F-A592-EB668B5AE74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87973C1-0581-465B-B2FB-8BB07E0FFC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81559F4-8971-42D3-94A5-0B5BA04C8E6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C5F8723-2BCD-4180-AC78-35FA5CACAB5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3754140-6B28-4AC9-9215-FBF670FF41C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68FED7C-7F78-49D8-B72C-3DAFE08EB32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9294BD1-011C-4897-BC01-EBCED7DA733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8B936C5-985D-4E92-947E-815C4A9181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B2A13E6-225B-47CE-88AE-1B55B9CBED6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26DC3423-28A7-4156-9C50-002635B0D7B5}"/>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E98BE2E-A79E-4F24-96BA-FD2399B6FEA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3EBABC7F-C557-48A2-9D23-5C69F75F7E41}"/>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A2E0BB7-7882-447B-989B-BD7ACED873D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08DF348-8BBA-4779-850D-96ACD14499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48AA306-23AB-4F9E-807D-1675A9E55C2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957BFAE-FFEC-42BC-91E0-6257A35C46B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39D4867-497D-49FB-B64F-DBC4A5A021D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686AEE0-1DC6-4EDD-B6D0-27D715811C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1DD9D7C-A32D-4251-9C49-98787E8D747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A81DC6B-7257-4AC8-BC83-5D18F8DF51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D633771-4987-48F9-BE33-47EDFE75DD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AA70C0C-E30B-4F2E-B20C-070BF6BBB94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CCC88D4-B0CF-43B0-811E-517E2914024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B2DD6D4-FBF7-4AA1-951B-2B61C31165D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6D9DF34-12D6-469F-ACFD-CC7E0B3A034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類似団体と比べ高い数値を推移している。これは、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延べ床面積において、全施設の半分を占める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の有形固定資産減価償却率が高い数値となっているためである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。統廃合等の大きな方向転換を盛り込んだ個別施設計画を策定する必要がある。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854D1A2-EB7C-4DF2-8944-5A3BE8DFB2D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5FBC6AF-1675-4D91-B3EC-F0E30E560C5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7A5DCE3-D890-4889-9EE3-21C87359D1D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995B80F8-B965-44D0-9005-606E053DE32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C5B1272B-17A8-486F-9E8B-6CA4F275838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4795CAB8-D0FF-4628-9587-A3C7E55D753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FE69FA4C-46B8-4D5F-A7F7-77876667FF8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F6546BC2-29F0-4FC7-9356-FFEE8B9E324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4D9A402-9740-4F81-9DA0-10E205D2659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10D71060-A59F-4D08-8D1C-508BA789391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C88435EA-E30D-44C1-A480-BCFA51AE887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966AB53F-0374-466A-9180-9D479684C78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1DC43D5C-99FF-4997-91DC-F87A4BAC62A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DB4CB533-831E-4D2A-B6C4-90D42088F08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C95A196D-F5EE-4055-BD05-0F3EF377B85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3260B6AF-CE54-42D3-9502-AE624D8F647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FD934459-2559-4DE7-9E90-927C6A73290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B3D8CB9-3C5E-4AA7-9465-E0F90ECC1C1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53B7F1B1-992B-4F1D-812D-088C77FFB4AF}"/>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0729AFD3-1DC2-4787-A13E-7D2B3A386734}"/>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C1BF9C11-F47A-451A-89F4-F615FBB531FD}"/>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a:extLst>
            <a:ext uri="{FF2B5EF4-FFF2-40B4-BE49-F238E27FC236}">
              <a16:creationId xmlns:a16="http://schemas.microsoft.com/office/drawing/2014/main" id="{97CDB945-6783-4ED7-9FDF-6E0266A60B0D}"/>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a:extLst>
            <a:ext uri="{FF2B5EF4-FFF2-40B4-BE49-F238E27FC236}">
              <a16:creationId xmlns:a16="http://schemas.microsoft.com/office/drawing/2014/main" id="{D8B74551-BAA9-4C58-B79F-C5104FDF8A17}"/>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a:extLst>
            <a:ext uri="{FF2B5EF4-FFF2-40B4-BE49-F238E27FC236}">
              <a16:creationId xmlns:a16="http://schemas.microsoft.com/office/drawing/2014/main" id="{C64FC74D-0FEE-4EB8-B67A-E5C7033D34BA}"/>
            </a:ext>
          </a:extLst>
        </xdr:cNvPr>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a:extLst>
            <a:ext uri="{FF2B5EF4-FFF2-40B4-BE49-F238E27FC236}">
              <a16:creationId xmlns:a16="http://schemas.microsoft.com/office/drawing/2014/main" id="{90C5D2AA-A569-45CA-A852-27B131BAA9B7}"/>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a:extLst>
            <a:ext uri="{FF2B5EF4-FFF2-40B4-BE49-F238E27FC236}">
              <a16:creationId xmlns:a16="http://schemas.microsoft.com/office/drawing/2014/main" id="{85B8399A-A466-498D-9FD0-0602A01507A4}"/>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a:extLst>
            <a:ext uri="{FF2B5EF4-FFF2-40B4-BE49-F238E27FC236}">
              <a16:creationId xmlns:a16="http://schemas.microsoft.com/office/drawing/2014/main" id="{C1AFF677-2F88-43CD-BCE8-D65BDE4DD61D}"/>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8E0B5EF-EB64-401F-AF1C-F51EF00565B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25608DD-7A17-4F7A-AA67-6986ECE51D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E5E7E07-2289-4F7C-8242-69C7927D6EA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1F32CC7-CD4C-47CF-9C53-73902A70BA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1B1D2F3-F118-4701-9388-62F125CE8B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88265</xdr:rowOff>
    </xdr:from>
    <xdr:to>
      <xdr:col>15</xdr:col>
      <xdr:colOff>187325</xdr:colOff>
      <xdr:row>31</xdr:row>
      <xdr:rowOff>18415</xdr:rowOff>
    </xdr:to>
    <xdr:sp macro="" textlink="">
      <xdr:nvSpPr>
        <xdr:cNvPr id="80" name="楕円 79">
          <a:extLst>
            <a:ext uri="{FF2B5EF4-FFF2-40B4-BE49-F238E27FC236}">
              <a16:creationId xmlns:a16="http://schemas.microsoft.com/office/drawing/2014/main" id="{EBFF2029-29D5-4CD6-9581-1B0566818AE5}"/>
            </a:ext>
          </a:extLst>
        </xdr:cNvPr>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36212</xdr:rowOff>
    </xdr:from>
    <xdr:ext cx="405111" cy="259045"/>
    <xdr:sp macro="" textlink="">
      <xdr:nvSpPr>
        <xdr:cNvPr id="81" name="n_1aveValue有形固定資産減価償却率">
          <a:extLst>
            <a:ext uri="{FF2B5EF4-FFF2-40B4-BE49-F238E27FC236}">
              <a16:creationId xmlns:a16="http://schemas.microsoft.com/office/drawing/2014/main" id="{5C7781F0-E9F3-45AC-B7DE-68AC6FF29122}"/>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2" name="n_2aveValue有形固定資産減価償却率">
          <a:extLst>
            <a:ext uri="{FF2B5EF4-FFF2-40B4-BE49-F238E27FC236}">
              <a16:creationId xmlns:a16="http://schemas.microsoft.com/office/drawing/2014/main" id="{CBCE06A1-03E8-4B6B-9BCF-B94F337F58FB}"/>
            </a:ext>
          </a:extLst>
        </xdr:cNvPr>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3" name="n_2mainValue有形固定資産減価償却率">
          <a:extLst>
            <a:ext uri="{FF2B5EF4-FFF2-40B4-BE49-F238E27FC236}">
              <a16:creationId xmlns:a16="http://schemas.microsoft.com/office/drawing/2014/main" id="{225A0368-C65C-41F6-BC8F-9E04941640FB}"/>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id="{D9C06BEA-FCD8-442A-AE2A-DF79FD5ED40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a:extLst>
            <a:ext uri="{FF2B5EF4-FFF2-40B4-BE49-F238E27FC236}">
              <a16:creationId xmlns:a16="http://schemas.microsoft.com/office/drawing/2014/main" id="{DA1D9CFC-2154-4172-AF48-76512ACAF94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a:extLst>
            <a:ext uri="{FF2B5EF4-FFF2-40B4-BE49-F238E27FC236}">
              <a16:creationId xmlns:a16="http://schemas.microsoft.com/office/drawing/2014/main" id="{5AF43288-BD34-4CCD-83E8-C83961AADDC9}"/>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id="{D39DB798-C05D-40A1-84CF-1FD121024C5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id="{E8A5A537-E958-4FBE-98A8-9A706D9C45C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a:extLst>
            <a:ext uri="{FF2B5EF4-FFF2-40B4-BE49-F238E27FC236}">
              <a16:creationId xmlns:a16="http://schemas.microsoft.com/office/drawing/2014/main" id="{9EBCDC7E-7409-4A47-9917-5E006C3941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a:extLst>
            <a:ext uri="{FF2B5EF4-FFF2-40B4-BE49-F238E27FC236}">
              <a16:creationId xmlns:a16="http://schemas.microsoft.com/office/drawing/2014/main" id="{29F55D1A-4BED-4C30-87F4-4DC530797B8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a:extLst>
            <a:ext uri="{FF2B5EF4-FFF2-40B4-BE49-F238E27FC236}">
              <a16:creationId xmlns:a16="http://schemas.microsoft.com/office/drawing/2014/main" id="{14506FD1-0273-4E38-BD63-B6142AD2DEB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a:extLst>
            <a:ext uri="{FF2B5EF4-FFF2-40B4-BE49-F238E27FC236}">
              <a16:creationId xmlns:a16="http://schemas.microsoft.com/office/drawing/2014/main" id="{FC43521B-78B1-4B7F-889B-DC5F2964610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a:extLst>
            <a:ext uri="{FF2B5EF4-FFF2-40B4-BE49-F238E27FC236}">
              <a16:creationId xmlns:a16="http://schemas.microsoft.com/office/drawing/2014/main" id="{74E5EFE3-E50B-4BBC-9EB1-15F4028C4C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a:extLst>
            <a:ext uri="{FF2B5EF4-FFF2-40B4-BE49-F238E27FC236}">
              <a16:creationId xmlns:a16="http://schemas.microsoft.com/office/drawing/2014/main" id="{25A50211-4648-46BD-B490-ED5D81BE464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a:extLst>
            <a:ext uri="{FF2B5EF4-FFF2-40B4-BE49-F238E27FC236}">
              <a16:creationId xmlns:a16="http://schemas.microsoft.com/office/drawing/2014/main" id="{BA0CC976-8C0D-4EE2-A94C-B0F9E44A7A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a:extLst>
            <a:ext uri="{FF2B5EF4-FFF2-40B4-BE49-F238E27FC236}">
              <a16:creationId xmlns:a16="http://schemas.microsoft.com/office/drawing/2014/main" id="{61F7C83D-D337-45EC-A92B-2620DCEA7E7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年の大型事業の実施により、将来負担額が増加し、充当可能基金残高が減少しているため、類似団体平均値を上回っている。今後は、会計年度任用職員制度の開始により、人件費の増加が見込まれるなど厳しい状況になるが、定員管理計画の作成を経て人件費の再見直しを行うなど、経常経費の抑制に努めるとともに、可能な限り基金の積み立てを行うなど、数値の改善を図っていきたい。</a:t>
          </a:r>
        </a:p>
      </xdr:txBody>
    </xdr:sp>
    <xdr:clientData/>
  </xdr:twoCellAnchor>
  <xdr:oneCellAnchor>
    <xdr:from>
      <xdr:col>57</xdr:col>
      <xdr:colOff>111125</xdr:colOff>
      <xdr:row>23</xdr:row>
      <xdr:rowOff>47625</xdr:rowOff>
    </xdr:from>
    <xdr:ext cx="349839" cy="225703"/>
    <xdr:sp macro="" textlink="">
      <xdr:nvSpPr>
        <xdr:cNvPr id="97" name="テキスト ボックス 96">
          <a:extLst>
            <a:ext uri="{FF2B5EF4-FFF2-40B4-BE49-F238E27FC236}">
              <a16:creationId xmlns:a16="http://schemas.microsoft.com/office/drawing/2014/main" id="{B3747046-6CB4-4ACF-BA1B-D8D1B3C6C78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a:extLst>
            <a:ext uri="{FF2B5EF4-FFF2-40B4-BE49-F238E27FC236}">
              <a16:creationId xmlns:a16="http://schemas.microsoft.com/office/drawing/2014/main" id="{9A57374E-FA50-4BA6-8F20-1F53B3C85C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a:extLst>
            <a:ext uri="{FF2B5EF4-FFF2-40B4-BE49-F238E27FC236}">
              <a16:creationId xmlns:a16="http://schemas.microsoft.com/office/drawing/2014/main" id="{B3645F6D-B444-4650-8CA0-57CC16B32A8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a:extLst>
            <a:ext uri="{FF2B5EF4-FFF2-40B4-BE49-F238E27FC236}">
              <a16:creationId xmlns:a16="http://schemas.microsoft.com/office/drawing/2014/main" id="{82DD94B2-B47F-4587-8FDE-8EA66546DB2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a:extLst>
            <a:ext uri="{FF2B5EF4-FFF2-40B4-BE49-F238E27FC236}">
              <a16:creationId xmlns:a16="http://schemas.microsoft.com/office/drawing/2014/main" id="{492369DC-C078-4672-97C2-804D7941210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a:extLst>
            <a:ext uri="{FF2B5EF4-FFF2-40B4-BE49-F238E27FC236}">
              <a16:creationId xmlns:a16="http://schemas.microsoft.com/office/drawing/2014/main" id="{3693EA00-F998-44AC-81DA-9E25D9AF8AB3}"/>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a:extLst>
            <a:ext uri="{FF2B5EF4-FFF2-40B4-BE49-F238E27FC236}">
              <a16:creationId xmlns:a16="http://schemas.microsoft.com/office/drawing/2014/main" id="{BCF1DCDD-20BC-4281-9347-C6F1C63AD63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a:extLst>
            <a:ext uri="{FF2B5EF4-FFF2-40B4-BE49-F238E27FC236}">
              <a16:creationId xmlns:a16="http://schemas.microsoft.com/office/drawing/2014/main" id="{3E1912BD-236D-4C24-BC03-D2CC2F470DBC}"/>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a:extLst>
            <a:ext uri="{FF2B5EF4-FFF2-40B4-BE49-F238E27FC236}">
              <a16:creationId xmlns:a16="http://schemas.microsoft.com/office/drawing/2014/main" id="{9E45C0A0-A832-47FC-8369-B43A6F46765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a:extLst>
            <a:ext uri="{FF2B5EF4-FFF2-40B4-BE49-F238E27FC236}">
              <a16:creationId xmlns:a16="http://schemas.microsoft.com/office/drawing/2014/main" id="{79872C98-1D9E-41D9-A0A6-3F9A06B14E4B}"/>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a:extLst>
            <a:ext uri="{FF2B5EF4-FFF2-40B4-BE49-F238E27FC236}">
              <a16:creationId xmlns:a16="http://schemas.microsoft.com/office/drawing/2014/main" id="{C103F542-2F4E-460C-BD5B-7D05EE2B5B3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a:extLst>
            <a:ext uri="{FF2B5EF4-FFF2-40B4-BE49-F238E27FC236}">
              <a16:creationId xmlns:a16="http://schemas.microsoft.com/office/drawing/2014/main" id="{1577D5BB-D9C0-4432-B396-5B928D246BDB}"/>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id="{752228DD-7C1B-4B4F-8F39-1EBC220E338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a:extLst>
            <a:ext uri="{FF2B5EF4-FFF2-40B4-BE49-F238E27FC236}">
              <a16:creationId xmlns:a16="http://schemas.microsoft.com/office/drawing/2014/main" id="{7BABE3C4-107D-49C4-BB8C-7207C101BDCE}"/>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a:extLst>
            <a:ext uri="{FF2B5EF4-FFF2-40B4-BE49-F238E27FC236}">
              <a16:creationId xmlns:a16="http://schemas.microsoft.com/office/drawing/2014/main" id="{AA2865C1-4705-4007-8CD6-A68821626DF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2" name="直線コネクタ 111">
          <a:extLst>
            <a:ext uri="{FF2B5EF4-FFF2-40B4-BE49-F238E27FC236}">
              <a16:creationId xmlns:a16="http://schemas.microsoft.com/office/drawing/2014/main" id="{54837DAB-F4F8-4331-B874-F6736039A3D1}"/>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a:extLst>
            <a:ext uri="{FF2B5EF4-FFF2-40B4-BE49-F238E27FC236}">
              <a16:creationId xmlns:a16="http://schemas.microsoft.com/office/drawing/2014/main" id="{D0095288-7E94-4ED4-A233-8B7E0C6C579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a:extLst>
            <a:ext uri="{FF2B5EF4-FFF2-40B4-BE49-F238E27FC236}">
              <a16:creationId xmlns:a16="http://schemas.microsoft.com/office/drawing/2014/main" id="{615000AF-D514-4175-9996-F7528C96E55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5" name="債務償還可能年数最大値テキスト">
          <a:extLst>
            <a:ext uri="{FF2B5EF4-FFF2-40B4-BE49-F238E27FC236}">
              <a16:creationId xmlns:a16="http://schemas.microsoft.com/office/drawing/2014/main" id="{99087581-DE56-45CA-B519-74F10C7A2D4B}"/>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6" name="直線コネクタ 115">
          <a:extLst>
            <a:ext uri="{FF2B5EF4-FFF2-40B4-BE49-F238E27FC236}">
              <a16:creationId xmlns:a16="http://schemas.microsoft.com/office/drawing/2014/main" id="{22CAE9E9-6389-495B-B400-587956CC24AE}"/>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17" name="債務償還可能年数平均値テキスト">
          <a:extLst>
            <a:ext uri="{FF2B5EF4-FFF2-40B4-BE49-F238E27FC236}">
              <a16:creationId xmlns:a16="http://schemas.microsoft.com/office/drawing/2014/main" id="{28BC574B-C877-4D86-8673-2180B962717A}"/>
            </a:ext>
          </a:extLst>
        </xdr:cNvPr>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a:extLst>
            <a:ext uri="{FF2B5EF4-FFF2-40B4-BE49-F238E27FC236}">
              <a16:creationId xmlns:a16="http://schemas.microsoft.com/office/drawing/2014/main" id="{36D713EB-9DB3-44BD-9403-81D58C95E123}"/>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E80D0DE1-FF7F-48B0-8555-D6C7A808C4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AEB70553-376B-4A46-96F1-644D00F29F2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D772931F-F8BA-4D7C-A00E-17B7968F478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476353E6-AD40-4CB1-BCA2-E2E62857A28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D51D7B9D-522D-4A00-A572-F3DFFBC196B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4" name="楕円 123">
          <a:extLst>
            <a:ext uri="{FF2B5EF4-FFF2-40B4-BE49-F238E27FC236}">
              <a16:creationId xmlns:a16="http://schemas.microsoft.com/office/drawing/2014/main" id="{EDEA8079-2A09-41C1-8740-87D423ECD141}"/>
            </a:ext>
          </a:extLst>
        </xdr:cNvPr>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65563</xdr:rowOff>
    </xdr:from>
    <xdr:ext cx="340478" cy="259045"/>
    <xdr:sp macro="" textlink="">
      <xdr:nvSpPr>
        <xdr:cNvPr id="125" name="債務償還可能年数該当値テキスト">
          <a:extLst>
            <a:ext uri="{FF2B5EF4-FFF2-40B4-BE49-F238E27FC236}">
              <a16:creationId xmlns:a16="http://schemas.microsoft.com/office/drawing/2014/main" id="{E91B0F0E-EB0C-4162-BA12-96F5EAFC5ECD}"/>
            </a:ext>
          </a:extLst>
        </xdr:cNvPr>
        <xdr:cNvSpPr txBox="1"/>
      </xdr:nvSpPr>
      <xdr:spPr>
        <a:xfrm>
          <a:off x="14846300" y="5809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a:extLst>
            <a:ext uri="{FF2B5EF4-FFF2-40B4-BE49-F238E27FC236}">
              <a16:creationId xmlns:a16="http://schemas.microsoft.com/office/drawing/2014/main" id="{482B77DF-B644-41C4-9BA9-2BC7FBA3F7D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a:extLst>
            <a:ext uri="{FF2B5EF4-FFF2-40B4-BE49-F238E27FC236}">
              <a16:creationId xmlns:a16="http://schemas.microsoft.com/office/drawing/2014/main" id="{1AF63A4A-99FD-4E83-9C3F-432B8084C01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a:extLst>
            <a:ext uri="{FF2B5EF4-FFF2-40B4-BE49-F238E27FC236}">
              <a16:creationId xmlns:a16="http://schemas.microsoft.com/office/drawing/2014/main" id="{55006D27-E2B0-45FB-BDA5-25A4B2FAF6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a:extLst>
            <a:ext uri="{FF2B5EF4-FFF2-40B4-BE49-F238E27FC236}">
              <a16:creationId xmlns:a16="http://schemas.microsoft.com/office/drawing/2014/main" id="{FAB0443D-FD1F-4491-BD44-36565872D50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a:extLst>
            <a:ext uri="{FF2B5EF4-FFF2-40B4-BE49-F238E27FC236}">
              <a16:creationId xmlns:a16="http://schemas.microsoft.com/office/drawing/2014/main" id="{FED7B328-1FC1-45F5-AE98-17E04625B9A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a:extLst>
            <a:ext uri="{FF2B5EF4-FFF2-40B4-BE49-F238E27FC236}">
              <a16:creationId xmlns:a16="http://schemas.microsoft.com/office/drawing/2014/main" id="{F3FB658B-4E98-4C89-8607-64D0D1471AD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7B4CB1-9F5E-42BD-A7B5-A68AD9206A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5EEC93-BE52-4401-B244-77C59B92CE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E85851-77A1-4DE9-B6DF-A9652E7149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F54080-5CD9-417A-8FD3-CC9FF0FB2A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4656D2-74CD-4293-A520-0255CF57C3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13ADD4-56BC-4ED8-B7C3-8E5268026C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689104-41D7-45F5-AB19-848E567457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3A0A90-DAF2-4B14-B95B-E0E46EBDB1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832684-FFD8-497C-932B-6EAFC33549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71E2D9-6403-4AC0-BD06-27E42C07F7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770474-7A93-4A81-9712-0782F740C4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3A53CE-7DF2-4FA7-9E94-FA1C01074D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843C33-ACF5-4F25-8562-6D499E4753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AB34E2-232D-420B-8D58-72FC719DF3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8DB6B5-FAEA-4CA4-8967-7DA7D38602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44AE76B-112A-4813-9EA3-8DFC69A446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4D9761-494B-4ADB-B979-90B8DD6A49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4BBB90-B876-45B9-9525-561FF94B0D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8A765F-D042-4FD0-B19F-EB083382603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7DCF5F-9D1E-442F-B3DF-28F964407F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372DFD-DA6B-4F20-AEFE-1B714529CB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5FFD62-CF86-426B-AA11-B46F2CFA7E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DE1271-2413-4541-AA88-9DC8A08222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650538-12BB-4D30-9E3E-EC0D8BB906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C36B2A-806C-470F-8FA9-98638D25B9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DC1B56-CFA5-4576-B7B9-E340F9167E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862274-6D96-49C9-A90A-6B3343DBCB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49847E-369A-4D40-B0BA-11813CFD34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EFB7442-BE1B-4E37-8D60-7FA4D3DB324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BD30388-6BB7-47B3-BCD7-D36ED40DAF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0719E70-1CEC-42F4-85E3-7F1007C0AD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F40F27B-730E-4F7A-BA14-321FD0EA19F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1783706-89DD-4557-8150-DE5E8D97DB5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DF595DD-D30A-4D4C-BDBE-3452DE0D32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32C09A3-77A1-429E-9BB2-FD2B6AD1DF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6155C27-A717-4CFD-A5B5-A2993B45BF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A73971D-DE8E-4978-9897-C300DC3CC2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9DD6F33-76BC-4342-85CC-019231C1F4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B67FE72-8A55-4666-B250-05EDE5CA28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D47B6FD-E126-4064-BDB4-A684ED3163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6834945-7DD5-4838-863F-B12A142EBD6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323A536-1574-4280-BAA5-B391167C776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3B21420-295C-47E1-B4DD-62AE1FCC278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D7EC7F6-215E-4550-A685-7BB99679C63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FD708A2-24DC-4DF0-B299-195426C6F2F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B6C7196-9A29-46FB-B8EB-19B8874EE8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305FBEF-2B66-42A9-9D4D-DED02734045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B11933B-CF2A-49D6-8182-4240A2566FB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15C629A-0DF7-450F-AEB4-A23B4AB2773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552F6F2-D4EF-4F94-ADEA-D75160A1128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162A597-46AD-4D98-9624-3DF9D358A84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15A0CCE-E9AF-4A27-81D6-1D380F3065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EE55498-B9B7-4439-9472-DF806178377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2B25DEF-EACA-410F-8BFA-76AFB2A31A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5383D5DB-3F7F-4B29-9232-B57D167F1399}"/>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FEA7F342-4B2F-4C3A-B977-EE293673C7AC}"/>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13481E8E-C158-4534-996E-BF1715B3FB0F}"/>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D87E586B-263D-4B1C-9A59-BB108D97178B}"/>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1A5C5154-F606-4CFF-B803-BE85C805D707}"/>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id="{1D1C4A72-6393-4206-AD86-E2AF13C5C0CD}"/>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B9851036-7A63-41C5-8D37-2EC9E441C917}"/>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E4B2E6C8-4179-4DB5-991D-BE4A7E2CA437}"/>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id="{D9BBFBE2-1CCA-42A2-AA64-5B8B84FCC65C}"/>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AB20808-C61C-457E-A708-95325D50DB1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D6FD542-6DB6-4BBC-A321-DDA75751C8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60541D1-88D6-47BC-9EFC-801AD1832D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2DA3DE2-B94D-414D-9FDB-A7AB358929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5F4167-7B47-4326-95B1-5019008BA5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33020</xdr:rowOff>
    </xdr:from>
    <xdr:to>
      <xdr:col>15</xdr:col>
      <xdr:colOff>101600</xdr:colOff>
      <xdr:row>38</xdr:row>
      <xdr:rowOff>134620</xdr:rowOff>
    </xdr:to>
    <xdr:sp macro="" textlink="">
      <xdr:nvSpPr>
        <xdr:cNvPr id="70" name="楕円 69">
          <a:extLst>
            <a:ext uri="{FF2B5EF4-FFF2-40B4-BE49-F238E27FC236}">
              <a16:creationId xmlns:a16="http://schemas.microsoft.com/office/drawing/2014/main" id="{DE9B7E33-E030-4B19-AFF8-0ED746121108}"/>
            </a:ext>
          </a:extLst>
        </xdr:cNvPr>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a:extLst>
            <a:ext uri="{FF2B5EF4-FFF2-40B4-BE49-F238E27FC236}">
              <a16:creationId xmlns:a16="http://schemas.microsoft.com/office/drawing/2014/main" id="{F898BE59-9705-4715-90F7-EA0DB27C0202}"/>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a:extLst>
            <a:ext uri="{FF2B5EF4-FFF2-40B4-BE49-F238E27FC236}">
              <a16:creationId xmlns:a16="http://schemas.microsoft.com/office/drawing/2014/main" id="{8E0CE228-A1B6-4511-BB8E-E8E232E133B1}"/>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73" name="n_2mainValue【道路】&#10;有形固定資産減価償却率">
          <a:extLst>
            <a:ext uri="{FF2B5EF4-FFF2-40B4-BE49-F238E27FC236}">
              <a16:creationId xmlns:a16="http://schemas.microsoft.com/office/drawing/2014/main" id="{B749350A-B122-48A6-A884-5473AE56BCB1}"/>
            </a:ext>
          </a:extLst>
        </xdr:cNvPr>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8C125A01-18E1-4F01-9EB8-7AC90A5562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E9C299F8-94B3-4C4C-A5AA-D6F28AC8FB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3B3FB8EC-8966-425A-8B6A-8BDC38C61A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E29F80BD-481E-4ADC-A3B2-C23DCFC986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4C931AEB-8576-482F-BB67-D4885405E6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5CF33DE1-CC4B-44C5-B644-A9655D6AEE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13537A4B-2F00-4262-AF9F-68EAD4B196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57B0AD35-3EB9-49EB-B3EF-A99C4C498F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97F1947F-E987-46C8-BDE7-F4C7F1FBDB8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2C38147A-030D-453A-BAB2-E9932A713D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a:extLst>
            <a:ext uri="{FF2B5EF4-FFF2-40B4-BE49-F238E27FC236}">
              <a16:creationId xmlns:a16="http://schemas.microsoft.com/office/drawing/2014/main" id="{9A44A8A9-CCBA-41E9-A3C9-C4478C0BB21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a:extLst>
            <a:ext uri="{FF2B5EF4-FFF2-40B4-BE49-F238E27FC236}">
              <a16:creationId xmlns:a16="http://schemas.microsoft.com/office/drawing/2014/main" id="{EEE29CF1-C678-42A3-A328-F9622611D2C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a:extLst>
            <a:ext uri="{FF2B5EF4-FFF2-40B4-BE49-F238E27FC236}">
              <a16:creationId xmlns:a16="http://schemas.microsoft.com/office/drawing/2014/main" id="{B3C8F0B1-C069-460B-B607-E62E6355F38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a:extLst>
            <a:ext uri="{FF2B5EF4-FFF2-40B4-BE49-F238E27FC236}">
              <a16:creationId xmlns:a16="http://schemas.microsoft.com/office/drawing/2014/main" id="{E1E3A1D9-7A92-4089-BE84-D5614C6396F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a:extLst>
            <a:ext uri="{FF2B5EF4-FFF2-40B4-BE49-F238E27FC236}">
              <a16:creationId xmlns:a16="http://schemas.microsoft.com/office/drawing/2014/main" id="{47B8F27D-16B1-4E35-8462-480A6F75152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a:extLst>
            <a:ext uri="{FF2B5EF4-FFF2-40B4-BE49-F238E27FC236}">
              <a16:creationId xmlns:a16="http://schemas.microsoft.com/office/drawing/2014/main" id="{2C052BA1-6A80-4673-BA48-0EAA14ABED6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a:extLst>
            <a:ext uri="{FF2B5EF4-FFF2-40B4-BE49-F238E27FC236}">
              <a16:creationId xmlns:a16="http://schemas.microsoft.com/office/drawing/2014/main" id="{B4C7B7DC-8BE7-453E-A7CD-BF26F624104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a:extLst>
            <a:ext uri="{FF2B5EF4-FFF2-40B4-BE49-F238E27FC236}">
              <a16:creationId xmlns:a16="http://schemas.microsoft.com/office/drawing/2014/main" id="{B202D345-B5EA-4234-A44E-2E324469583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a:extLst>
            <a:ext uri="{FF2B5EF4-FFF2-40B4-BE49-F238E27FC236}">
              <a16:creationId xmlns:a16="http://schemas.microsoft.com/office/drawing/2014/main" id="{11033A51-0596-4EE5-A023-C2B28FFD70C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a:extLst>
            <a:ext uri="{FF2B5EF4-FFF2-40B4-BE49-F238E27FC236}">
              <a16:creationId xmlns:a16="http://schemas.microsoft.com/office/drawing/2014/main" id="{336B93A2-327B-4591-870B-9855B8A4B21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a:extLst>
            <a:ext uri="{FF2B5EF4-FFF2-40B4-BE49-F238E27FC236}">
              <a16:creationId xmlns:a16="http://schemas.microsoft.com/office/drawing/2014/main" id="{D5ED4E76-4AE6-43E2-B29A-2C6C92A70B6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a:extLst>
            <a:ext uri="{FF2B5EF4-FFF2-40B4-BE49-F238E27FC236}">
              <a16:creationId xmlns:a16="http://schemas.microsoft.com/office/drawing/2014/main" id="{AFFCD0B4-882C-4016-95EB-6CFDA9810F35}"/>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B1CBB633-B37F-4605-97EB-2688E9D9E5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13114FB1-1CC1-4F70-9540-3059E3C7053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7EB81FA7-0FF8-41BA-9840-EEF41C32B6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a:extLst>
            <a:ext uri="{FF2B5EF4-FFF2-40B4-BE49-F238E27FC236}">
              <a16:creationId xmlns:a16="http://schemas.microsoft.com/office/drawing/2014/main" id="{D6C1D7BB-ABFA-4FC3-ABF1-3D42067AEBAC}"/>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a:extLst>
            <a:ext uri="{FF2B5EF4-FFF2-40B4-BE49-F238E27FC236}">
              <a16:creationId xmlns:a16="http://schemas.microsoft.com/office/drawing/2014/main" id="{101DD491-AEDD-400E-A1E0-ABD3A26077CC}"/>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a:extLst>
            <a:ext uri="{FF2B5EF4-FFF2-40B4-BE49-F238E27FC236}">
              <a16:creationId xmlns:a16="http://schemas.microsoft.com/office/drawing/2014/main" id="{964ADA62-186F-47AE-A159-DB5D9D5EBD13}"/>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a:extLst>
            <a:ext uri="{FF2B5EF4-FFF2-40B4-BE49-F238E27FC236}">
              <a16:creationId xmlns:a16="http://schemas.microsoft.com/office/drawing/2014/main" id="{14B3D545-4153-4003-B68A-460932DBF55A}"/>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a:extLst>
            <a:ext uri="{FF2B5EF4-FFF2-40B4-BE49-F238E27FC236}">
              <a16:creationId xmlns:a16="http://schemas.microsoft.com/office/drawing/2014/main" id="{D6B9C092-E690-43F6-9C8A-FFD597848C8A}"/>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a:extLst>
            <a:ext uri="{FF2B5EF4-FFF2-40B4-BE49-F238E27FC236}">
              <a16:creationId xmlns:a16="http://schemas.microsoft.com/office/drawing/2014/main" id="{E265D674-9629-4AEF-BDA9-DEFB732654A5}"/>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a:extLst>
            <a:ext uri="{FF2B5EF4-FFF2-40B4-BE49-F238E27FC236}">
              <a16:creationId xmlns:a16="http://schemas.microsoft.com/office/drawing/2014/main" id="{F0518488-DB3C-441A-ADBF-799AC8ADAF7B}"/>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a:extLst>
            <a:ext uri="{FF2B5EF4-FFF2-40B4-BE49-F238E27FC236}">
              <a16:creationId xmlns:a16="http://schemas.microsoft.com/office/drawing/2014/main" id="{A0D54B0C-A3EE-4AEC-9BE5-57C4B1C30444}"/>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a:extLst>
            <a:ext uri="{FF2B5EF4-FFF2-40B4-BE49-F238E27FC236}">
              <a16:creationId xmlns:a16="http://schemas.microsoft.com/office/drawing/2014/main" id="{77526D29-A57B-44CA-906C-3FD9FE36F1FB}"/>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704B556-DEF8-4699-B558-384B051F9C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C0276284-42B4-44BD-A88D-DA8C2F4261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8AF424E1-0D48-4A8A-B154-8DD4248505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A60A8C1-70FD-439B-B87E-4BDF515102E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82E66C9-7958-411C-B318-CF9AC4EC4F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124661</xdr:rowOff>
    </xdr:from>
    <xdr:to>
      <xdr:col>46</xdr:col>
      <xdr:colOff>38100</xdr:colOff>
      <xdr:row>40</xdr:row>
      <xdr:rowOff>54811</xdr:rowOff>
    </xdr:to>
    <xdr:sp macro="" textlink="">
      <xdr:nvSpPr>
        <xdr:cNvPr id="113" name="楕円 112">
          <a:extLst>
            <a:ext uri="{FF2B5EF4-FFF2-40B4-BE49-F238E27FC236}">
              <a16:creationId xmlns:a16="http://schemas.microsoft.com/office/drawing/2014/main" id="{0B8E8792-EB68-400A-95A4-8FBD1E32E8ED}"/>
            </a:ext>
          </a:extLst>
        </xdr:cNvPr>
        <xdr:cNvSpPr/>
      </xdr:nvSpPr>
      <xdr:spPr>
        <a:xfrm>
          <a:off x="8699500" y="681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79894</xdr:rowOff>
    </xdr:from>
    <xdr:ext cx="534377" cy="259045"/>
    <xdr:sp macro="" textlink="">
      <xdr:nvSpPr>
        <xdr:cNvPr id="114" name="n_1aveValue【道路】&#10;一人当たり延長">
          <a:extLst>
            <a:ext uri="{FF2B5EF4-FFF2-40B4-BE49-F238E27FC236}">
              <a16:creationId xmlns:a16="http://schemas.microsoft.com/office/drawing/2014/main" id="{920F2A4F-6A4E-4E68-AFC0-DC01B8A0964A}"/>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15" name="n_2aveValue【道路】&#10;一人当たり延長">
          <a:extLst>
            <a:ext uri="{FF2B5EF4-FFF2-40B4-BE49-F238E27FC236}">
              <a16:creationId xmlns:a16="http://schemas.microsoft.com/office/drawing/2014/main" id="{D21C83C7-1829-4216-9DFA-13FC93208A47}"/>
            </a:ext>
          </a:extLst>
        </xdr:cNvPr>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71338</xdr:rowOff>
    </xdr:from>
    <xdr:ext cx="534377" cy="259045"/>
    <xdr:sp macro="" textlink="">
      <xdr:nvSpPr>
        <xdr:cNvPr id="116" name="n_2mainValue【道路】&#10;一人当たり延長">
          <a:extLst>
            <a:ext uri="{FF2B5EF4-FFF2-40B4-BE49-F238E27FC236}">
              <a16:creationId xmlns:a16="http://schemas.microsoft.com/office/drawing/2014/main" id="{96DDC9C9-3845-448C-AB97-0B12B0599C8A}"/>
            </a:ext>
          </a:extLst>
        </xdr:cNvPr>
        <xdr:cNvSpPr txBox="1"/>
      </xdr:nvSpPr>
      <xdr:spPr>
        <a:xfrm>
          <a:off x="8483111" y="658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B0DD9500-3097-4191-92E1-F4AEB4E5D0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1CC601B6-F358-4DDF-9A3B-1CB2BC9DE6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F161409-8BAF-4287-BBF4-98E3BBDA4D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9D059FAC-1059-4D82-93DB-92819C1E5D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3C5C9F2A-C549-4C38-ABD5-3F428C4195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7AAC44AC-09FF-404A-8A94-EFD2E66B06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AF167C6F-7057-4536-B692-AA89551887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9A4DACEA-6F00-41E3-9192-509F08709E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AC5444FE-F5C3-4AB9-9CE6-3EB024576E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CC03D3EA-A784-4D57-B2DD-96A930EDB8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67925A8B-A0C5-4D37-9118-88B219C15AF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id="{5A008B2C-60F5-46B7-A403-607E7DC1E38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id="{2005783F-1235-4389-8335-6A777BFD85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id="{985827B4-7663-400D-88CF-E8F105F763F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C6846EEF-7BD3-460F-8938-419CD06FF41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id="{28899404-5EA6-4E25-B5C1-F9CD2C6D96F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EC67A445-EE29-402E-8EE3-2C8A045AB8E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id="{0E609E2E-6F97-4C76-A4BA-C24907EDAB5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5CE65958-B232-4200-B17A-5BB3321C86F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id="{AB9479E2-1CCC-472F-AFA9-5D471017618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a:extLst>
            <a:ext uri="{FF2B5EF4-FFF2-40B4-BE49-F238E27FC236}">
              <a16:creationId xmlns:a16="http://schemas.microsoft.com/office/drawing/2014/main" id="{EAA03C4C-F8F3-4F2A-B5CA-6B61ACACC83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CB4755B9-D534-478C-92BA-020BFAD76E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950FD241-61AB-4783-97D3-3C55C957C98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45216408-1122-433E-ACEB-DD45798BC7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a:extLst>
            <a:ext uri="{FF2B5EF4-FFF2-40B4-BE49-F238E27FC236}">
              <a16:creationId xmlns:a16="http://schemas.microsoft.com/office/drawing/2014/main" id="{7BFE9111-A688-475B-80B1-DDB5660A8E53}"/>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83A609F2-F197-4F4B-8BF0-953B9878AEDE}"/>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a:extLst>
            <a:ext uri="{FF2B5EF4-FFF2-40B4-BE49-F238E27FC236}">
              <a16:creationId xmlns:a16="http://schemas.microsoft.com/office/drawing/2014/main" id="{911420BF-D189-4E38-B31D-0EA4F27C9634}"/>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D3FB100F-06C9-43B1-B3BE-4D2331A397B2}"/>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a:extLst>
            <a:ext uri="{FF2B5EF4-FFF2-40B4-BE49-F238E27FC236}">
              <a16:creationId xmlns:a16="http://schemas.microsoft.com/office/drawing/2014/main" id="{C45378C8-1A54-4915-A9D3-167F53E40225}"/>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2119B363-59B4-4363-954A-96F9BB38A431}"/>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a:extLst>
            <a:ext uri="{FF2B5EF4-FFF2-40B4-BE49-F238E27FC236}">
              <a16:creationId xmlns:a16="http://schemas.microsoft.com/office/drawing/2014/main" id="{0FFC97E7-DFDF-40D2-A539-FEDCBA91DEAC}"/>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a:extLst>
            <a:ext uri="{FF2B5EF4-FFF2-40B4-BE49-F238E27FC236}">
              <a16:creationId xmlns:a16="http://schemas.microsoft.com/office/drawing/2014/main" id="{C77211CA-47D8-4204-A737-89777136984D}"/>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a:extLst>
            <a:ext uri="{FF2B5EF4-FFF2-40B4-BE49-F238E27FC236}">
              <a16:creationId xmlns:a16="http://schemas.microsoft.com/office/drawing/2014/main" id="{728474CE-F0C6-410F-A25D-ED6266EAA081}"/>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9D89F7F9-A036-4FAA-A2EB-BE8DBFE160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732860D7-BE3B-4A26-A12C-03C47077AA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3260403A-F50B-4AD0-8C24-0E2C9793B7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EB9A465D-A3F3-40EE-B773-1D6DD1CFB5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E06CE6BA-4CB5-4D71-938B-8BDA10C5CC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27305</xdr:rowOff>
    </xdr:from>
    <xdr:to>
      <xdr:col>15</xdr:col>
      <xdr:colOff>101600</xdr:colOff>
      <xdr:row>59</xdr:row>
      <xdr:rowOff>128905</xdr:rowOff>
    </xdr:to>
    <xdr:sp macro="" textlink="">
      <xdr:nvSpPr>
        <xdr:cNvPr id="155" name="楕円 154">
          <a:extLst>
            <a:ext uri="{FF2B5EF4-FFF2-40B4-BE49-F238E27FC236}">
              <a16:creationId xmlns:a16="http://schemas.microsoft.com/office/drawing/2014/main" id="{674AFFDC-1A53-40DE-BF07-5B6521FE029F}"/>
            </a:ext>
          </a:extLst>
        </xdr:cNvPr>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46372</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D7CBF885-A3E3-4D04-B959-6EFF5702D3B6}"/>
            </a:ext>
          </a:extLst>
        </xdr:cNvPr>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C8AC48C7-15DB-408D-B91B-A69ED06D474E}"/>
            </a:ext>
          </a:extLst>
        </xdr:cNvPr>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158" name="n_2mainValue【橋りょう・トンネル】&#10;有形固定資産減価償却率">
          <a:extLst>
            <a:ext uri="{FF2B5EF4-FFF2-40B4-BE49-F238E27FC236}">
              <a16:creationId xmlns:a16="http://schemas.microsoft.com/office/drawing/2014/main" id="{4FDC4F8C-DD49-4092-AB07-19162A82107A}"/>
            </a:ext>
          </a:extLst>
        </xdr:cNvPr>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ADA4536B-4CAF-43EE-8B1B-6F7ED433F6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A313E89B-76F5-41EC-A42C-210D728FEA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3D228A33-B3C5-434E-B8BE-05346A54AC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4635F019-4B8A-449F-8ADA-5F9FE5F884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878C1318-A15E-4EFD-85F8-51D60E9103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23AD4FCA-4019-47FA-82E1-B65500874D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A01A8B46-F516-4D30-BEF5-DFE696C99C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D6282D4B-94A8-454B-9C51-7AC94CBB4D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7680F105-5C2D-4944-97B6-9DE30DE6373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id="{9BA89833-9EDA-496A-9BCD-D75A390400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a:extLst>
            <a:ext uri="{FF2B5EF4-FFF2-40B4-BE49-F238E27FC236}">
              <a16:creationId xmlns:a16="http://schemas.microsoft.com/office/drawing/2014/main" id="{14F0F5C7-318F-478B-8B00-92DAA4BC09D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a:extLst>
            <a:ext uri="{FF2B5EF4-FFF2-40B4-BE49-F238E27FC236}">
              <a16:creationId xmlns:a16="http://schemas.microsoft.com/office/drawing/2014/main" id="{1E5E5169-A69D-4C00-9BC3-11E028B9FB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a:extLst>
            <a:ext uri="{FF2B5EF4-FFF2-40B4-BE49-F238E27FC236}">
              <a16:creationId xmlns:a16="http://schemas.microsoft.com/office/drawing/2014/main" id="{234B645A-2335-4573-B077-6431243008A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a:extLst>
            <a:ext uri="{FF2B5EF4-FFF2-40B4-BE49-F238E27FC236}">
              <a16:creationId xmlns:a16="http://schemas.microsoft.com/office/drawing/2014/main" id="{677DC4D2-18B0-4025-873D-667AC5F010D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a:extLst>
            <a:ext uri="{FF2B5EF4-FFF2-40B4-BE49-F238E27FC236}">
              <a16:creationId xmlns:a16="http://schemas.microsoft.com/office/drawing/2014/main" id="{FC214BFA-FD1F-4C67-A0E3-8E4E6E6AA17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a:extLst>
            <a:ext uri="{FF2B5EF4-FFF2-40B4-BE49-F238E27FC236}">
              <a16:creationId xmlns:a16="http://schemas.microsoft.com/office/drawing/2014/main" id="{66089788-AED8-4B90-83A9-3B13BCB9D30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a:extLst>
            <a:ext uri="{FF2B5EF4-FFF2-40B4-BE49-F238E27FC236}">
              <a16:creationId xmlns:a16="http://schemas.microsoft.com/office/drawing/2014/main" id="{9789248C-27FB-42D8-9DF3-B5C33E3A461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a:extLst>
            <a:ext uri="{FF2B5EF4-FFF2-40B4-BE49-F238E27FC236}">
              <a16:creationId xmlns:a16="http://schemas.microsoft.com/office/drawing/2014/main" id="{41C72371-EC65-4598-A7F7-09045C53E40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a:extLst>
            <a:ext uri="{FF2B5EF4-FFF2-40B4-BE49-F238E27FC236}">
              <a16:creationId xmlns:a16="http://schemas.microsoft.com/office/drawing/2014/main" id="{A44D0FFE-DAF6-4A0C-96EA-B8865A08ED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a:extLst>
            <a:ext uri="{FF2B5EF4-FFF2-40B4-BE49-F238E27FC236}">
              <a16:creationId xmlns:a16="http://schemas.microsoft.com/office/drawing/2014/main" id="{77AF7A96-B305-49DA-BD0B-69D2593449C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id="{29921BBB-57E6-4A08-AFD4-EE65314687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a:extLst>
            <a:ext uri="{FF2B5EF4-FFF2-40B4-BE49-F238E27FC236}">
              <a16:creationId xmlns:a16="http://schemas.microsoft.com/office/drawing/2014/main" id="{3A7BF365-352A-435E-BB17-5B8E1F3CA55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a:extLst>
            <a:ext uri="{FF2B5EF4-FFF2-40B4-BE49-F238E27FC236}">
              <a16:creationId xmlns:a16="http://schemas.microsoft.com/office/drawing/2014/main" id="{63967256-FE6D-40D3-A6A4-F1A67C4B7B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a:extLst>
            <a:ext uri="{FF2B5EF4-FFF2-40B4-BE49-F238E27FC236}">
              <a16:creationId xmlns:a16="http://schemas.microsoft.com/office/drawing/2014/main" id="{16B93832-8207-4826-8F95-DAB01EC0903C}"/>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a:extLst>
            <a:ext uri="{FF2B5EF4-FFF2-40B4-BE49-F238E27FC236}">
              <a16:creationId xmlns:a16="http://schemas.microsoft.com/office/drawing/2014/main" id="{BC5425B3-AF19-4924-983B-A43059C60293}"/>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a:extLst>
            <a:ext uri="{FF2B5EF4-FFF2-40B4-BE49-F238E27FC236}">
              <a16:creationId xmlns:a16="http://schemas.microsoft.com/office/drawing/2014/main" id="{2C7358BF-E0E6-449E-A85C-9EA0CD020023}"/>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a:extLst>
            <a:ext uri="{FF2B5EF4-FFF2-40B4-BE49-F238E27FC236}">
              <a16:creationId xmlns:a16="http://schemas.microsoft.com/office/drawing/2014/main" id="{06E68C64-2277-4337-900C-C1780B74D35D}"/>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a:extLst>
            <a:ext uri="{FF2B5EF4-FFF2-40B4-BE49-F238E27FC236}">
              <a16:creationId xmlns:a16="http://schemas.microsoft.com/office/drawing/2014/main" id="{F3D934A1-561E-48A9-B4B5-4392B825F712}"/>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a:extLst>
            <a:ext uri="{FF2B5EF4-FFF2-40B4-BE49-F238E27FC236}">
              <a16:creationId xmlns:a16="http://schemas.microsoft.com/office/drawing/2014/main" id="{FEFC626E-F329-4FCE-AA4D-490EC34E1BCB}"/>
            </a:ext>
          </a:extLst>
        </xdr:cNvPr>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a:extLst>
            <a:ext uri="{FF2B5EF4-FFF2-40B4-BE49-F238E27FC236}">
              <a16:creationId xmlns:a16="http://schemas.microsoft.com/office/drawing/2014/main" id="{1169D408-A7BA-4EC7-A32C-C3F482826471}"/>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a:extLst>
            <a:ext uri="{FF2B5EF4-FFF2-40B4-BE49-F238E27FC236}">
              <a16:creationId xmlns:a16="http://schemas.microsoft.com/office/drawing/2014/main" id="{BF4863B2-CC32-498B-B2AB-88636292FDDE}"/>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a:extLst>
            <a:ext uri="{FF2B5EF4-FFF2-40B4-BE49-F238E27FC236}">
              <a16:creationId xmlns:a16="http://schemas.microsoft.com/office/drawing/2014/main" id="{2B52C130-8E21-431F-9C7D-14BC20649685}"/>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E230E038-B2E0-4408-AC94-59B7EBC741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E71B9A7F-A005-4DDF-928E-07870F5D4B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6055D899-56DA-48DE-A439-F520A74F2F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6CE0D08-4F1C-4971-AE64-F465DD1F13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D92F6CA8-492C-44DE-BB6C-824A969631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39408</xdr:rowOff>
    </xdr:from>
    <xdr:to>
      <xdr:col>46</xdr:col>
      <xdr:colOff>38100</xdr:colOff>
      <xdr:row>63</xdr:row>
      <xdr:rowOff>141008</xdr:rowOff>
    </xdr:to>
    <xdr:sp macro="" textlink="">
      <xdr:nvSpPr>
        <xdr:cNvPr id="196" name="楕円 195">
          <a:extLst>
            <a:ext uri="{FF2B5EF4-FFF2-40B4-BE49-F238E27FC236}">
              <a16:creationId xmlns:a16="http://schemas.microsoft.com/office/drawing/2014/main" id="{6F9F68DB-08A6-472F-B216-CCDD51DAC6BA}"/>
            </a:ext>
          </a:extLst>
        </xdr:cNvPr>
        <xdr:cNvSpPr/>
      </xdr:nvSpPr>
      <xdr:spPr>
        <a:xfrm>
          <a:off x="8699500" y="108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7" name="n_1aveValue【橋りょう・トンネル】&#10;一人当たり有形固定資産（償却資産）額">
          <a:extLst>
            <a:ext uri="{FF2B5EF4-FFF2-40B4-BE49-F238E27FC236}">
              <a16:creationId xmlns:a16="http://schemas.microsoft.com/office/drawing/2014/main" id="{35B9EEFB-447A-4025-8ED4-9C8656C975C9}"/>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a:extLst>
            <a:ext uri="{FF2B5EF4-FFF2-40B4-BE49-F238E27FC236}">
              <a16:creationId xmlns:a16="http://schemas.microsoft.com/office/drawing/2014/main" id="{055E4D2A-2D2C-4989-B10D-0187C68C9705}"/>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132135</xdr:rowOff>
    </xdr:from>
    <xdr:ext cx="599010" cy="259045"/>
    <xdr:sp macro="" textlink="">
      <xdr:nvSpPr>
        <xdr:cNvPr id="199" name="n_2mainValue【橋りょう・トンネル】&#10;一人当たり有形固定資産（償却資産）額">
          <a:extLst>
            <a:ext uri="{FF2B5EF4-FFF2-40B4-BE49-F238E27FC236}">
              <a16:creationId xmlns:a16="http://schemas.microsoft.com/office/drawing/2014/main" id="{1CAF37AA-C1D0-4B42-81B3-63344EE0AA53}"/>
            </a:ext>
          </a:extLst>
        </xdr:cNvPr>
        <xdr:cNvSpPr txBox="1"/>
      </xdr:nvSpPr>
      <xdr:spPr>
        <a:xfrm>
          <a:off x="8450795" y="1093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id="{D6D06CE9-3887-48ED-9B74-13C10B4D56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id="{4B66EC09-6089-4524-A70C-C76D2619B4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id="{D4267E5B-A2BD-4086-B4B7-863C561CDA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id="{A905B4A2-ADD8-435B-B873-9436D8339D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id="{E075FB35-5E9F-4B3A-9034-84F90D9F6D2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id="{99B8EE56-D617-4F59-92F4-25F6A18C8E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id="{5E072C6F-2392-4220-B9B9-0105EDB6EC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id="{FFFC9097-4D2B-4898-9CB4-ACF16DC4E2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a:extLst>
            <a:ext uri="{FF2B5EF4-FFF2-40B4-BE49-F238E27FC236}">
              <a16:creationId xmlns:a16="http://schemas.microsoft.com/office/drawing/2014/main" id="{93B1DF9F-0A37-49D9-937B-EFDE7DE9AD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a:extLst>
            <a:ext uri="{FF2B5EF4-FFF2-40B4-BE49-F238E27FC236}">
              <a16:creationId xmlns:a16="http://schemas.microsoft.com/office/drawing/2014/main" id="{772718AC-B18D-47B3-8108-AD3239BCF9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a:extLst>
            <a:ext uri="{FF2B5EF4-FFF2-40B4-BE49-F238E27FC236}">
              <a16:creationId xmlns:a16="http://schemas.microsoft.com/office/drawing/2014/main" id="{7EED3B88-0F0D-490D-98F6-FA06951E2B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a:extLst>
            <a:ext uri="{FF2B5EF4-FFF2-40B4-BE49-F238E27FC236}">
              <a16:creationId xmlns:a16="http://schemas.microsoft.com/office/drawing/2014/main" id="{EBD2EF2E-3B95-4D66-8326-C0A5F0A9747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a:extLst>
            <a:ext uri="{FF2B5EF4-FFF2-40B4-BE49-F238E27FC236}">
              <a16:creationId xmlns:a16="http://schemas.microsoft.com/office/drawing/2014/main" id="{01CB31E6-A16E-454B-927F-47F9BA050D7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a:extLst>
            <a:ext uri="{FF2B5EF4-FFF2-40B4-BE49-F238E27FC236}">
              <a16:creationId xmlns:a16="http://schemas.microsoft.com/office/drawing/2014/main" id="{87367A3B-33B0-4987-9B00-54A1F4089FE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a:extLst>
            <a:ext uri="{FF2B5EF4-FFF2-40B4-BE49-F238E27FC236}">
              <a16:creationId xmlns:a16="http://schemas.microsoft.com/office/drawing/2014/main" id="{64216704-6501-4C77-82A7-3B911E46E63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a:extLst>
            <a:ext uri="{FF2B5EF4-FFF2-40B4-BE49-F238E27FC236}">
              <a16:creationId xmlns:a16="http://schemas.microsoft.com/office/drawing/2014/main" id="{D683AF21-F4D5-4106-8DA7-7B415AABF4E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a:extLst>
            <a:ext uri="{FF2B5EF4-FFF2-40B4-BE49-F238E27FC236}">
              <a16:creationId xmlns:a16="http://schemas.microsoft.com/office/drawing/2014/main" id="{76DE2C49-EDC6-4525-8CBC-A4FDA545F47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a:extLst>
            <a:ext uri="{FF2B5EF4-FFF2-40B4-BE49-F238E27FC236}">
              <a16:creationId xmlns:a16="http://schemas.microsoft.com/office/drawing/2014/main" id="{858C7E04-6DCA-41FC-85B3-B124D41664B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a:extLst>
            <a:ext uri="{FF2B5EF4-FFF2-40B4-BE49-F238E27FC236}">
              <a16:creationId xmlns:a16="http://schemas.microsoft.com/office/drawing/2014/main" id="{6753FCCF-6BB7-4DA0-9655-225942D316F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a:extLst>
            <a:ext uri="{FF2B5EF4-FFF2-40B4-BE49-F238E27FC236}">
              <a16:creationId xmlns:a16="http://schemas.microsoft.com/office/drawing/2014/main" id="{CE9FF74D-282C-4BDB-B556-20303DA271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a:extLst>
            <a:ext uri="{FF2B5EF4-FFF2-40B4-BE49-F238E27FC236}">
              <a16:creationId xmlns:a16="http://schemas.microsoft.com/office/drawing/2014/main" id="{83917699-FB36-4B1B-AC21-5FF22BAA783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a:extLst>
            <a:ext uri="{FF2B5EF4-FFF2-40B4-BE49-F238E27FC236}">
              <a16:creationId xmlns:a16="http://schemas.microsoft.com/office/drawing/2014/main" id="{E49BACF0-C585-4D81-8DDB-893D542E3E83}"/>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a:extLst>
            <a:ext uri="{FF2B5EF4-FFF2-40B4-BE49-F238E27FC236}">
              <a16:creationId xmlns:a16="http://schemas.microsoft.com/office/drawing/2014/main" id="{6C331C9A-B0F2-44D5-B8A0-14FBD15836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4E6F853F-6B6D-4A68-A863-F1823B4132D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id="{5090911E-4F9F-4335-A0BD-7DB2F1BBD0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a:extLst>
            <a:ext uri="{FF2B5EF4-FFF2-40B4-BE49-F238E27FC236}">
              <a16:creationId xmlns:a16="http://schemas.microsoft.com/office/drawing/2014/main" id="{A99CAE80-89EC-418F-BD7B-D8B136563097}"/>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a:extLst>
            <a:ext uri="{FF2B5EF4-FFF2-40B4-BE49-F238E27FC236}">
              <a16:creationId xmlns:a16="http://schemas.microsoft.com/office/drawing/2014/main" id="{321B2FF7-7FD6-46D0-9444-CE5CD04B4E21}"/>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a:extLst>
            <a:ext uri="{FF2B5EF4-FFF2-40B4-BE49-F238E27FC236}">
              <a16:creationId xmlns:a16="http://schemas.microsoft.com/office/drawing/2014/main" id="{4C453FC8-9680-43A7-9D70-30DBE923DAEC}"/>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a:extLst>
            <a:ext uri="{FF2B5EF4-FFF2-40B4-BE49-F238E27FC236}">
              <a16:creationId xmlns:a16="http://schemas.microsoft.com/office/drawing/2014/main" id="{57144349-92F7-4386-A650-22561EE176A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a:extLst>
            <a:ext uri="{FF2B5EF4-FFF2-40B4-BE49-F238E27FC236}">
              <a16:creationId xmlns:a16="http://schemas.microsoft.com/office/drawing/2014/main" id="{B644A441-AEA6-44DA-80F3-E5F1C27F51AE}"/>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a:extLst>
            <a:ext uri="{FF2B5EF4-FFF2-40B4-BE49-F238E27FC236}">
              <a16:creationId xmlns:a16="http://schemas.microsoft.com/office/drawing/2014/main" id="{D0FBDF67-FD45-457A-82E4-93A5AEF28F26}"/>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a:extLst>
            <a:ext uri="{FF2B5EF4-FFF2-40B4-BE49-F238E27FC236}">
              <a16:creationId xmlns:a16="http://schemas.microsoft.com/office/drawing/2014/main" id="{6E399CB7-5385-4DB0-BB49-7801C3A28589}"/>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a:extLst>
            <a:ext uri="{FF2B5EF4-FFF2-40B4-BE49-F238E27FC236}">
              <a16:creationId xmlns:a16="http://schemas.microsoft.com/office/drawing/2014/main" id="{32229D0A-FBC2-4B0D-BC02-A14256F5344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a:extLst>
            <a:ext uri="{FF2B5EF4-FFF2-40B4-BE49-F238E27FC236}">
              <a16:creationId xmlns:a16="http://schemas.microsoft.com/office/drawing/2014/main" id="{9FB66DE9-4511-419A-8880-1A135F037E50}"/>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F4ED02DE-9AF8-4A25-8F15-D7011F1AD05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C38F0EC4-412E-42EE-921D-B678804282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8B8B0C42-2210-4E11-BC3A-088EB1E3AD4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81676F58-B57B-46CF-8676-38C51ED33A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7A41CD27-4F5F-483E-BC87-6730718374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33020</xdr:rowOff>
    </xdr:from>
    <xdr:to>
      <xdr:col>15</xdr:col>
      <xdr:colOff>101600</xdr:colOff>
      <xdr:row>78</xdr:row>
      <xdr:rowOff>134620</xdr:rowOff>
    </xdr:to>
    <xdr:sp macro="" textlink="">
      <xdr:nvSpPr>
        <xdr:cNvPr id="239" name="楕円 238">
          <a:extLst>
            <a:ext uri="{FF2B5EF4-FFF2-40B4-BE49-F238E27FC236}">
              <a16:creationId xmlns:a16="http://schemas.microsoft.com/office/drawing/2014/main" id="{D3C8417E-7B4F-4322-86AB-A8D7BC2329A2}"/>
            </a:ext>
          </a:extLst>
        </xdr:cNvPr>
        <xdr:cNvSpPr/>
      </xdr:nvSpPr>
      <xdr:spPr>
        <a:xfrm>
          <a:off x="2857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40" name="n_1aveValue【公営住宅】&#10;有形固定資産減価償却率">
          <a:extLst>
            <a:ext uri="{FF2B5EF4-FFF2-40B4-BE49-F238E27FC236}">
              <a16:creationId xmlns:a16="http://schemas.microsoft.com/office/drawing/2014/main" id="{B95152F0-10CE-447B-A2B1-3AB20EE81A79}"/>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41" name="n_2aveValue【公営住宅】&#10;有形固定資産減価償却率">
          <a:extLst>
            <a:ext uri="{FF2B5EF4-FFF2-40B4-BE49-F238E27FC236}">
              <a16:creationId xmlns:a16="http://schemas.microsoft.com/office/drawing/2014/main" id="{4C10C2E7-6E87-4F6A-B614-DFA0D90F261A}"/>
            </a:ext>
          </a:extLst>
        </xdr:cNvPr>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151147</xdr:rowOff>
    </xdr:from>
    <xdr:ext cx="405111" cy="259045"/>
    <xdr:sp macro="" textlink="">
      <xdr:nvSpPr>
        <xdr:cNvPr id="242" name="n_2mainValue【公営住宅】&#10;有形固定資産減価償却率">
          <a:extLst>
            <a:ext uri="{FF2B5EF4-FFF2-40B4-BE49-F238E27FC236}">
              <a16:creationId xmlns:a16="http://schemas.microsoft.com/office/drawing/2014/main" id="{CA682EE8-74DF-443E-8E8E-DA7B7A020FDE}"/>
            </a:ext>
          </a:extLst>
        </xdr:cNvPr>
        <xdr:cNvSpPr txBox="1"/>
      </xdr:nvSpPr>
      <xdr:spPr>
        <a:xfrm>
          <a:off x="2705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8249A237-FC20-4C42-A1AF-327CFDFC79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B86E2CBD-38CA-49C3-A5EE-CBFF4F00CC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EB35E536-B8DF-499C-B967-D711B89F8EF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D3216211-796C-40C2-A35B-79DE457A49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315E509A-EFEE-4922-A51D-29E3009320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3F22056F-BC94-4058-81BA-6669A0F770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C8125CD9-CDA2-4144-B0FB-5B9DEED7A5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2F70BED9-E94C-44B9-9DC0-39FD7B3DCA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a:extLst>
            <a:ext uri="{FF2B5EF4-FFF2-40B4-BE49-F238E27FC236}">
              <a16:creationId xmlns:a16="http://schemas.microsoft.com/office/drawing/2014/main" id="{1DB0748F-1DD8-4778-A9CA-A656007168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a:extLst>
            <a:ext uri="{FF2B5EF4-FFF2-40B4-BE49-F238E27FC236}">
              <a16:creationId xmlns:a16="http://schemas.microsoft.com/office/drawing/2014/main" id="{039D95DA-5626-4DB0-9E34-93DA110FF0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a:extLst>
            <a:ext uri="{FF2B5EF4-FFF2-40B4-BE49-F238E27FC236}">
              <a16:creationId xmlns:a16="http://schemas.microsoft.com/office/drawing/2014/main" id="{7EA8AF07-63F5-46CA-B05A-DFB855F6672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a:extLst>
            <a:ext uri="{FF2B5EF4-FFF2-40B4-BE49-F238E27FC236}">
              <a16:creationId xmlns:a16="http://schemas.microsoft.com/office/drawing/2014/main" id="{A747D651-C53F-4271-B94B-E21CB79D622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a:extLst>
            <a:ext uri="{FF2B5EF4-FFF2-40B4-BE49-F238E27FC236}">
              <a16:creationId xmlns:a16="http://schemas.microsoft.com/office/drawing/2014/main" id="{075DC367-F396-4CB0-BA2C-0CB17E42906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a:extLst>
            <a:ext uri="{FF2B5EF4-FFF2-40B4-BE49-F238E27FC236}">
              <a16:creationId xmlns:a16="http://schemas.microsoft.com/office/drawing/2014/main" id="{9C009954-CA39-49BF-A96B-500CDB317A2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a:extLst>
            <a:ext uri="{FF2B5EF4-FFF2-40B4-BE49-F238E27FC236}">
              <a16:creationId xmlns:a16="http://schemas.microsoft.com/office/drawing/2014/main" id="{AC5D728B-7819-47EF-8208-4F1178FE031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a:extLst>
            <a:ext uri="{FF2B5EF4-FFF2-40B4-BE49-F238E27FC236}">
              <a16:creationId xmlns:a16="http://schemas.microsoft.com/office/drawing/2014/main" id="{73808B51-3E7F-412D-A189-4946CD0CE25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a:extLst>
            <a:ext uri="{FF2B5EF4-FFF2-40B4-BE49-F238E27FC236}">
              <a16:creationId xmlns:a16="http://schemas.microsoft.com/office/drawing/2014/main" id="{84380620-EA33-4910-A50A-D10F26FC36C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a:extLst>
            <a:ext uri="{FF2B5EF4-FFF2-40B4-BE49-F238E27FC236}">
              <a16:creationId xmlns:a16="http://schemas.microsoft.com/office/drawing/2014/main" id="{E31F499B-9842-4591-9CC6-6596C1EF8C8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a:extLst>
            <a:ext uri="{FF2B5EF4-FFF2-40B4-BE49-F238E27FC236}">
              <a16:creationId xmlns:a16="http://schemas.microsoft.com/office/drawing/2014/main" id="{C9D3B285-2926-45C1-8221-FA0A577C3A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AF4DC62D-D1A2-42A0-BBAF-EE6BCFD6B6F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a:extLst>
            <a:ext uri="{FF2B5EF4-FFF2-40B4-BE49-F238E27FC236}">
              <a16:creationId xmlns:a16="http://schemas.microsoft.com/office/drawing/2014/main" id="{0C431DB8-0C5C-412A-AB70-F99FFC6A9F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a:extLst>
            <a:ext uri="{FF2B5EF4-FFF2-40B4-BE49-F238E27FC236}">
              <a16:creationId xmlns:a16="http://schemas.microsoft.com/office/drawing/2014/main" id="{7B467AAD-1DA4-4398-8787-1B474B8CAF26}"/>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a:extLst>
            <a:ext uri="{FF2B5EF4-FFF2-40B4-BE49-F238E27FC236}">
              <a16:creationId xmlns:a16="http://schemas.microsoft.com/office/drawing/2014/main" id="{D1F84EE2-7110-49A3-923D-4355FFFDDA83}"/>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a:extLst>
            <a:ext uri="{FF2B5EF4-FFF2-40B4-BE49-F238E27FC236}">
              <a16:creationId xmlns:a16="http://schemas.microsoft.com/office/drawing/2014/main" id="{C506F65A-0294-4877-962C-C4F0D1DFDC4D}"/>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a:extLst>
            <a:ext uri="{FF2B5EF4-FFF2-40B4-BE49-F238E27FC236}">
              <a16:creationId xmlns:a16="http://schemas.microsoft.com/office/drawing/2014/main" id="{7DA6E093-1194-4A58-93A2-737F5437D464}"/>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a:extLst>
            <a:ext uri="{FF2B5EF4-FFF2-40B4-BE49-F238E27FC236}">
              <a16:creationId xmlns:a16="http://schemas.microsoft.com/office/drawing/2014/main" id="{86765D9D-8206-45A0-85E8-9791D2EDAFE7}"/>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a:extLst>
            <a:ext uri="{FF2B5EF4-FFF2-40B4-BE49-F238E27FC236}">
              <a16:creationId xmlns:a16="http://schemas.microsoft.com/office/drawing/2014/main" id="{CEA7D7EC-8683-4124-BF59-DCC00EF7C09C}"/>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a:extLst>
            <a:ext uri="{FF2B5EF4-FFF2-40B4-BE49-F238E27FC236}">
              <a16:creationId xmlns:a16="http://schemas.microsoft.com/office/drawing/2014/main" id="{9305DC71-C7FC-4422-A8CB-BE0873B5FB96}"/>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a:extLst>
            <a:ext uri="{FF2B5EF4-FFF2-40B4-BE49-F238E27FC236}">
              <a16:creationId xmlns:a16="http://schemas.microsoft.com/office/drawing/2014/main" id="{50B21DF7-C344-4908-BA9C-4C118AFB8536}"/>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a:extLst>
            <a:ext uri="{FF2B5EF4-FFF2-40B4-BE49-F238E27FC236}">
              <a16:creationId xmlns:a16="http://schemas.microsoft.com/office/drawing/2014/main" id="{C21352AB-4E22-436B-A941-4DDA7C7BBFE4}"/>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1A2A681F-2745-4FD3-9695-DCA893A770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CF5EEF3A-11A4-4577-BD0A-8ACDB292E0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3336164D-2E0B-4248-8541-73622EDEC32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30D48D0-1DB9-4385-B304-672E0D44F8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20394F6-D431-4A45-B2F5-323C0AAA51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102743</xdr:rowOff>
    </xdr:from>
    <xdr:to>
      <xdr:col>46</xdr:col>
      <xdr:colOff>38100</xdr:colOff>
      <xdr:row>86</xdr:row>
      <xdr:rowOff>32893</xdr:rowOff>
    </xdr:to>
    <xdr:sp macro="" textlink="">
      <xdr:nvSpPr>
        <xdr:cNvPr id="278" name="楕円 277">
          <a:extLst>
            <a:ext uri="{FF2B5EF4-FFF2-40B4-BE49-F238E27FC236}">
              <a16:creationId xmlns:a16="http://schemas.microsoft.com/office/drawing/2014/main" id="{161DA0D9-7CF3-4A05-AE30-18A3CBA2EBC7}"/>
            </a:ext>
          </a:extLst>
        </xdr:cNvPr>
        <xdr:cNvSpPr/>
      </xdr:nvSpPr>
      <xdr:spPr>
        <a:xfrm>
          <a:off x="86995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279" name="n_1aveValue【公営住宅】&#10;一人当たり面積">
          <a:extLst>
            <a:ext uri="{FF2B5EF4-FFF2-40B4-BE49-F238E27FC236}">
              <a16:creationId xmlns:a16="http://schemas.microsoft.com/office/drawing/2014/main" id="{F1D852D8-463E-4582-9DAE-F92014D2C5B3}"/>
            </a:ext>
          </a:extLst>
        </xdr:cNvPr>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0" name="n_2aveValue【公営住宅】&#10;一人当たり面積">
          <a:extLst>
            <a:ext uri="{FF2B5EF4-FFF2-40B4-BE49-F238E27FC236}">
              <a16:creationId xmlns:a16="http://schemas.microsoft.com/office/drawing/2014/main" id="{E0F0F30F-DE01-4B29-9367-62234E86E9EA}"/>
            </a:ext>
          </a:extLst>
        </xdr:cNvPr>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24020</xdr:rowOff>
    </xdr:from>
    <xdr:ext cx="469744" cy="259045"/>
    <xdr:sp macro="" textlink="">
      <xdr:nvSpPr>
        <xdr:cNvPr id="281" name="n_2mainValue【公営住宅】&#10;一人当たり面積">
          <a:extLst>
            <a:ext uri="{FF2B5EF4-FFF2-40B4-BE49-F238E27FC236}">
              <a16:creationId xmlns:a16="http://schemas.microsoft.com/office/drawing/2014/main" id="{FDB382BC-9E32-4A5F-8AD3-50C6F12DF1B0}"/>
            </a:ext>
          </a:extLst>
        </xdr:cNvPr>
        <xdr:cNvSpPr txBox="1"/>
      </xdr:nvSpPr>
      <xdr:spPr>
        <a:xfrm>
          <a:off x="8515427" y="147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81A0485A-E347-47B7-A7A4-324A7C853B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DAA91497-CD7E-45F7-B93D-07321BBE7C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4CC4B623-E1BD-4524-904D-B2B0A9969F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23C2140F-DA06-466B-9A92-C8345613CDD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8B910745-D617-4BD2-BB6E-8E67EF0021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BB3E0DA-9152-4772-BDAF-673707185E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AA661E26-6FD2-4171-BBD7-FDEFF6550F7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9155C9B1-5E8C-411A-B91F-AF4E875058D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B16C64B8-04DB-4825-9B84-2CE886FFF32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B0E2E566-3272-467F-9225-EF10C11DF58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2" name="テキスト ボックス 291">
          <a:extLst>
            <a:ext uri="{FF2B5EF4-FFF2-40B4-BE49-F238E27FC236}">
              <a16:creationId xmlns:a16="http://schemas.microsoft.com/office/drawing/2014/main" id="{4BE9EB85-0BF2-4ACE-871F-4D7B8CDD35AD}"/>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78734633-4648-459A-9EBD-028388D6C52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4" name="テキスト ボックス 293">
          <a:extLst>
            <a:ext uri="{FF2B5EF4-FFF2-40B4-BE49-F238E27FC236}">
              <a16:creationId xmlns:a16="http://schemas.microsoft.com/office/drawing/2014/main" id="{337075F0-06A2-450D-896B-62AB24072EF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9921CCAB-F57D-4545-86CF-C3E0405554D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BA2D66E6-10BA-46C1-8E9E-7A2C8EFF34F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00B2E6F7-4A19-48C3-863D-ED98B3F41CB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AB2BE94C-B4EE-4040-966B-008E7C73C33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619AB81F-22DF-451C-ACA8-A9C74B02287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6FF5E042-F963-4635-BA4C-14065BB7E9D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D6320997-A54E-457C-BE26-801E49E68D5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2" name="テキスト ボックス 301">
          <a:extLst>
            <a:ext uri="{FF2B5EF4-FFF2-40B4-BE49-F238E27FC236}">
              <a16:creationId xmlns:a16="http://schemas.microsoft.com/office/drawing/2014/main" id="{2403DDBC-8066-421C-8E7D-014A2928579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6A753B7C-EA80-47B4-9FF2-FCF65524D57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a:extLst>
            <a:ext uri="{FF2B5EF4-FFF2-40B4-BE49-F238E27FC236}">
              <a16:creationId xmlns:a16="http://schemas.microsoft.com/office/drawing/2014/main" id="{BA680EFC-DC4C-4C5E-862C-18C5E0E8C85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a:extLst>
            <a:ext uri="{FF2B5EF4-FFF2-40B4-BE49-F238E27FC236}">
              <a16:creationId xmlns:a16="http://schemas.microsoft.com/office/drawing/2014/main" id="{96FAB9B1-672E-47D7-9710-661588A21AD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06" name="直線コネクタ 305">
          <a:extLst>
            <a:ext uri="{FF2B5EF4-FFF2-40B4-BE49-F238E27FC236}">
              <a16:creationId xmlns:a16="http://schemas.microsoft.com/office/drawing/2014/main" id="{6FCDF233-77C3-4191-8353-1936CCB8CF2B}"/>
            </a:ext>
          </a:extLst>
        </xdr:cNvPr>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07" name="【港湾・漁港】&#10;有形固定資産減価償却率最小値テキスト">
          <a:extLst>
            <a:ext uri="{FF2B5EF4-FFF2-40B4-BE49-F238E27FC236}">
              <a16:creationId xmlns:a16="http://schemas.microsoft.com/office/drawing/2014/main" id="{C2F5F27A-CB09-43D3-A6B9-96CB4E987992}"/>
            </a:ext>
          </a:extLst>
        </xdr:cNvPr>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08" name="直線コネクタ 307">
          <a:extLst>
            <a:ext uri="{FF2B5EF4-FFF2-40B4-BE49-F238E27FC236}">
              <a16:creationId xmlns:a16="http://schemas.microsoft.com/office/drawing/2014/main" id="{0C3F993F-D6FB-4AB3-BB94-C62D8C9F4487}"/>
            </a:ext>
          </a:extLst>
        </xdr:cNvPr>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09" name="【港湾・漁港】&#10;有形固定資産減価償却率最大値テキスト">
          <a:extLst>
            <a:ext uri="{FF2B5EF4-FFF2-40B4-BE49-F238E27FC236}">
              <a16:creationId xmlns:a16="http://schemas.microsoft.com/office/drawing/2014/main" id="{BB0689F8-7201-4F5C-BF78-DA65C6C52A5E}"/>
            </a:ext>
          </a:extLst>
        </xdr:cNvPr>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10" name="直線コネクタ 309">
          <a:extLst>
            <a:ext uri="{FF2B5EF4-FFF2-40B4-BE49-F238E27FC236}">
              <a16:creationId xmlns:a16="http://schemas.microsoft.com/office/drawing/2014/main" id="{219D65D3-9328-4D6C-9A39-EDDBACA137D0}"/>
            </a:ext>
          </a:extLst>
        </xdr:cNvPr>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160038</xdr:rowOff>
    </xdr:from>
    <xdr:ext cx="405111" cy="259045"/>
    <xdr:sp macro="" textlink="">
      <xdr:nvSpPr>
        <xdr:cNvPr id="311" name="【港湾・漁港】&#10;有形固定資産減価償却率平均値テキスト">
          <a:extLst>
            <a:ext uri="{FF2B5EF4-FFF2-40B4-BE49-F238E27FC236}">
              <a16:creationId xmlns:a16="http://schemas.microsoft.com/office/drawing/2014/main" id="{670A9D4F-4E87-420E-AC86-E019DE9678CA}"/>
            </a:ext>
          </a:extLst>
        </xdr:cNvPr>
        <xdr:cNvSpPr txBox="1"/>
      </xdr:nvSpPr>
      <xdr:spPr>
        <a:xfrm>
          <a:off x="4673600" y="17647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12" name="フローチャート: 判断 311">
          <a:extLst>
            <a:ext uri="{FF2B5EF4-FFF2-40B4-BE49-F238E27FC236}">
              <a16:creationId xmlns:a16="http://schemas.microsoft.com/office/drawing/2014/main" id="{98F30968-D269-43BC-8B0B-EC59B5140185}"/>
            </a:ext>
          </a:extLst>
        </xdr:cNvPr>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13" name="フローチャート: 判断 312">
          <a:extLst>
            <a:ext uri="{FF2B5EF4-FFF2-40B4-BE49-F238E27FC236}">
              <a16:creationId xmlns:a16="http://schemas.microsoft.com/office/drawing/2014/main" id="{57A29E40-806B-4F77-A824-69F3FC71D100}"/>
            </a:ext>
          </a:extLst>
        </xdr:cNvPr>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14" name="フローチャート: 判断 313">
          <a:extLst>
            <a:ext uri="{FF2B5EF4-FFF2-40B4-BE49-F238E27FC236}">
              <a16:creationId xmlns:a16="http://schemas.microsoft.com/office/drawing/2014/main" id="{5FB97262-A8F0-420F-ACAB-3861E02A37A6}"/>
            </a:ext>
          </a:extLst>
        </xdr:cNvPr>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175B799F-57A0-450D-8C1A-6ABD3F70A47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AF84034-39F0-4EA6-A7ED-3AA5EB593CD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64F5CDBC-6FF7-4EA3-8CC5-AA915B0A983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1D3F44C-11F5-46A3-BBC9-093FC125F35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7BF2B68-6E89-4022-925F-EBB2E74F44D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59689</xdr:rowOff>
    </xdr:from>
    <xdr:to>
      <xdr:col>15</xdr:col>
      <xdr:colOff>101600</xdr:colOff>
      <xdr:row>106</xdr:row>
      <xdr:rowOff>161289</xdr:rowOff>
    </xdr:to>
    <xdr:sp macro="" textlink="">
      <xdr:nvSpPr>
        <xdr:cNvPr id="320" name="楕円 319">
          <a:extLst>
            <a:ext uri="{FF2B5EF4-FFF2-40B4-BE49-F238E27FC236}">
              <a16:creationId xmlns:a16="http://schemas.microsoft.com/office/drawing/2014/main" id="{8248C1E3-B51B-4952-B7EC-1F390F942557}"/>
            </a:ext>
          </a:extLst>
        </xdr:cNvPr>
        <xdr:cNvSpPr/>
      </xdr:nvSpPr>
      <xdr:spPr>
        <a:xfrm>
          <a:off x="2857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103522</xdr:rowOff>
    </xdr:from>
    <xdr:ext cx="405111" cy="259045"/>
    <xdr:sp macro="" textlink="">
      <xdr:nvSpPr>
        <xdr:cNvPr id="321" name="n_1aveValue【港湾・漁港】&#10;有形固定資産減価償却率">
          <a:extLst>
            <a:ext uri="{FF2B5EF4-FFF2-40B4-BE49-F238E27FC236}">
              <a16:creationId xmlns:a16="http://schemas.microsoft.com/office/drawing/2014/main" id="{A3B0D739-87FF-4BF3-820C-B5C75AA2766D}"/>
            </a:ext>
          </a:extLst>
        </xdr:cNvPr>
        <xdr:cNvSpPr txBox="1"/>
      </xdr:nvSpPr>
      <xdr:spPr>
        <a:xfrm>
          <a:off x="35820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322" name="n_2aveValue【港湾・漁港】&#10;有形固定資産減価償却率">
          <a:extLst>
            <a:ext uri="{FF2B5EF4-FFF2-40B4-BE49-F238E27FC236}">
              <a16:creationId xmlns:a16="http://schemas.microsoft.com/office/drawing/2014/main" id="{F3D07C52-54F7-498C-9A3A-51BB7B830F00}"/>
            </a:ext>
          </a:extLst>
        </xdr:cNvPr>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152416</xdr:rowOff>
    </xdr:from>
    <xdr:ext cx="405111" cy="259045"/>
    <xdr:sp macro="" textlink="">
      <xdr:nvSpPr>
        <xdr:cNvPr id="323" name="n_2mainValue【港湾・漁港】&#10;有形固定資産減価償却率">
          <a:extLst>
            <a:ext uri="{FF2B5EF4-FFF2-40B4-BE49-F238E27FC236}">
              <a16:creationId xmlns:a16="http://schemas.microsoft.com/office/drawing/2014/main" id="{938E23D7-ECB4-46A7-9668-8DD9AF9D021B}"/>
            </a:ext>
          </a:extLst>
        </xdr:cNvPr>
        <xdr:cNvSpPr txBox="1"/>
      </xdr:nvSpPr>
      <xdr:spPr>
        <a:xfrm>
          <a:off x="2705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38D16051-0185-4074-9F88-046C39C3E6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3E8445DC-2299-49E5-979A-4A84056C02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B014D46-0761-4E88-9D69-79FA21ABBC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472F2F18-31E9-45BA-BF02-9D39A6F8E27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306C40F2-F8E6-4E17-878A-109210577F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FDAAA797-7FD6-4CC9-BD1C-AE05BF7652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07EBF020-1255-4912-9430-DD6CC78CE7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7BD7626D-0DB5-4BF8-9395-5EF9C4B5C88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a16="http://schemas.microsoft.com/office/drawing/2014/main" id="{D148F3C8-A420-4E14-8403-FAEB942EA99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a16="http://schemas.microsoft.com/office/drawing/2014/main" id="{BDDA9650-E196-40E0-8A5D-B8C77D7CE7A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a:extLst>
            <a:ext uri="{FF2B5EF4-FFF2-40B4-BE49-F238E27FC236}">
              <a16:creationId xmlns:a16="http://schemas.microsoft.com/office/drawing/2014/main" id="{1BC18AF0-C81F-46E9-82C1-95E8343E0F2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5" name="テキスト ボックス 334">
          <a:extLst>
            <a:ext uri="{FF2B5EF4-FFF2-40B4-BE49-F238E27FC236}">
              <a16:creationId xmlns:a16="http://schemas.microsoft.com/office/drawing/2014/main" id="{DA5FF88C-8BC4-44D5-BD51-58C910B0BAA8}"/>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a:extLst>
            <a:ext uri="{FF2B5EF4-FFF2-40B4-BE49-F238E27FC236}">
              <a16:creationId xmlns:a16="http://schemas.microsoft.com/office/drawing/2014/main" id="{AFE03AB9-3865-4706-8341-20D77D6AEB5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7" name="テキスト ボックス 336">
          <a:extLst>
            <a:ext uri="{FF2B5EF4-FFF2-40B4-BE49-F238E27FC236}">
              <a16:creationId xmlns:a16="http://schemas.microsoft.com/office/drawing/2014/main" id="{C2977451-8476-4AA8-8EAD-169DC679490C}"/>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a:extLst>
            <a:ext uri="{FF2B5EF4-FFF2-40B4-BE49-F238E27FC236}">
              <a16:creationId xmlns:a16="http://schemas.microsoft.com/office/drawing/2014/main" id="{C6838931-36F8-4778-920E-CAEE16A028A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9" name="テキスト ボックス 338">
          <a:extLst>
            <a:ext uri="{FF2B5EF4-FFF2-40B4-BE49-F238E27FC236}">
              <a16:creationId xmlns:a16="http://schemas.microsoft.com/office/drawing/2014/main" id="{62626680-B72C-4377-99CD-9D6030BDB654}"/>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a:extLst>
            <a:ext uri="{FF2B5EF4-FFF2-40B4-BE49-F238E27FC236}">
              <a16:creationId xmlns:a16="http://schemas.microsoft.com/office/drawing/2014/main" id="{BC952672-26E1-4451-8963-339ED335B9F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41" name="テキスト ボックス 340">
          <a:extLst>
            <a:ext uri="{FF2B5EF4-FFF2-40B4-BE49-F238E27FC236}">
              <a16:creationId xmlns:a16="http://schemas.microsoft.com/office/drawing/2014/main" id="{5D2F1D31-4260-44D9-97A1-2A55C801AD5A}"/>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a:extLst>
            <a:ext uri="{FF2B5EF4-FFF2-40B4-BE49-F238E27FC236}">
              <a16:creationId xmlns:a16="http://schemas.microsoft.com/office/drawing/2014/main" id="{6B373B89-7E2A-4F5F-B128-5FE7E32E9AF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3" name="テキスト ボックス 342">
          <a:extLst>
            <a:ext uri="{FF2B5EF4-FFF2-40B4-BE49-F238E27FC236}">
              <a16:creationId xmlns:a16="http://schemas.microsoft.com/office/drawing/2014/main" id="{7AACF33E-C392-4F76-9014-AFC7B482C919}"/>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E6C3A9F1-A300-48F5-9A30-A47704DF08F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5" name="テキスト ボックス 344">
          <a:extLst>
            <a:ext uri="{FF2B5EF4-FFF2-40B4-BE49-F238E27FC236}">
              <a16:creationId xmlns:a16="http://schemas.microsoft.com/office/drawing/2014/main" id="{A6BD347D-F609-498B-A459-56D883198EA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港湾・漁港】&#10;一人当たり有形固定資産（償却資産）額グラフ枠">
          <a:extLst>
            <a:ext uri="{FF2B5EF4-FFF2-40B4-BE49-F238E27FC236}">
              <a16:creationId xmlns:a16="http://schemas.microsoft.com/office/drawing/2014/main" id="{D69262C9-1676-4EAA-8C80-6FFD0F00B87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47" name="直線コネクタ 346">
          <a:extLst>
            <a:ext uri="{FF2B5EF4-FFF2-40B4-BE49-F238E27FC236}">
              <a16:creationId xmlns:a16="http://schemas.microsoft.com/office/drawing/2014/main" id="{D533A9E9-742E-4CFE-973C-BADE0B347CB9}"/>
            </a:ext>
          </a:extLst>
        </xdr:cNvPr>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48" name="【港湾・漁港】&#10;一人当たり有形固定資産（償却資産）額最小値テキスト">
          <a:extLst>
            <a:ext uri="{FF2B5EF4-FFF2-40B4-BE49-F238E27FC236}">
              <a16:creationId xmlns:a16="http://schemas.microsoft.com/office/drawing/2014/main" id="{E66542DD-71EC-4694-8DE3-278B49DEE245}"/>
            </a:ext>
          </a:extLst>
        </xdr:cNvPr>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49" name="直線コネクタ 348">
          <a:extLst>
            <a:ext uri="{FF2B5EF4-FFF2-40B4-BE49-F238E27FC236}">
              <a16:creationId xmlns:a16="http://schemas.microsoft.com/office/drawing/2014/main" id="{4657F1C7-224B-49E1-A73F-F6A9D69A054B}"/>
            </a:ext>
          </a:extLst>
        </xdr:cNvPr>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50" name="【港湾・漁港】&#10;一人当たり有形固定資産（償却資産）額最大値テキスト">
          <a:extLst>
            <a:ext uri="{FF2B5EF4-FFF2-40B4-BE49-F238E27FC236}">
              <a16:creationId xmlns:a16="http://schemas.microsoft.com/office/drawing/2014/main" id="{349FD206-92EA-493B-A16E-343930328146}"/>
            </a:ext>
          </a:extLst>
        </xdr:cNvPr>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51" name="直線コネクタ 350">
          <a:extLst>
            <a:ext uri="{FF2B5EF4-FFF2-40B4-BE49-F238E27FC236}">
              <a16:creationId xmlns:a16="http://schemas.microsoft.com/office/drawing/2014/main" id="{EF39CE70-5630-4618-A1F9-E6E7CA4D4DE1}"/>
            </a:ext>
          </a:extLst>
        </xdr:cNvPr>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164871</xdr:rowOff>
    </xdr:from>
    <xdr:ext cx="599010" cy="259045"/>
    <xdr:sp macro="" textlink="">
      <xdr:nvSpPr>
        <xdr:cNvPr id="352" name="【港湾・漁港】&#10;一人当たり有形固定資産（償却資産）額平均値テキスト">
          <a:extLst>
            <a:ext uri="{FF2B5EF4-FFF2-40B4-BE49-F238E27FC236}">
              <a16:creationId xmlns:a16="http://schemas.microsoft.com/office/drawing/2014/main" id="{1594D153-C98F-4403-9450-2F044DEA2DBD}"/>
            </a:ext>
          </a:extLst>
        </xdr:cNvPr>
        <xdr:cNvSpPr txBox="1"/>
      </xdr:nvSpPr>
      <xdr:spPr>
        <a:xfrm>
          <a:off x="10515600" y="18167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53" name="フローチャート: 判断 352">
          <a:extLst>
            <a:ext uri="{FF2B5EF4-FFF2-40B4-BE49-F238E27FC236}">
              <a16:creationId xmlns:a16="http://schemas.microsoft.com/office/drawing/2014/main" id="{4A62E548-B570-41D7-87FC-10ECE8953386}"/>
            </a:ext>
          </a:extLst>
        </xdr:cNvPr>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54" name="フローチャート: 判断 353">
          <a:extLst>
            <a:ext uri="{FF2B5EF4-FFF2-40B4-BE49-F238E27FC236}">
              <a16:creationId xmlns:a16="http://schemas.microsoft.com/office/drawing/2014/main" id="{77BE1423-FE84-4909-83F6-2BFDC59E5EB7}"/>
            </a:ext>
          </a:extLst>
        </xdr:cNvPr>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55" name="フローチャート: 判断 354">
          <a:extLst>
            <a:ext uri="{FF2B5EF4-FFF2-40B4-BE49-F238E27FC236}">
              <a16:creationId xmlns:a16="http://schemas.microsoft.com/office/drawing/2014/main" id="{9B7F7C72-4E87-481D-8948-F1B347A2240C}"/>
            </a:ext>
          </a:extLst>
        </xdr:cNvPr>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E07DF9B2-125F-432D-957B-06B4865602C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37D426FA-9775-4436-839A-D65686D3B3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453BF609-C354-4707-BB4D-E767CE45BB6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412A2ACB-DE1D-4A64-955D-110F96FA184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44FAD81D-8F00-4FDF-89A0-D6B50E9EDDF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59156</xdr:rowOff>
    </xdr:from>
    <xdr:to>
      <xdr:col>46</xdr:col>
      <xdr:colOff>38100</xdr:colOff>
      <xdr:row>105</xdr:row>
      <xdr:rowOff>160756</xdr:rowOff>
    </xdr:to>
    <xdr:sp macro="" textlink="">
      <xdr:nvSpPr>
        <xdr:cNvPr id="361" name="楕円 360">
          <a:extLst>
            <a:ext uri="{FF2B5EF4-FFF2-40B4-BE49-F238E27FC236}">
              <a16:creationId xmlns:a16="http://schemas.microsoft.com/office/drawing/2014/main" id="{4489AA61-A53B-4E1B-A2E0-29696ACC132B}"/>
            </a:ext>
          </a:extLst>
        </xdr:cNvPr>
        <xdr:cNvSpPr/>
      </xdr:nvSpPr>
      <xdr:spPr>
        <a:xfrm>
          <a:off x="8699500" y="180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59407</xdr:rowOff>
    </xdr:from>
    <xdr:ext cx="599010" cy="259045"/>
    <xdr:sp macro="" textlink="">
      <xdr:nvSpPr>
        <xdr:cNvPr id="362" name="n_1aveValue【港湾・漁港】&#10;一人当たり有形固定資産（償却資産）額">
          <a:extLst>
            <a:ext uri="{FF2B5EF4-FFF2-40B4-BE49-F238E27FC236}">
              <a16:creationId xmlns:a16="http://schemas.microsoft.com/office/drawing/2014/main" id="{F1681934-DCD5-4625-96AD-A8FF76B9610B}"/>
            </a:ext>
          </a:extLst>
        </xdr:cNvPr>
        <xdr:cNvSpPr txBox="1"/>
      </xdr:nvSpPr>
      <xdr:spPr>
        <a:xfrm>
          <a:off x="9327095" y="17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363" name="n_2aveValue【港湾・漁港】&#10;一人当たり有形固定資産（償却資産）額">
          <a:extLst>
            <a:ext uri="{FF2B5EF4-FFF2-40B4-BE49-F238E27FC236}">
              <a16:creationId xmlns:a16="http://schemas.microsoft.com/office/drawing/2014/main" id="{144E173F-9D23-4A32-8DCB-0C7CE9371D06}"/>
            </a:ext>
          </a:extLst>
        </xdr:cNvPr>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151883</xdr:rowOff>
    </xdr:from>
    <xdr:ext cx="599010" cy="259045"/>
    <xdr:sp macro="" textlink="">
      <xdr:nvSpPr>
        <xdr:cNvPr id="364" name="n_2mainValue【港湾・漁港】&#10;一人当たり有形固定資産（償却資産）額">
          <a:extLst>
            <a:ext uri="{FF2B5EF4-FFF2-40B4-BE49-F238E27FC236}">
              <a16:creationId xmlns:a16="http://schemas.microsoft.com/office/drawing/2014/main" id="{0839C7D8-BD16-4A45-8E29-F695E08EEBD8}"/>
            </a:ext>
          </a:extLst>
        </xdr:cNvPr>
        <xdr:cNvSpPr txBox="1"/>
      </xdr:nvSpPr>
      <xdr:spPr>
        <a:xfrm>
          <a:off x="8450795" y="1815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7B99CA94-6C55-4DCC-ADB2-C3133529EFE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9C1E6970-9CC5-4158-8E44-8FBC611B7C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2EF6887B-AB38-461F-A983-A8A42B09B4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CA3629FA-308A-4226-BCDE-7FB0F4588E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62A31D1E-0291-4686-A80B-4592187A72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23F4011D-8DE9-4012-83C9-29F7ABFBD9C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5ABAFCB7-719C-4586-8A0F-7FF91BBA30C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72A27286-590C-45AE-8941-DD39015BD5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F138EBD7-508C-47EF-8C07-DF17D69022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6697A269-7CB7-4936-BF4F-7EC87C015B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id="{014B58F9-26E8-4B12-A3AF-D31A1E9DD6C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18BA9231-93A9-4978-A03A-571302B0309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id="{694EF7FA-31D1-457C-8618-155F2CB308BE}"/>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63566A40-0ABA-453B-928D-D1A858D9325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40329915-90B8-47EF-A261-5DE6EB7CC6C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4D2E55EA-B792-4FAE-A876-402D875CEE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40A99AB4-1625-4C4D-B45D-2DAEF93C36E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D2D62BD5-0F08-4B0D-A54D-3C370117AFE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F38987D3-7FE7-4756-9D85-36C0ED7BE5C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F86CC62A-43EF-47EB-89E8-E401F9D5C70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D82710C9-6CA7-4A9C-B50A-EA3921AD474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CD6264A8-3828-44CA-B923-504ABCCCD9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9CA7045F-AC0E-4131-A2D6-E89EFEACF4F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1F3AA770-DD5D-4FC2-8EF0-7BC29D47DE0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89" name="直線コネクタ 388">
          <a:extLst>
            <a:ext uri="{FF2B5EF4-FFF2-40B4-BE49-F238E27FC236}">
              <a16:creationId xmlns:a16="http://schemas.microsoft.com/office/drawing/2014/main" id="{AA85058D-7E69-4C31-A964-47B65D79CEDB}"/>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F961D453-20DD-4F97-B76D-39616EDFA97C}"/>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91" name="直線コネクタ 390">
          <a:extLst>
            <a:ext uri="{FF2B5EF4-FFF2-40B4-BE49-F238E27FC236}">
              <a16:creationId xmlns:a16="http://schemas.microsoft.com/office/drawing/2014/main" id="{CCDD4432-324F-4D27-BE82-59B5E683295C}"/>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id="{6305636B-E592-4A8C-96F4-FA06097C700B}"/>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3" name="直線コネクタ 392">
          <a:extLst>
            <a:ext uri="{FF2B5EF4-FFF2-40B4-BE49-F238E27FC236}">
              <a16:creationId xmlns:a16="http://schemas.microsoft.com/office/drawing/2014/main" id="{3503D233-607E-4870-91B3-F4FBA661297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1F82E85A-011F-4669-8D9C-976A6CA40301}"/>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95" name="フローチャート: 判断 394">
          <a:extLst>
            <a:ext uri="{FF2B5EF4-FFF2-40B4-BE49-F238E27FC236}">
              <a16:creationId xmlns:a16="http://schemas.microsoft.com/office/drawing/2014/main" id="{DF0CF220-B7EE-4AD0-8871-BC410AD55D38}"/>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96" name="フローチャート: 判断 395">
          <a:extLst>
            <a:ext uri="{FF2B5EF4-FFF2-40B4-BE49-F238E27FC236}">
              <a16:creationId xmlns:a16="http://schemas.microsoft.com/office/drawing/2014/main" id="{86813A8C-FC29-4920-8961-92A10EA06803}"/>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97" name="フローチャート: 判断 396">
          <a:extLst>
            <a:ext uri="{FF2B5EF4-FFF2-40B4-BE49-F238E27FC236}">
              <a16:creationId xmlns:a16="http://schemas.microsoft.com/office/drawing/2014/main" id="{B5BB012A-7B8F-48FD-A235-71A0F1A014C5}"/>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F3E30BC3-BA67-41AF-91F2-E020B70FF31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24E63476-C104-4C8C-8EA9-C768EA8122B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871EA9A0-7057-485E-8928-41B0D9800B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83BF80E8-1ACE-4EF6-BE0D-C2357E757D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2607ABF-B91C-4471-83FF-1E757C26A15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160655</xdr:rowOff>
    </xdr:from>
    <xdr:to>
      <xdr:col>76</xdr:col>
      <xdr:colOff>165100</xdr:colOff>
      <xdr:row>40</xdr:row>
      <xdr:rowOff>90805</xdr:rowOff>
    </xdr:to>
    <xdr:sp macro="" textlink="">
      <xdr:nvSpPr>
        <xdr:cNvPr id="403" name="楕円 402">
          <a:extLst>
            <a:ext uri="{FF2B5EF4-FFF2-40B4-BE49-F238E27FC236}">
              <a16:creationId xmlns:a16="http://schemas.microsoft.com/office/drawing/2014/main" id="{6FECAF4E-91ED-44A8-82AF-E725EDB4FDA3}"/>
            </a:ext>
          </a:extLst>
        </xdr:cNvPr>
        <xdr:cNvSpPr/>
      </xdr:nvSpPr>
      <xdr:spPr>
        <a:xfrm>
          <a:off x="14541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13987</xdr:rowOff>
    </xdr:from>
    <xdr:ext cx="405111" cy="259045"/>
    <xdr:sp macro="" textlink="">
      <xdr:nvSpPr>
        <xdr:cNvPr id="404" name="n_1aveValue【認定こども園・幼稚園・保育所】&#10;有形固定資産減価償却率">
          <a:extLst>
            <a:ext uri="{FF2B5EF4-FFF2-40B4-BE49-F238E27FC236}">
              <a16:creationId xmlns:a16="http://schemas.microsoft.com/office/drawing/2014/main" id="{7C0EA03B-8FB6-4077-A712-08358F74A0EA}"/>
            </a:ext>
          </a:extLst>
        </xdr:cNvPr>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405" name="n_2aveValue【認定こども園・幼稚園・保育所】&#10;有形固定資産減価償却率">
          <a:extLst>
            <a:ext uri="{FF2B5EF4-FFF2-40B4-BE49-F238E27FC236}">
              <a16:creationId xmlns:a16="http://schemas.microsoft.com/office/drawing/2014/main" id="{BC9DAD20-10DB-49E3-8D66-2A912AF1B859}"/>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406" name="n_2mainValue【認定こども園・幼稚園・保育所】&#10;有形固定資産減価償却率">
          <a:extLst>
            <a:ext uri="{FF2B5EF4-FFF2-40B4-BE49-F238E27FC236}">
              <a16:creationId xmlns:a16="http://schemas.microsoft.com/office/drawing/2014/main" id="{A7AE2825-5A28-44C6-8625-6D6895D5E5F6}"/>
            </a:ext>
          </a:extLst>
        </xdr:cNvPr>
        <xdr:cNvSpPr txBox="1"/>
      </xdr:nvSpPr>
      <xdr:spPr>
        <a:xfrm>
          <a:off x="14389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BDA95950-0E33-4E42-B8F7-03443230C39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722A8F14-1518-408B-89BF-0634BF9A1F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07C22199-FC17-41E0-A195-F81E278D6A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735362DB-CC99-49B9-819C-17139FE56C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02622F18-89AC-4298-B881-AE030F18F4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485EC20B-0917-436D-B770-39D555D7F7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99B3AD8E-1B11-44E3-9E72-B79B5BFC9B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07BF7892-2B59-4B95-8497-3B333885A0D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AA3AE08F-C519-4F0A-8EF8-DBC82B2045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B87F6821-F7FE-428B-AC58-1B22890D38E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a:extLst>
            <a:ext uri="{FF2B5EF4-FFF2-40B4-BE49-F238E27FC236}">
              <a16:creationId xmlns:a16="http://schemas.microsoft.com/office/drawing/2014/main" id="{1E3578F4-66D2-48BC-9BC1-88FE48B0948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a:extLst>
            <a:ext uri="{FF2B5EF4-FFF2-40B4-BE49-F238E27FC236}">
              <a16:creationId xmlns:a16="http://schemas.microsoft.com/office/drawing/2014/main" id="{64D3D3E4-681B-4149-A0F3-DEA169995AB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a:extLst>
            <a:ext uri="{FF2B5EF4-FFF2-40B4-BE49-F238E27FC236}">
              <a16:creationId xmlns:a16="http://schemas.microsoft.com/office/drawing/2014/main" id="{EE19083A-3B36-4D1C-A97F-630D63C7DB5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a:extLst>
            <a:ext uri="{FF2B5EF4-FFF2-40B4-BE49-F238E27FC236}">
              <a16:creationId xmlns:a16="http://schemas.microsoft.com/office/drawing/2014/main" id="{4FEB4FAF-3201-4FFA-944C-77A55EA91FE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a:extLst>
            <a:ext uri="{FF2B5EF4-FFF2-40B4-BE49-F238E27FC236}">
              <a16:creationId xmlns:a16="http://schemas.microsoft.com/office/drawing/2014/main" id="{32B98111-1B28-4418-8C41-DEB37F2BCC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a:extLst>
            <a:ext uri="{FF2B5EF4-FFF2-40B4-BE49-F238E27FC236}">
              <a16:creationId xmlns:a16="http://schemas.microsoft.com/office/drawing/2014/main" id="{524CE5D8-87B0-420C-9ECE-81FAF7E36EC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a:extLst>
            <a:ext uri="{FF2B5EF4-FFF2-40B4-BE49-F238E27FC236}">
              <a16:creationId xmlns:a16="http://schemas.microsoft.com/office/drawing/2014/main" id="{62D4E1A9-1790-48B8-91EA-C886788854E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a:extLst>
            <a:ext uri="{FF2B5EF4-FFF2-40B4-BE49-F238E27FC236}">
              <a16:creationId xmlns:a16="http://schemas.microsoft.com/office/drawing/2014/main" id="{65F69334-7C62-4D7B-923A-26ADD7BBA45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6E48B743-F5F2-40F9-9EED-5C6C9498FF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5A0039C3-14A6-4A7F-9C81-909BE33FCFD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a:extLst>
            <a:ext uri="{FF2B5EF4-FFF2-40B4-BE49-F238E27FC236}">
              <a16:creationId xmlns:a16="http://schemas.microsoft.com/office/drawing/2014/main" id="{45AE9B6A-8EDF-4A9A-B88A-DB7A03F9B2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28" name="直線コネクタ 427">
          <a:extLst>
            <a:ext uri="{FF2B5EF4-FFF2-40B4-BE49-F238E27FC236}">
              <a16:creationId xmlns:a16="http://schemas.microsoft.com/office/drawing/2014/main" id="{480EBC62-533F-498E-AF34-9F5C4095CDD1}"/>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29" name="【認定こども園・幼稚園・保育所】&#10;一人当たり面積最小値テキスト">
          <a:extLst>
            <a:ext uri="{FF2B5EF4-FFF2-40B4-BE49-F238E27FC236}">
              <a16:creationId xmlns:a16="http://schemas.microsoft.com/office/drawing/2014/main" id="{D2139BEA-C12C-4F91-9D18-0E7CA236D738}"/>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30" name="直線コネクタ 429">
          <a:extLst>
            <a:ext uri="{FF2B5EF4-FFF2-40B4-BE49-F238E27FC236}">
              <a16:creationId xmlns:a16="http://schemas.microsoft.com/office/drawing/2014/main" id="{7BC7C62A-80CD-4964-BAA5-77AC94E56D3F}"/>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31" name="【認定こども園・幼稚園・保育所】&#10;一人当たり面積最大値テキスト">
          <a:extLst>
            <a:ext uri="{FF2B5EF4-FFF2-40B4-BE49-F238E27FC236}">
              <a16:creationId xmlns:a16="http://schemas.microsoft.com/office/drawing/2014/main" id="{606398B9-AE54-4C26-A827-BB041C3F594C}"/>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32" name="直線コネクタ 431">
          <a:extLst>
            <a:ext uri="{FF2B5EF4-FFF2-40B4-BE49-F238E27FC236}">
              <a16:creationId xmlns:a16="http://schemas.microsoft.com/office/drawing/2014/main" id="{B8656B7F-105A-4721-8E39-C8A9D54EE3FD}"/>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33" name="【認定こども園・幼稚園・保育所】&#10;一人当たり面積平均値テキスト">
          <a:extLst>
            <a:ext uri="{FF2B5EF4-FFF2-40B4-BE49-F238E27FC236}">
              <a16:creationId xmlns:a16="http://schemas.microsoft.com/office/drawing/2014/main" id="{9EE9C92C-089E-4463-9B8F-2064AD3AC650}"/>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34" name="フローチャート: 判断 433">
          <a:extLst>
            <a:ext uri="{FF2B5EF4-FFF2-40B4-BE49-F238E27FC236}">
              <a16:creationId xmlns:a16="http://schemas.microsoft.com/office/drawing/2014/main" id="{4F48B703-3E37-4005-AC99-0DF753924EB0}"/>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35" name="フローチャート: 判断 434">
          <a:extLst>
            <a:ext uri="{FF2B5EF4-FFF2-40B4-BE49-F238E27FC236}">
              <a16:creationId xmlns:a16="http://schemas.microsoft.com/office/drawing/2014/main" id="{423233EB-B903-48D7-B69A-2B41E5CD6E84}"/>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36" name="フローチャート: 判断 435">
          <a:extLst>
            <a:ext uri="{FF2B5EF4-FFF2-40B4-BE49-F238E27FC236}">
              <a16:creationId xmlns:a16="http://schemas.microsoft.com/office/drawing/2014/main" id="{33310872-B7C5-405E-8AA6-49D237ADB947}"/>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1487B52-2CE9-43A1-AEC7-E5F8D1C105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1588A3DD-A854-4ACD-9C2A-E7413F9D26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E863BB1E-CCD9-4A34-A892-A5A810D49E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1863F47-0CE0-47EB-9229-CE7193245E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408E2A8E-54F6-4DB2-8847-3E5472BD78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32258</xdr:rowOff>
    </xdr:from>
    <xdr:to>
      <xdr:col>107</xdr:col>
      <xdr:colOff>101600</xdr:colOff>
      <xdr:row>34</xdr:row>
      <xdr:rowOff>133858</xdr:rowOff>
    </xdr:to>
    <xdr:sp macro="" textlink="">
      <xdr:nvSpPr>
        <xdr:cNvPr id="442" name="楕円 441">
          <a:extLst>
            <a:ext uri="{FF2B5EF4-FFF2-40B4-BE49-F238E27FC236}">
              <a16:creationId xmlns:a16="http://schemas.microsoft.com/office/drawing/2014/main" id="{AC1905F4-3EBD-42A9-A010-1018A3CB11D5}"/>
            </a:ext>
          </a:extLst>
        </xdr:cNvPr>
        <xdr:cNvSpPr/>
      </xdr:nvSpPr>
      <xdr:spPr>
        <a:xfrm>
          <a:off x="20383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109237</xdr:rowOff>
    </xdr:from>
    <xdr:ext cx="469744" cy="259045"/>
    <xdr:sp macro="" textlink="">
      <xdr:nvSpPr>
        <xdr:cNvPr id="443" name="n_1aveValue【認定こども園・幼稚園・保育所】&#10;一人当たり面積">
          <a:extLst>
            <a:ext uri="{FF2B5EF4-FFF2-40B4-BE49-F238E27FC236}">
              <a16:creationId xmlns:a16="http://schemas.microsoft.com/office/drawing/2014/main" id="{D560ECF7-5162-4E78-8FD2-F5E844D681B8}"/>
            </a:ext>
          </a:extLst>
        </xdr:cNvPr>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44" name="n_2aveValue【認定こども園・幼稚園・保育所】&#10;一人当たり面積">
          <a:extLst>
            <a:ext uri="{FF2B5EF4-FFF2-40B4-BE49-F238E27FC236}">
              <a16:creationId xmlns:a16="http://schemas.microsoft.com/office/drawing/2014/main" id="{411D59F3-001C-4436-BCA6-BDC2C3B136E5}"/>
            </a:ext>
          </a:extLst>
        </xdr:cNvPr>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150385</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62D98DBC-2DC5-416F-871A-F3C951F2D332}"/>
            </a:ext>
          </a:extLst>
        </xdr:cNvPr>
        <xdr:cNvSpPr txBox="1"/>
      </xdr:nvSpPr>
      <xdr:spPr>
        <a:xfrm>
          <a:off x="20199427" y="56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0E1A90C0-7224-4811-BB6E-7AFF79D0F1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1FCB100A-6514-4BE2-8D4D-580A005E9D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21DC62DE-ED7D-40DA-A154-6931D922DE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46E14073-0CD8-4E49-9205-80B8EA60ED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D424CEF0-6841-4AD3-9822-2681E15873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644932AA-80D4-4070-AA90-444713EEDF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D00FAD6F-2F23-4E1D-ADA1-871D4A7A0D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2A72AF22-7A22-448B-800B-9706C2CB89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FAFC6885-68D8-4892-9E49-3B18433CC6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E0431AAC-ABFC-4144-920F-D49AD8BB89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a:extLst>
            <a:ext uri="{FF2B5EF4-FFF2-40B4-BE49-F238E27FC236}">
              <a16:creationId xmlns:a16="http://schemas.microsoft.com/office/drawing/2014/main" id="{816CADCB-D728-4F61-9100-AC8A9E2EFF4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A8073072-5AA7-43A2-8A22-3FE39CF8B0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07001CB6-8FA7-472C-AEB6-84B560C769A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A317D82E-F3C2-484F-B7BE-B0695B1BDC5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D84CAD57-3E94-48EA-A682-83A70FCC01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04CBA84C-500D-43EE-986B-D5A6DF69E73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A27CE9C9-063D-4024-B45D-93418210504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5F66BB64-D6AD-47EF-9094-CE4025344B8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84CA5473-F6AD-4D21-AABD-0DD0A547920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46BD7671-A98D-48FA-855E-D3D81B766AF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5A6EDF4E-3B80-458B-96E6-F82F76C6F0E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66F69478-6D2C-40B2-963C-3A16CF5EAD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E9623254-CE7A-47C1-8E6A-3170AE9C773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35E9436F-C123-4396-92CC-71602DDDA3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70" name="直線コネクタ 469">
          <a:extLst>
            <a:ext uri="{FF2B5EF4-FFF2-40B4-BE49-F238E27FC236}">
              <a16:creationId xmlns:a16="http://schemas.microsoft.com/office/drawing/2014/main" id="{C753C949-D6C8-4ABC-8733-3BD32659B6D5}"/>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06A32B9E-5632-42C3-87A9-DA42EF8339D4}"/>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72" name="直線コネクタ 471">
          <a:extLst>
            <a:ext uri="{FF2B5EF4-FFF2-40B4-BE49-F238E27FC236}">
              <a16:creationId xmlns:a16="http://schemas.microsoft.com/office/drawing/2014/main" id="{99700DAB-EC0D-4DC1-ABDB-F696AD261F45}"/>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31909D1C-5CAF-42BF-AA3F-EBB096D0A883}"/>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4" name="直線コネクタ 473">
          <a:extLst>
            <a:ext uri="{FF2B5EF4-FFF2-40B4-BE49-F238E27FC236}">
              <a16:creationId xmlns:a16="http://schemas.microsoft.com/office/drawing/2014/main" id="{F693F747-2902-4985-8BBA-5EC6085B5897}"/>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6E74C310-3021-48EA-8C01-3F8EFF174607}"/>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6" name="フローチャート: 判断 475">
          <a:extLst>
            <a:ext uri="{FF2B5EF4-FFF2-40B4-BE49-F238E27FC236}">
              <a16:creationId xmlns:a16="http://schemas.microsoft.com/office/drawing/2014/main" id="{DFD8C7B9-85A3-448D-9445-4A568185C5C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77" name="フローチャート: 判断 476">
          <a:extLst>
            <a:ext uri="{FF2B5EF4-FFF2-40B4-BE49-F238E27FC236}">
              <a16:creationId xmlns:a16="http://schemas.microsoft.com/office/drawing/2014/main" id="{3036B826-5320-4B92-8F88-99ECC40528D4}"/>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78" name="フローチャート: 判断 477">
          <a:extLst>
            <a:ext uri="{FF2B5EF4-FFF2-40B4-BE49-F238E27FC236}">
              <a16:creationId xmlns:a16="http://schemas.microsoft.com/office/drawing/2014/main" id="{DB38D751-F40F-46DB-B8DD-B18FBA71A207}"/>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2DAF8DBC-65BA-442C-BAC4-31B94BEDEA4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25D070A-3BB0-4A9C-A868-7FCEA8535D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9DE50DEF-4D40-49ED-AE0E-5F4BA6AAA6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4C6AEDA-1E58-4340-A844-EAB34E7ACD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909E2374-02E7-4DCC-A129-88397CE139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137795</xdr:rowOff>
    </xdr:from>
    <xdr:to>
      <xdr:col>76</xdr:col>
      <xdr:colOff>165100</xdr:colOff>
      <xdr:row>62</xdr:row>
      <xdr:rowOff>67945</xdr:rowOff>
    </xdr:to>
    <xdr:sp macro="" textlink="">
      <xdr:nvSpPr>
        <xdr:cNvPr id="484" name="楕円 483">
          <a:extLst>
            <a:ext uri="{FF2B5EF4-FFF2-40B4-BE49-F238E27FC236}">
              <a16:creationId xmlns:a16="http://schemas.microsoft.com/office/drawing/2014/main" id="{184237A2-4756-473D-9A1C-5B5AB16D5815}"/>
            </a:ext>
          </a:extLst>
        </xdr:cNvPr>
        <xdr:cNvSpPr/>
      </xdr:nvSpPr>
      <xdr:spPr>
        <a:xfrm>
          <a:off x="14541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95902</xdr:rowOff>
    </xdr:from>
    <xdr:ext cx="405111" cy="259045"/>
    <xdr:sp macro="" textlink="">
      <xdr:nvSpPr>
        <xdr:cNvPr id="485" name="n_1aveValue【学校施設】&#10;有形固定資産減価償却率">
          <a:extLst>
            <a:ext uri="{FF2B5EF4-FFF2-40B4-BE49-F238E27FC236}">
              <a16:creationId xmlns:a16="http://schemas.microsoft.com/office/drawing/2014/main" id="{9FF1C6BF-EEA0-4C18-B36E-DA2955FF1277}"/>
            </a:ext>
          </a:extLst>
        </xdr:cNvPr>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86" name="n_2aveValue【学校施設】&#10;有形固定資産減価償却率">
          <a:extLst>
            <a:ext uri="{FF2B5EF4-FFF2-40B4-BE49-F238E27FC236}">
              <a16:creationId xmlns:a16="http://schemas.microsoft.com/office/drawing/2014/main" id="{88CD9C79-DE98-484A-A619-B36C39EEA362}"/>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59072</xdr:rowOff>
    </xdr:from>
    <xdr:ext cx="405111" cy="259045"/>
    <xdr:sp macro="" textlink="">
      <xdr:nvSpPr>
        <xdr:cNvPr id="487" name="n_2mainValue【学校施設】&#10;有形固定資産減価償却率">
          <a:extLst>
            <a:ext uri="{FF2B5EF4-FFF2-40B4-BE49-F238E27FC236}">
              <a16:creationId xmlns:a16="http://schemas.microsoft.com/office/drawing/2014/main" id="{C1533D93-8E3E-48E1-8D2A-5CE3F2CB3F4F}"/>
            </a:ext>
          </a:extLst>
        </xdr:cNvPr>
        <xdr:cNvSpPr txBox="1"/>
      </xdr:nvSpPr>
      <xdr:spPr>
        <a:xfrm>
          <a:off x="14389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0B0F48B0-D0A9-4F37-A516-36FE4B5AE6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E47DD1B5-062E-4A98-AA46-5AA95C0D5D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1AE8A5B7-3410-4780-9BC9-BC5009424C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7D05EF89-5A12-4340-B5BF-55C2782CB64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44E43EDC-F549-4069-9D1B-1282334D26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42692058-71D3-4866-8A72-87F13691D2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03E57BAF-3672-46EA-94F1-1F3EB6B485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4E03DF57-3BA3-4CA8-8C67-3111C0E766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E91AC57D-EC75-4442-B6A6-3B4D5D4FCB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A99E006E-A735-45AA-A1FC-BE2357731A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8" name="直線コネクタ 497">
          <a:extLst>
            <a:ext uri="{FF2B5EF4-FFF2-40B4-BE49-F238E27FC236}">
              <a16:creationId xmlns:a16="http://schemas.microsoft.com/office/drawing/2014/main" id="{6C6DBEE6-8477-4458-8A50-FD6188D7D44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a:extLst>
            <a:ext uri="{FF2B5EF4-FFF2-40B4-BE49-F238E27FC236}">
              <a16:creationId xmlns:a16="http://schemas.microsoft.com/office/drawing/2014/main" id="{EE1238D5-40EE-4F04-877F-A1C80B08C53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a:extLst>
            <a:ext uri="{FF2B5EF4-FFF2-40B4-BE49-F238E27FC236}">
              <a16:creationId xmlns:a16="http://schemas.microsoft.com/office/drawing/2014/main" id="{F1C7CD2C-609A-4864-9749-3F112618170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1" name="テキスト ボックス 500">
          <a:extLst>
            <a:ext uri="{FF2B5EF4-FFF2-40B4-BE49-F238E27FC236}">
              <a16:creationId xmlns:a16="http://schemas.microsoft.com/office/drawing/2014/main" id="{DEF0A348-D500-46A0-9C55-4110B1731CD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a:extLst>
            <a:ext uri="{FF2B5EF4-FFF2-40B4-BE49-F238E27FC236}">
              <a16:creationId xmlns:a16="http://schemas.microsoft.com/office/drawing/2014/main" id="{418CEC02-3D0D-4FB7-9122-F44EC4C205D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3" name="テキスト ボックス 502">
          <a:extLst>
            <a:ext uri="{FF2B5EF4-FFF2-40B4-BE49-F238E27FC236}">
              <a16:creationId xmlns:a16="http://schemas.microsoft.com/office/drawing/2014/main" id="{6BB135C9-5CFD-4BCB-80DC-2B7643BC17B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a:extLst>
            <a:ext uri="{FF2B5EF4-FFF2-40B4-BE49-F238E27FC236}">
              <a16:creationId xmlns:a16="http://schemas.microsoft.com/office/drawing/2014/main" id="{1D4FA49F-7595-4B62-AA17-EC751195803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5" name="テキスト ボックス 504">
          <a:extLst>
            <a:ext uri="{FF2B5EF4-FFF2-40B4-BE49-F238E27FC236}">
              <a16:creationId xmlns:a16="http://schemas.microsoft.com/office/drawing/2014/main" id="{7048B91C-A795-4A41-95C3-3919F8CA340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C64281D9-6176-4946-AA40-F48E88E6E5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a:extLst>
            <a:ext uri="{FF2B5EF4-FFF2-40B4-BE49-F238E27FC236}">
              <a16:creationId xmlns:a16="http://schemas.microsoft.com/office/drawing/2014/main" id="{EB6E1479-7D4C-4B69-B7ED-E40E253332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92A63122-8285-40F1-9C5B-30AEFFD5DD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09" name="直線コネクタ 508">
          <a:extLst>
            <a:ext uri="{FF2B5EF4-FFF2-40B4-BE49-F238E27FC236}">
              <a16:creationId xmlns:a16="http://schemas.microsoft.com/office/drawing/2014/main" id="{9C7C5E9D-4056-4BF3-97C8-07E609E6073B}"/>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10" name="【学校施設】&#10;一人当たり面積最小値テキスト">
          <a:extLst>
            <a:ext uri="{FF2B5EF4-FFF2-40B4-BE49-F238E27FC236}">
              <a16:creationId xmlns:a16="http://schemas.microsoft.com/office/drawing/2014/main" id="{9DF52822-8E81-47EE-8750-236EC0452412}"/>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11" name="直線コネクタ 510">
          <a:extLst>
            <a:ext uri="{FF2B5EF4-FFF2-40B4-BE49-F238E27FC236}">
              <a16:creationId xmlns:a16="http://schemas.microsoft.com/office/drawing/2014/main" id="{F1C09D9F-7D45-4F79-9B2F-91C03BCACB84}"/>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12" name="【学校施設】&#10;一人当たり面積最大値テキスト">
          <a:extLst>
            <a:ext uri="{FF2B5EF4-FFF2-40B4-BE49-F238E27FC236}">
              <a16:creationId xmlns:a16="http://schemas.microsoft.com/office/drawing/2014/main" id="{3E9C5A2A-EDC4-41E6-BB0E-DAF3C9DCFC51}"/>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13" name="直線コネクタ 512">
          <a:extLst>
            <a:ext uri="{FF2B5EF4-FFF2-40B4-BE49-F238E27FC236}">
              <a16:creationId xmlns:a16="http://schemas.microsoft.com/office/drawing/2014/main" id="{1398707E-BDCA-4AB2-B5B6-9FC58ACCED22}"/>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14" name="【学校施設】&#10;一人当たり面積平均値テキスト">
          <a:extLst>
            <a:ext uri="{FF2B5EF4-FFF2-40B4-BE49-F238E27FC236}">
              <a16:creationId xmlns:a16="http://schemas.microsoft.com/office/drawing/2014/main" id="{5C743605-A345-4F5E-9624-04BA5D069B43}"/>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15" name="フローチャート: 判断 514">
          <a:extLst>
            <a:ext uri="{FF2B5EF4-FFF2-40B4-BE49-F238E27FC236}">
              <a16:creationId xmlns:a16="http://schemas.microsoft.com/office/drawing/2014/main" id="{6095B9EA-5FE2-4A23-8993-47F1E8792256}"/>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16" name="フローチャート: 判断 515">
          <a:extLst>
            <a:ext uri="{FF2B5EF4-FFF2-40B4-BE49-F238E27FC236}">
              <a16:creationId xmlns:a16="http://schemas.microsoft.com/office/drawing/2014/main" id="{1EC9BD51-1292-4749-8DDB-27CA0E113129}"/>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17" name="フローチャート: 判断 516">
          <a:extLst>
            <a:ext uri="{FF2B5EF4-FFF2-40B4-BE49-F238E27FC236}">
              <a16:creationId xmlns:a16="http://schemas.microsoft.com/office/drawing/2014/main" id="{64ADBFCB-7B90-4150-871B-7E4C5306568F}"/>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3066DA24-F9D7-40EC-902F-E7C6205D72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CB36EA86-7A64-40D9-95DB-7891F85A1F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430C7CB9-1BA0-4466-BFB8-334C0F8CA11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26A6671B-5AA4-49D1-8B5D-DCF79FB84D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CAA3873-34BA-44BB-AA6F-5D6577CC7C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7036</xdr:rowOff>
    </xdr:from>
    <xdr:to>
      <xdr:col>107</xdr:col>
      <xdr:colOff>101600</xdr:colOff>
      <xdr:row>58</xdr:row>
      <xdr:rowOff>108636</xdr:rowOff>
    </xdr:to>
    <xdr:sp macro="" textlink="">
      <xdr:nvSpPr>
        <xdr:cNvPr id="523" name="楕円 522">
          <a:extLst>
            <a:ext uri="{FF2B5EF4-FFF2-40B4-BE49-F238E27FC236}">
              <a16:creationId xmlns:a16="http://schemas.microsoft.com/office/drawing/2014/main" id="{18F2986D-E888-459F-B09A-86281FA0C4A9}"/>
            </a:ext>
          </a:extLst>
        </xdr:cNvPr>
        <xdr:cNvSpPr/>
      </xdr:nvSpPr>
      <xdr:spPr>
        <a:xfrm>
          <a:off x="20383500" y="99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524" name="n_1aveValue【学校施設】&#10;一人当たり面積">
          <a:extLst>
            <a:ext uri="{FF2B5EF4-FFF2-40B4-BE49-F238E27FC236}">
              <a16:creationId xmlns:a16="http://schemas.microsoft.com/office/drawing/2014/main" id="{A570E233-1224-42E2-91F0-04EE858A9630}"/>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25" name="n_2aveValue【学校施設】&#10;一人当たり面積">
          <a:extLst>
            <a:ext uri="{FF2B5EF4-FFF2-40B4-BE49-F238E27FC236}">
              <a16:creationId xmlns:a16="http://schemas.microsoft.com/office/drawing/2014/main" id="{BFD8AE0A-45C3-4216-9BE8-3FE73F6AF842}"/>
            </a:ext>
          </a:extLst>
        </xdr:cNvPr>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125163</xdr:rowOff>
    </xdr:from>
    <xdr:ext cx="469744" cy="259045"/>
    <xdr:sp macro="" textlink="">
      <xdr:nvSpPr>
        <xdr:cNvPr id="526" name="n_2mainValue【学校施設】&#10;一人当たり面積">
          <a:extLst>
            <a:ext uri="{FF2B5EF4-FFF2-40B4-BE49-F238E27FC236}">
              <a16:creationId xmlns:a16="http://schemas.microsoft.com/office/drawing/2014/main" id="{484494E4-9A60-4D4F-8919-430B6D1EEB3E}"/>
            </a:ext>
          </a:extLst>
        </xdr:cNvPr>
        <xdr:cNvSpPr txBox="1"/>
      </xdr:nvSpPr>
      <xdr:spPr>
        <a:xfrm>
          <a:off x="20199427" y="972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328AF37-49F6-494B-8581-FE394C0591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56B8C20C-FFDD-486B-AC92-B62CB570C8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309FAD6B-E4BB-4844-8889-EA4C5C4012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2DD9228E-9A05-400E-A472-A24995D9B7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197F65F5-18DF-4F9B-9535-951EED9544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6FB7EA59-85D8-47A4-BF66-BF33660A26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753EC98C-90E6-42E9-8EE8-CB72830627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B50753BA-EBB2-431F-BA45-B13CE279A82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F5F9ACEB-1A0D-47B6-BD8F-E017AE7F28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2DC72877-2B25-4319-8BF5-93BC956630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C32E0B41-CEC2-4B68-A7D5-7BD7A4057F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FA25A646-7138-47F9-9024-A8543670E8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5A298B9D-47CD-492D-8A31-9FE53DA09B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253C4673-E328-4FD2-8821-8747C1C847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1FABE4E7-E505-46B9-9EAC-5674F12DBC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BE8AAFED-9AF1-4B6E-9327-592B4D6E6A1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AF24B6D1-22CA-4E02-9574-F8CA441851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4485EA42-839A-43F8-96B3-12C9EA6875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10205DE9-9E43-4B18-9517-35624FA42A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F6CC2E9F-A072-4C65-B111-A3B0FE9D83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34511CD0-09C9-4058-9E06-1D163372AC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8D369C13-E032-4942-B528-CE6BE386CA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BE751F2D-63D7-4BDD-B552-A0B9AF2C82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BEBB0D71-67B8-4DAA-8EF7-6336CB95C35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42C6BCA0-2542-48E8-BF71-F849895F18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41213F55-471E-40C6-96FE-7F3B4665DF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3" name="テキスト ボックス 552">
          <a:extLst>
            <a:ext uri="{FF2B5EF4-FFF2-40B4-BE49-F238E27FC236}">
              <a16:creationId xmlns:a16="http://schemas.microsoft.com/office/drawing/2014/main" id="{307A7A68-733C-408D-AF4A-E3C48ECD8CA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4" name="直線コネクタ 553">
          <a:extLst>
            <a:ext uri="{FF2B5EF4-FFF2-40B4-BE49-F238E27FC236}">
              <a16:creationId xmlns:a16="http://schemas.microsoft.com/office/drawing/2014/main" id="{4BDDD3B5-90F8-40C3-A0B8-F74F90C315B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5" name="テキスト ボックス 554">
          <a:extLst>
            <a:ext uri="{FF2B5EF4-FFF2-40B4-BE49-F238E27FC236}">
              <a16:creationId xmlns:a16="http://schemas.microsoft.com/office/drawing/2014/main" id="{AA209217-1485-46ED-BA9C-6A986BA0AA36}"/>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6" name="直線コネクタ 555">
          <a:extLst>
            <a:ext uri="{FF2B5EF4-FFF2-40B4-BE49-F238E27FC236}">
              <a16:creationId xmlns:a16="http://schemas.microsoft.com/office/drawing/2014/main" id="{0F512C19-D857-4FCF-B175-2D5D94DB208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7" name="テキスト ボックス 556">
          <a:extLst>
            <a:ext uri="{FF2B5EF4-FFF2-40B4-BE49-F238E27FC236}">
              <a16:creationId xmlns:a16="http://schemas.microsoft.com/office/drawing/2014/main" id="{D4979BF5-9DB7-42AF-985A-3FA539D060D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8" name="直線コネクタ 557">
          <a:extLst>
            <a:ext uri="{FF2B5EF4-FFF2-40B4-BE49-F238E27FC236}">
              <a16:creationId xmlns:a16="http://schemas.microsoft.com/office/drawing/2014/main" id="{9FFFAB10-B819-41F8-82CE-460AA5FD116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9" name="テキスト ボックス 558">
          <a:extLst>
            <a:ext uri="{FF2B5EF4-FFF2-40B4-BE49-F238E27FC236}">
              <a16:creationId xmlns:a16="http://schemas.microsoft.com/office/drawing/2014/main" id="{8B2B7F7F-2400-4E6F-B640-D6854DF9EDE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0" name="直線コネクタ 559">
          <a:extLst>
            <a:ext uri="{FF2B5EF4-FFF2-40B4-BE49-F238E27FC236}">
              <a16:creationId xmlns:a16="http://schemas.microsoft.com/office/drawing/2014/main" id="{365954D0-55E4-49EE-B95E-4D73C601DFF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1" name="テキスト ボックス 560">
          <a:extLst>
            <a:ext uri="{FF2B5EF4-FFF2-40B4-BE49-F238E27FC236}">
              <a16:creationId xmlns:a16="http://schemas.microsoft.com/office/drawing/2014/main" id="{1CA005C9-351B-4951-B313-FC72423D6B3E}"/>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87C90A60-37F3-40C0-832A-C9CA527276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CD7A36E3-2186-4B62-9F5C-903B38B2955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CF607456-6FCD-4856-94F1-C43C35F67B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65" name="直線コネクタ 564">
          <a:extLst>
            <a:ext uri="{FF2B5EF4-FFF2-40B4-BE49-F238E27FC236}">
              <a16:creationId xmlns:a16="http://schemas.microsoft.com/office/drawing/2014/main" id="{27B43570-C4BD-44D9-B765-08B777984511}"/>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66" name="【公民館】&#10;有形固定資産減価償却率最小値テキスト">
          <a:extLst>
            <a:ext uri="{FF2B5EF4-FFF2-40B4-BE49-F238E27FC236}">
              <a16:creationId xmlns:a16="http://schemas.microsoft.com/office/drawing/2014/main" id="{F8764305-C6D7-4CE3-980E-DEA2D2B731E1}"/>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7" name="直線コネクタ 566">
          <a:extLst>
            <a:ext uri="{FF2B5EF4-FFF2-40B4-BE49-F238E27FC236}">
              <a16:creationId xmlns:a16="http://schemas.microsoft.com/office/drawing/2014/main" id="{3A8120E8-D45B-4DE8-9E94-2A40C5B01273}"/>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8" name="【公民館】&#10;有形固定資産減価償却率最大値テキスト">
          <a:extLst>
            <a:ext uri="{FF2B5EF4-FFF2-40B4-BE49-F238E27FC236}">
              <a16:creationId xmlns:a16="http://schemas.microsoft.com/office/drawing/2014/main" id="{1055AB7F-C18F-426C-9D1E-9AF6F347DC3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9" name="直線コネクタ 568">
          <a:extLst>
            <a:ext uri="{FF2B5EF4-FFF2-40B4-BE49-F238E27FC236}">
              <a16:creationId xmlns:a16="http://schemas.microsoft.com/office/drawing/2014/main" id="{DBA1869E-CDDE-43D2-8716-695A87EB5C1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70" name="【公民館】&#10;有形固定資産減価償却率平均値テキスト">
          <a:extLst>
            <a:ext uri="{FF2B5EF4-FFF2-40B4-BE49-F238E27FC236}">
              <a16:creationId xmlns:a16="http://schemas.microsoft.com/office/drawing/2014/main" id="{343705A7-02B0-4552-8013-6B2CA162BD3B}"/>
            </a:ext>
          </a:extLst>
        </xdr:cNvPr>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71" name="フローチャート: 判断 570">
          <a:extLst>
            <a:ext uri="{FF2B5EF4-FFF2-40B4-BE49-F238E27FC236}">
              <a16:creationId xmlns:a16="http://schemas.microsoft.com/office/drawing/2014/main" id="{791AF540-9CEC-4954-8BA6-A9A9FCBF1FE0}"/>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72" name="フローチャート: 判断 571">
          <a:extLst>
            <a:ext uri="{FF2B5EF4-FFF2-40B4-BE49-F238E27FC236}">
              <a16:creationId xmlns:a16="http://schemas.microsoft.com/office/drawing/2014/main" id="{40B702AE-E41F-4386-994D-871742F7312D}"/>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73" name="フローチャート: 判断 572">
          <a:extLst>
            <a:ext uri="{FF2B5EF4-FFF2-40B4-BE49-F238E27FC236}">
              <a16:creationId xmlns:a16="http://schemas.microsoft.com/office/drawing/2014/main" id="{D4B830CA-CD88-48BB-AAE9-6D4633AFA6BD}"/>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70C2D1FB-CE02-4751-BDA6-F261C7DCA6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9AB7DEE0-1F83-4408-A386-C70D363DF2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B40B3184-D45A-4221-AACB-3FB03EB6E3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1036A19-EC23-44E7-8D13-3C2B04AE51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7C6384F1-F6B7-4570-95E9-A530D78289F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132842</xdr:rowOff>
    </xdr:from>
    <xdr:to>
      <xdr:col>76</xdr:col>
      <xdr:colOff>165100</xdr:colOff>
      <xdr:row>102</xdr:row>
      <xdr:rowOff>62992</xdr:rowOff>
    </xdr:to>
    <xdr:sp macro="" textlink="">
      <xdr:nvSpPr>
        <xdr:cNvPr id="579" name="楕円 578">
          <a:extLst>
            <a:ext uri="{FF2B5EF4-FFF2-40B4-BE49-F238E27FC236}">
              <a16:creationId xmlns:a16="http://schemas.microsoft.com/office/drawing/2014/main" id="{4986CB31-FD74-42F5-B85E-A15B384FD66F}"/>
            </a:ext>
          </a:extLst>
        </xdr:cNvPr>
        <xdr:cNvSpPr/>
      </xdr:nvSpPr>
      <xdr:spPr>
        <a:xfrm>
          <a:off x="14541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90949</xdr:rowOff>
    </xdr:from>
    <xdr:ext cx="405111" cy="259045"/>
    <xdr:sp macro="" textlink="">
      <xdr:nvSpPr>
        <xdr:cNvPr id="580" name="n_1aveValue【公民館】&#10;有形固定資産減価償却率">
          <a:extLst>
            <a:ext uri="{FF2B5EF4-FFF2-40B4-BE49-F238E27FC236}">
              <a16:creationId xmlns:a16="http://schemas.microsoft.com/office/drawing/2014/main" id="{2254B6C7-0AD6-4421-BC7F-396C32C14A83}"/>
            </a:ext>
          </a:extLst>
        </xdr:cNvPr>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81" name="n_2aveValue【公民館】&#10;有形固定資産減価償却率">
          <a:extLst>
            <a:ext uri="{FF2B5EF4-FFF2-40B4-BE49-F238E27FC236}">
              <a16:creationId xmlns:a16="http://schemas.microsoft.com/office/drawing/2014/main" id="{842CAF84-4BD1-4B9B-AF3C-81C6C41EAFEA}"/>
            </a:ext>
          </a:extLst>
        </xdr:cNvPr>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79519</xdr:rowOff>
    </xdr:from>
    <xdr:ext cx="405111" cy="259045"/>
    <xdr:sp macro="" textlink="">
      <xdr:nvSpPr>
        <xdr:cNvPr id="582" name="n_2mainValue【公民館】&#10;有形固定資産減価償却率">
          <a:extLst>
            <a:ext uri="{FF2B5EF4-FFF2-40B4-BE49-F238E27FC236}">
              <a16:creationId xmlns:a16="http://schemas.microsoft.com/office/drawing/2014/main" id="{3540B992-9D63-4ACD-84DA-FB7C5035D856}"/>
            </a:ext>
          </a:extLst>
        </xdr:cNvPr>
        <xdr:cNvSpPr txBox="1"/>
      </xdr:nvSpPr>
      <xdr:spPr>
        <a:xfrm>
          <a:off x="14389744" y="1722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a:extLst>
            <a:ext uri="{FF2B5EF4-FFF2-40B4-BE49-F238E27FC236}">
              <a16:creationId xmlns:a16="http://schemas.microsoft.com/office/drawing/2014/main" id="{D31688DE-1347-4C64-9EC2-8B308DC1C5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a:extLst>
            <a:ext uri="{FF2B5EF4-FFF2-40B4-BE49-F238E27FC236}">
              <a16:creationId xmlns:a16="http://schemas.microsoft.com/office/drawing/2014/main" id="{E705218F-38A4-4C46-84CF-42978077C7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a:extLst>
            <a:ext uri="{FF2B5EF4-FFF2-40B4-BE49-F238E27FC236}">
              <a16:creationId xmlns:a16="http://schemas.microsoft.com/office/drawing/2014/main" id="{ADBCE6AC-C440-4301-970C-945E3ABF42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a:extLst>
            <a:ext uri="{FF2B5EF4-FFF2-40B4-BE49-F238E27FC236}">
              <a16:creationId xmlns:a16="http://schemas.microsoft.com/office/drawing/2014/main" id="{070DD018-DAD9-40D2-86DE-2D6EE4286B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a:extLst>
            <a:ext uri="{FF2B5EF4-FFF2-40B4-BE49-F238E27FC236}">
              <a16:creationId xmlns:a16="http://schemas.microsoft.com/office/drawing/2014/main" id="{11C37B34-9F86-4F2B-8D10-7F631D7CCB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a:extLst>
            <a:ext uri="{FF2B5EF4-FFF2-40B4-BE49-F238E27FC236}">
              <a16:creationId xmlns:a16="http://schemas.microsoft.com/office/drawing/2014/main" id="{7DBEBB6F-A02A-4DB8-94A8-B6F07B8FF7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a:extLst>
            <a:ext uri="{FF2B5EF4-FFF2-40B4-BE49-F238E27FC236}">
              <a16:creationId xmlns:a16="http://schemas.microsoft.com/office/drawing/2014/main" id="{1165A652-541A-463C-8D44-0F7628EBA8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a:extLst>
            <a:ext uri="{FF2B5EF4-FFF2-40B4-BE49-F238E27FC236}">
              <a16:creationId xmlns:a16="http://schemas.microsoft.com/office/drawing/2014/main" id="{EE457B3E-9DCE-4969-BB6F-0A9053C69F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a:extLst>
            <a:ext uri="{FF2B5EF4-FFF2-40B4-BE49-F238E27FC236}">
              <a16:creationId xmlns:a16="http://schemas.microsoft.com/office/drawing/2014/main" id="{2BCDE0A7-AF2D-4B38-851F-B945F88F2C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a:extLst>
            <a:ext uri="{FF2B5EF4-FFF2-40B4-BE49-F238E27FC236}">
              <a16:creationId xmlns:a16="http://schemas.microsoft.com/office/drawing/2014/main" id="{C4313004-3D63-4563-95C0-B0CC2589F7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a:extLst>
            <a:ext uri="{FF2B5EF4-FFF2-40B4-BE49-F238E27FC236}">
              <a16:creationId xmlns:a16="http://schemas.microsoft.com/office/drawing/2014/main" id="{F53665E5-601C-48CE-B602-07B7E81F930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a:extLst>
            <a:ext uri="{FF2B5EF4-FFF2-40B4-BE49-F238E27FC236}">
              <a16:creationId xmlns:a16="http://schemas.microsoft.com/office/drawing/2014/main" id="{F8034EBA-CD69-498C-BFEE-08D51592111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a:extLst>
            <a:ext uri="{FF2B5EF4-FFF2-40B4-BE49-F238E27FC236}">
              <a16:creationId xmlns:a16="http://schemas.microsoft.com/office/drawing/2014/main" id="{9C85856A-CB84-4182-9A8A-EC73176E12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a:extLst>
            <a:ext uri="{FF2B5EF4-FFF2-40B4-BE49-F238E27FC236}">
              <a16:creationId xmlns:a16="http://schemas.microsoft.com/office/drawing/2014/main" id="{EA74262B-BE0E-46A8-990B-F830602FFE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a:extLst>
            <a:ext uri="{FF2B5EF4-FFF2-40B4-BE49-F238E27FC236}">
              <a16:creationId xmlns:a16="http://schemas.microsoft.com/office/drawing/2014/main" id="{EE0C34F8-52C7-4893-8F0A-BE4714092A1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a:extLst>
            <a:ext uri="{FF2B5EF4-FFF2-40B4-BE49-F238E27FC236}">
              <a16:creationId xmlns:a16="http://schemas.microsoft.com/office/drawing/2014/main" id="{9463F260-188D-4788-B6A2-651963A6BD2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a:extLst>
            <a:ext uri="{FF2B5EF4-FFF2-40B4-BE49-F238E27FC236}">
              <a16:creationId xmlns:a16="http://schemas.microsoft.com/office/drawing/2014/main" id="{D27B4008-A406-43B3-BA28-71089650A72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a:extLst>
            <a:ext uri="{FF2B5EF4-FFF2-40B4-BE49-F238E27FC236}">
              <a16:creationId xmlns:a16="http://schemas.microsoft.com/office/drawing/2014/main" id="{BDC019BF-4680-4B92-ACB8-17700D471CE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a:extLst>
            <a:ext uri="{FF2B5EF4-FFF2-40B4-BE49-F238E27FC236}">
              <a16:creationId xmlns:a16="http://schemas.microsoft.com/office/drawing/2014/main" id="{F9E25FF7-D662-49CC-9BDC-7E7409FEE10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a:extLst>
            <a:ext uri="{FF2B5EF4-FFF2-40B4-BE49-F238E27FC236}">
              <a16:creationId xmlns:a16="http://schemas.microsoft.com/office/drawing/2014/main" id="{B6A00D41-A1B4-4549-9B2F-2EDBF8D384A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a:extLst>
            <a:ext uri="{FF2B5EF4-FFF2-40B4-BE49-F238E27FC236}">
              <a16:creationId xmlns:a16="http://schemas.microsoft.com/office/drawing/2014/main" id="{2C68CC21-CB14-41D0-B1A7-35BCAADF29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id="{F83C3A66-9811-47CF-B9B0-A502EF395F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a:extLst>
            <a:ext uri="{FF2B5EF4-FFF2-40B4-BE49-F238E27FC236}">
              <a16:creationId xmlns:a16="http://schemas.microsoft.com/office/drawing/2014/main" id="{F2D38A9F-3CB1-400D-8156-EE4B8357375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6" name="直線コネクタ 605">
          <a:extLst>
            <a:ext uri="{FF2B5EF4-FFF2-40B4-BE49-F238E27FC236}">
              <a16:creationId xmlns:a16="http://schemas.microsoft.com/office/drawing/2014/main" id="{E6AB7E3C-C155-4863-BCB8-BFF020DBB884}"/>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7" name="【公民館】&#10;一人当たり面積最小値テキスト">
          <a:extLst>
            <a:ext uri="{FF2B5EF4-FFF2-40B4-BE49-F238E27FC236}">
              <a16:creationId xmlns:a16="http://schemas.microsoft.com/office/drawing/2014/main" id="{6ECC5821-318B-4F17-AAC1-E88CAEBE6D88}"/>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8" name="直線コネクタ 607">
          <a:extLst>
            <a:ext uri="{FF2B5EF4-FFF2-40B4-BE49-F238E27FC236}">
              <a16:creationId xmlns:a16="http://schemas.microsoft.com/office/drawing/2014/main" id="{95B165FB-A0B4-4831-B019-DC524833A0D5}"/>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09" name="【公民館】&#10;一人当たり面積最大値テキスト">
          <a:extLst>
            <a:ext uri="{FF2B5EF4-FFF2-40B4-BE49-F238E27FC236}">
              <a16:creationId xmlns:a16="http://schemas.microsoft.com/office/drawing/2014/main" id="{059A172A-3897-4DE1-8E3E-02D9094E4E28}"/>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10" name="直線コネクタ 609">
          <a:extLst>
            <a:ext uri="{FF2B5EF4-FFF2-40B4-BE49-F238E27FC236}">
              <a16:creationId xmlns:a16="http://schemas.microsoft.com/office/drawing/2014/main" id="{B22E9D1C-1E58-408E-8240-413D62ED689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11" name="【公民館】&#10;一人当たり面積平均値テキスト">
          <a:extLst>
            <a:ext uri="{FF2B5EF4-FFF2-40B4-BE49-F238E27FC236}">
              <a16:creationId xmlns:a16="http://schemas.microsoft.com/office/drawing/2014/main" id="{6BCFF4C3-AB6F-403D-A2F1-326DDB8BB26E}"/>
            </a:ext>
          </a:extLst>
        </xdr:cNvPr>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2" name="フローチャート: 判断 611">
          <a:extLst>
            <a:ext uri="{FF2B5EF4-FFF2-40B4-BE49-F238E27FC236}">
              <a16:creationId xmlns:a16="http://schemas.microsoft.com/office/drawing/2014/main" id="{B079959A-62BC-420D-A8D6-9956B9D6E71D}"/>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3" name="フローチャート: 判断 612">
          <a:extLst>
            <a:ext uri="{FF2B5EF4-FFF2-40B4-BE49-F238E27FC236}">
              <a16:creationId xmlns:a16="http://schemas.microsoft.com/office/drawing/2014/main" id="{413E2F4A-3170-473C-A0E7-4102EDED7A1B}"/>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4" name="フローチャート: 判断 613">
          <a:extLst>
            <a:ext uri="{FF2B5EF4-FFF2-40B4-BE49-F238E27FC236}">
              <a16:creationId xmlns:a16="http://schemas.microsoft.com/office/drawing/2014/main" id="{4ED94398-14C3-4456-86C2-DA024893CEB2}"/>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BB7960F5-27B4-4AF2-8D10-786A9816D2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B69F5B1E-6554-4DAA-A716-A467C3125F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A9700045-AF44-407F-8224-E46ABC3D554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7684038D-AEA3-4C56-A40F-2AE6320419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101878E9-6C95-4C24-AC46-94C18DD877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97789</xdr:rowOff>
    </xdr:from>
    <xdr:to>
      <xdr:col>107</xdr:col>
      <xdr:colOff>101600</xdr:colOff>
      <xdr:row>107</xdr:row>
      <xdr:rowOff>27939</xdr:rowOff>
    </xdr:to>
    <xdr:sp macro="" textlink="">
      <xdr:nvSpPr>
        <xdr:cNvPr id="620" name="楕円 619">
          <a:extLst>
            <a:ext uri="{FF2B5EF4-FFF2-40B4-BE49-F238E27FC236}">
              <a16:creationId xmlns:a16="http://schemas.microsoft.com/office/drawing/2014/main" id="{FB3C0B75-F6C6-4CC2-B999-FBE079DC7055}"/>
            </a:ext>
          </a:extLst>
        </xdr:cNvPr>
        <xdr:cNvSpPr/>
      </xdr:nvSpPr>
      <xdr:spPr>
        <a:xfrm>
          <a:off x="2038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125747</xdr:rowOff>
    </xdr:from>
    <xdr:ext cx="469744" cy="259045"/>
    <xdr:sp macro="" textlink="">
      <xdr:nvSpPr>
        <xdr:cNvPr id="621" name="n_1aveValue【公民館】&#10;一人当たり面積">
          <a:extLst>
            <a:ext uri="{FF2B5EF4-FFF2-40B4-BE49-F238E27FC236}">
              <a16:creationId xmlns:a16="http://schemas.microsoft.com/office/drawing/2014/main" id="{A18796BE-9050-4334-B2A4-2EB852A9E11F}"/>
            </a:ext>
          </a:extLst>
        </xdr:cNvPr>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22" name="n_2aveValue【公民館】&#10;一人当たり面積">
          <a:extLst>
            <a:ext uri="{FF2B5EF4-FFF2-40B4-BE49-F238E27FC236}">
              <a16:creationId xmlns:a16="http://schemas.microsoft.com/office/drawing/2014/main" id="{5B48C1A1-F3A8-4B06-9787-9C8CEDFE8D20}"/>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19066</xdr:rowOff>
    </xdr:from>
    <xdr:ext cx="469744" cy="259045"/>
    <xdr:sp macro="" textlink="">
      <xdr:nvSpPr>
        <xdr:cNvPr id="623" name="n_2mainValue【公民館】&#10;一人当たり面積">
          <a:extLst>
            <a:ext uri="{FF2B5EF4-FFF2-40B4-BE49-F238E27FC236}">
              <a16:creationId xmlns:a16="http://schemas.microsoft.com/office/drawing/2014/main" id="{7EA121DC-8987-4B05-B1EA-44A6592416C2}"/>
            </a:ext>
          </a:extLst>
        </xdr:cNvPr>
        <xdr:cNvSpPr txBox="1"/>
      </xdr:nvSpPr>
      <xdr:spPr>
        <a:xfrm>
          <a:off x="20199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a:extLst>
            <a:ext uri="{FF2B5EF4-FFF2-40B4-BE49-F238E27FC236}">
              <a16:creationId xmlns:a16="http://schemas.microsoft.com/office/drawing/2014/main" id="{2D538C44-5227-4568-8E5A-FB7BCA9428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a:extLst>
            <a:ext uri="{FF2B5EF4-FFF2-40B4-BE49-F238E27FC236}">
              <a16:creationId xmlns:a16="http://schemas.microsoft.com/office/drawing/2014/main" id="{9225AD89-5350-419F-B56C-1111A2A0E5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a:extLst>
            <a:ext uri="{FF2B5EF4-FFF2-40B4-BE49-F238E27FC236}">
              <a16:creationId xmlns:a16="http://schemas.microsoft.com/office/drawing/2014/main" id="{0398BAC4-1557-4F2C-A057-78EC708B879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当町の公共施設については、類似団体と比べ有形固定資産減価償却率が高く、</a:t>
          </a:r>
          <a:r>
            <a:rPr kumimoji="1" lang="ja-JP" altLang="en-US" sz="1100">
              <a:solidFill>
                <a:schemeClr val="dk1"/>
              </a:solidFill>
              <a:effectLst/>
              <a:latin typeface="+mn-lt"/>
              <a:ea typeface="+mn-ea"/>
              <a:cs typeface="+mn-cs"/>
            </a:rPr>
            <a:t>さら</a:t>
          </a:r>
          <a:r>
            <a:rPr kumimoji="1" lang="ja-JP" altLang="ja-JP" sz="1100">
              <a:solidFill>
                <a:schemeClr val="dk1"/>
              </a:solidFill>
              <a:effectLst/>
              <a:latin typeface="+mn-lt"/>
              <a:ea typeface="+mn-ea"/>
              <a:cs typeface="+mn-cs"/>
            </a:rPr>
            <a:t>には一人あたりの面積も高い数値となってい</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将来的な負担が高くなることが予想される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「認定こども園」について、２園の内</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園は平成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年度に建設されたもので、これが</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を押し下げている要因である。また、一人当たり面積については、平均値に比べ過度な値となっているが、園児の増加も見込めないことから、</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園への再編が議論されている。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「学校施設」について、少子化により一人当たり面積が高いことを鑑み、</a:t>
          </a:r>
          <a:r>
            <a:rPr kumimoji="1" lang="ja-JP" altLang="ja-JP" sz="1100">
              <a:solidFill>
                <a:schemeClr val="dk1"/>
              </a:solidFill>
              <a:effectLst/>
              <a:latin typeface="+mn-lt"/>
              <a:ea typeface="+mn-ea"/>
              <a:cs typeface="+mn-cs"/>
            </a:rPr>
            <a:t>統廃合等の</a:t>
          </a:r>
          <a:r>
            <a:rPr kumimoji="1" lang="ja-JP" altLang="en-US" sz="1100">
              <a:solidFill>
                <a:schemeClr val="dk1"/>
              </a:solidFill>
              <a:effectLst/>
              <a:latin typeface="+mn-lt"/>
              <a:ea typeface="+mn-ea"/>
              <a:cs typeface="+mn-cs"/>
            </a:rPr>
            <a:t>大きな方向転換を盛り込んだ個別施設計画を策定する必要がある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148C02-93D5-4837-A2B8-945BA79989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7667D5-DFD1-4F2D-8A51-4A58C9D83C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1DB1E1-37D9-447B-B35B-CF403B9882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30DC8C-839B-4270-90F5-E680B6C317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D730D0-4B1B-4E21-9C1D-F633C5ED97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A14F20-2AB6-4EF9-A338-E89BCA2128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6511AA-C388-43F5-8EAB-5C3782F810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6AF36D-7A04-4EB0-B46D-90A5A8BB66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ACC9CF-B816-4741-90A1-362B73072A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37B967-75C1-4878-92FF-F70FF2A1518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1BDEF5-3310-41BC-BD2D-D86C69A0D3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08D1BD-0DB9-4407-BEFD-BE71AAFBC7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AAAF86-29FF-42F1-B0C9-7EC074CD89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31BFBF-699D-482E-A143-AF15AB2AC3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6EF463-EDC4-4C67-A580-2F345C0CB7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35E496-8D6F-4D90-AE86-A6E1BC52542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A0BE82-9837-4053-8492-FDAF49AF45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03D0D0-C53A-4E29-BDEE-9CECB9CD43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6F3255-57AD-4EA1-A22A-266AF1820B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D1A6A4-D37E-42CE-B78D-800559A6F6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24FD53-633B-4D2B-BCC1-3FB22FCEC2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E0C4A7-AD74-4730-96A7-05FD1E7CBA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83A620-35A7-4623-8C98-1F3091D1AA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094506-EAF8-4B15-90A6-D64EFEEA98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391CBD-C737-48D7-9A2A-E621D15ABA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189375-77F9-4C6A-A71C-4912F3F84F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E872BD-2590-476F-BE70-F7AD455E19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D1FFB2-9108-450B-A795-3BC6630710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CE94DFE-FA56-4D60-A5A1-38051D7B053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0F3724A-35AC-41A6-A0FD-F445A392775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E134DD5-0098-4587-A596-BB1B438ADC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EBBB0EC-77EB-40E2-B9A4-8EFE0D4084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E64797F-62B9-40C4-8E35-5F9C386EDE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0870EF1-ED46-4906-844E-6505AA547D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40ABEAC-C301-4DB9-9D4B-D4B08D5812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011F1F5-492D-4801-82DC-6A35B02AF3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4C9ACF5-8A11-4073-9D44-A8B008B1DE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44086C0-204D-44AE-9C9A-C094F728E9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6304C08-27FF-406D-A6D3-770FA6423B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6B70E0D-9740-4B50-BF26-1745144E14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6995C70-C6CC-4E8F-82F9-1D8496C20AD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0FA7EFF-2F2F-4239-AE78-00B2FB29D3D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18D559F-0E4A-4969-B022-034D4084E00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B6F22C8-385A-4D32-9C43-834ED61C08A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0B74A9F-072D-4601-B313-30D582D2AAD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FE15690-6F57-45BE-8AA1-7057879A3A0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524485D-5286-4F80-B74A-3B8004C0D50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7DE40CA-2ACA-4A5B-81AC-C0076CF6DC9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CD7B621-B019-414F-A1F5-7D513ED3DB9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E917423-4C03-4055-A8A3-DE9F4711D3A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0FA1998-1564-4CE0-A782-C458E70223E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B127761-13D6-4161-B25B-9E948494A86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0DE423C-1C1E-49C6-ACDF-77811496B5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3715F92-82CE-4E6C-8939-E4806C28EA7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9201669-FD66-41B7-B72B-BF7F439D452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B7A5B4CD-BCA8-48B5-86B1-8A4B1CF6A69B}"/>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id="{F7B8A818-C35C-4230-BF06-8E9DB9F66772}"/>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FD8D7430-8EF5-48EF-A340-02D149104171}"/>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id="{7F3D9323-5843-4F5A-84F3-C85163116276}"/>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id="{E96208B2-41F1-48A6-A7C1-59596778C26F}"/>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id="{4E860B91-5C23-405B-A5A4-5504C71CE4E8}"/>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id="{4331BFDB-6CF0-4B43-94F6-FC3D42B8E3D3}"/>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id="{6BE0165C-3E34-4F64-8F68-7EB3642A9E6E}"/>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a:extLst>
            <a:ext uri="{FF2B5EF4-FFF2-40B4-BE49-F238E27FC236}">
              <a16:creationId xmlns:a16="http://schemas.microsoft.com/office/drawing/2014/main" id="{EC362A9D-CEFB-44B1-949D-782AD5880FD8}"/>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a:extLst>
            <a:ext uri="{FF2B5EF4-FFF2-40B4-BE49-F238E27FC236}">
              <a16:creationId xmlns:a16="http://schemas.microsoft.com/office/drawing/2014/main" id="{5D748B72-9F14-474E-AFB7-7F20D9E86591}"/>
            </a:ext>
          </a:extLst>
        </xdr:cNvPr>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142620</xdr:rowOff>
    </xdr:from>
    <xdr:ext cx="405111" cy="259045"/>
    <xdr:sp macro="" textlink="">
      <xdr:nvSpPr>
        <xdr:cNvPr id="67" name="n_2aveValue【図書館】&#10;有形固定資産減価償却率">
          <a:extLst>
            <a:ext uri="{FF2B5EF4-FFF2-40B4-BE49-F238E27FC236}">
              <a16:creationId xmlns:a16="http://schemas.microsoft.com/office/drawing/2014/main" id="{106D3488-D638-49FC-826B-01A865653DB1}"/>
            </a:ext>
          </a:extLst>
        </xdr:cNvPr>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030460C-BB86-4A68-8DC3-713FAD722B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D4AE17-474C-4EB0-AABC-BCF48AF337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7E85F5-839E-489D-991E-DA98B88432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5F3528-630A-4C7F-8CF2-035843658E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F3A5753-F74C-4B8E-AECB-496EED74A4F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123372</xdr:rowOff>
    </xdr:from>
    <xdr:to>
      <xdr:col>15</xdr:col>
      <xdr:colOff>101600</xdr:colOff>
      <xdr:row>33</xdr:row>
      <xdr:rowOff>53522</xdr:rowOff>
    </xdr:to>
    <xdr:sp macro="" textlink="">
      <xdr:nvSpPr>
        <xdr:cNvPr id="73" name="楕円 72">
          <a:extLst>
            <a:ext uri="{FF2B5EF4-FFF2-40B4-BE49-F238E27FC236}">
              <a16:creationId xmlns:a16="http://schemas.microsoft.com/office/drawing/2014/main" id="{F0D72EC5-3DBD-460F-B484-5701E6D4817E}"/>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6427</xdr:colOff>
      <xdr:row>31</xdr:row>
      <xdr:rowOff>70049</xdr:rowOff>
    </xdr:from>
    <xdr:ext cx="469744" cy="259045"/>
    <xdr:sp macro="" textlink="">
      <xdr:nvSpPr>
        <xdr:cNvPr id="74" name="n_2mainValue【図書館】&#10;有形固定資産減価償却率">
          <a:extLst>
            <a:ext uri="{FF2B5EF4-FFF2-40B4-BE49-F238E27FC236}">
              <a16:creationId xmlns:a16="http://schemas.microsoft.com/office/drawing/2014/main" id="{72DF768A-261E-4043-8B47-DA0B33E51C03}"/>
            </a:ext>
          </a:extLst>
        </xdr:cNvPr>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E854E626-AE6B-4862-ABD1-739DA0C0D6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CEC3EFDF-45CB-4430-B2F7-52DAB6606C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AD4FFAEC-D93A-40B7-8170-45E3461667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3ED1AF4A-EDBA-410A-B4B9-CD8A9BD026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2D6BD20E-10EA-4C79-B769-4E8AF840CC8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4DA14064-F157-4B41-8E02-73ED7D66BA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9605A03A-074A-4EE0-B8FF-590E753958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5A134528-AF13-42EB-971E-E8FF0D3516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CFB9EB7F-3810-4CD8-BD68-3273F0F1C91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A1BB4432-E7E7-452C-9088-78BB098CDF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58BE4855-D23A-4ED2-89E5-9BC9279089E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FFD83334-41FE-4515-9383-8D990D5D5DD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202CC1D8-86D7-4668-96FD-EA37D83E05D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9F5D1D11-C79A-492E-B19A-482E037EECC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F2A23FBE-819A-4252-8704-B8592285DC9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152FABAA-E3B1-4363-99DE-8C48EC16F30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4A0D49F-BBFE-45F9-9C20-87EF321F9BD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E00114F1-6F1A-498D-9CB1-73EA2DC3F93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96BEF570-D747-4590-9F02-FDEBB4CF76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C6C777E5-2E75-421B-AE8B-2690819CBD7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C81C5B41-6AED-4669-A6A0-28DF284B8A5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a:extLst>
            <a:ext uri="{FF2B5EF4-FFF2-40B4-BE49-F238E27FC236}">
              <a16:creationId xmlns:a16="http://schemas.microsoft.com/office/drawing/2014/main" id="{ED8CBD49-16AB-4403-971F-9DB8090FBBDD}"/>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a:extLst>
            <a:ext uri="{FF2B5EF4-FFF2-40B4-BE49-F238E27FC236}">
              <a16:creationId xmlns:a16="http://schemas.microsoft.com/office/drawing/2014/main" id="{0128DFE0-095F-4F67-AB1E-E81D5E8C6073}"/>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a:extLst>
            <a:ext uri="{FF2B5EF4-FFF2-40B4-BE49-F238E27FC236}">
              <a16:creationId xmlns:a16="http://schemas.microsoft.com/office/drawing/2014/main" id="{0979B08A-6AA1-4917-B97B-F9E9DE4C6167}"/>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a:extLst>
            <a:ext uri="{FF2B5EF4-FFF2-40B4-BE49-F238E27FC236}">
              <a16:creationId xmlns:a16="http://schemas.microsoft.com/office/drawing/2014/main" id="{753F0AB2-BB27-42B1-911E-3AD8B173672D}"/>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a:extLst>
            <a:ext uri="{FF2B5EF4-FFF2-40B4-BE49-F238E27FC236}">
              <a16:creationId xmlns:a16="http://schemas.microsoft.com/office/drawing/2014/main" id="{AFE8F042-2A44-43E7-A472-035EFC91D2FC}"/>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a:extLst>
            <a:ext uri="{FF2B5EF4-FFF2-40B4-BE49-F238E27FC236}">
              <a16:creationId xmlns:a16="http://schemas.microsoft.com/office/drawing/2014/main" id="{43F64FF0-77DF-4B1E-90CB-03307FDC579F}"/>
            </a:ext>
          </a:extLst>
        </xdr:cNvPr>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a:extLst>
            <a:ext uri="{FF2B5EF4-FFF2-40B4-BE49-F238E27FC236}">
              <a16:creationId xmlns:a16="http://schemas.microsoft.com/office/drawing/2014/main" id="{1E899D2F-E1A0-448B-AF93-B643AA84D9E5}"/>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a:extLst>
            <a:ext uri="{FF2B5EF4-FFF2-40B4-BE49-F238E27FC236}">
              <a16:creationId xmlns:a16="http://schemas.microsoft.com/office/drawing/2014/main" id="{1A236101-89E2-4239-9CD3-78396730B689}"/>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4" name="n_1aveValue【図書館】&#10;一人当たり面積">
          <a:extLst>
            <a:ext uri="{FF2B5EF4-FFF2-40B4-BE49-F238E27FC236}">
              <a16:creationId xmlns:a16="http://schemas.microsoft.com/office/drawing/2014/main" id="{F6EE17E9-D24F-4C74-B9E3-D23B8F83BD2E}"/>
            </a:ext>
          </a:extLst>
        </xdr:cNvPr>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a:extLst>
            <a:ext uri="{FF2B5EF4-FFF2-40B4-BE49-F238E27FC236}">
              <a16:creationId xmlns:a16="http://schemas.microsoft.com/office/drawing/2014/main" id="{1BA7D90F-3BAF-40A0-98B9-A87CFA99B6F0}"/>
            </a:ext>
          </a:extLst>
        </xdr:cNvPr>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6" name="n_2aveValue【図書館】&#10;一人当たり面積">
          <a:extLst>
            <a:ext uri="{FF2B5EF4-FFF2-40B4-BE49-F238E27FC236}">
              <a16:creationId xmlns:a16="http://schemas.microsoft.com/office/drawing/2014/main" id="{06372887-CF10-46F7-9751-474C51D84B34}"/>
            </a:ext>
          </a:extLst>
        </xdr:cNvPr>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848C7505-E853-4F41-879C-D8E4A2951F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5CAD36D-8A3A-4F18-85CE-74070E1AEB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33E157B6-68DE-4379-B8FD-830E1D774B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4075E1FE-51B8-4454-B4D1-5F3477FE43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3CD1651-09CC-4895-A654-0CDB6C4D2DF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169418</xdr:rowOff>
    </xdr:from>
    <xdr:to>
      <xdr:col>46</xdr:col>
      <xdr:colOff>38100</xdr:colOff>
      <xdr:row>41</xdr:row>
      <xdr:rowOff>99568</xdr:rowOff>
    </xdr:to>
    <xdr:sp macro="" textlink="">
      <xdr:nvSpPr>
        <xdr:cNvPr id="112" name="楕円 111">
          <a:extLst>
            <a:ext uri="{FF2B5EF4-FFF2-40B4-BE49-F238E27FC236}">
              <a16:creationId xmlns:a16="http://schemas.microsoft.com/office/drawing/2014/main" id="{D26A6929-39FE-41A6-95A9-58B4249E7C81}"/>
            </a:ext>
          </a:extLst>
        </xdr:cNvPr>
        <xdr:cNvSpPr/>
      </xdr:nvSpPr>
      <xdr:spPr>
        <a:xfrm>
          <a:off x="8699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90695</xdr:rowOff>
    </xdr:from>
    <xdr:ext cx="469744" cy="259045"/>
    <xdr:sp macro="" textlink="">
      <xdr:nvSpPr>
        <xdr:cNvPr id="113" name="n_2mainValue【図書館】&#10;一人当たり面積">
          <a:extLst>
            <a:ext uri="{FF2B5EF4-FFF2-40B4-BE49-F238E27FC236}">
              <a16:creationId xmlns:a16="http://schemas.microsoft.com/office/drawing/2014/main" id="{B30D01EB-E31A-4EF6-80C4-A8434B2D6CF4}"/>
            </a:ext>
          </a:extLst>
        </xdr:cNvPr>
        <xdr:cNvSpPr txBox="1"/>
      </xdr:nvSpPr>
      <xdr:spPr>
        <a:xfrm>
          <a:off x="85154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643341EB-A6B6-431A-B887-073C39509E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9103AEB9-E7C4-482E-953C-B9FFBFF25E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BFBEAB30-3F9B-4E8C-BE3A-DF64F4B949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0E06CD75-F815-4BEE-95A9-A20579C992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B44ED9BD-1B1C-435B-A2F7-6A9485E007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D6320DBE-FEF2-4481-BEA8-E7D3DE6BC1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1EA4A0CC-D30E-46A3-B18E-22BD5193FF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4D3EA2E4-5249-46D1-B3D9-98134B84CD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7724DB5B-0DE9-4AD8-8724-8F59868453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CBF0D710-6775-45E8-84F2-23F52CCA3C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0E29ECD9-7997-4BC7-A7B0-1771C63CD55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80776401-694E-4502-940E-F1BEC4F7750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4F697404-5818-45F2-8E28-11A09C321DE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8746180C-B7AE-423D-8980-23C7C2AAD7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833C03DC-E605-4D00-8140-7E1412484E7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311BFE39-555E-46BB-AF98-8877A3467B2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633E8F6B-FC88-40CC-B68C-8895B085393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F865C37D-97D3-498E-89B9-485A6D296F4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4D761DF8-F645-4217-AE97-441E8E4A33A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E103A808-3BEA-4B80-92EC-E21288A0C3B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7F258A76-4564-4831-887C-922A66DF114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0F2E8267-EE65-4FFD-8D95-39194673D8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E99A6CD4-8601-4885-8ABF-FD050AE2892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88F83B45-29D3-47D4-9CBD-F69FCC9A87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a:extLst>
            <a:ext uri="{FF2B5EF4-FFF2-40B4-BE49-F238E27FC236}">
              <a16:creationId xmlns:a16="http://schemas.microsoft.com/office/drawing/2014/main" id="{60CAE44C-BF53-498F-A1F9-AA3BA3C41786}"/>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9B4F6430-3F8D-44EC-B1D4-A0122B3D4B4D}"/>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a:extLst>
            <a:ext uri="{FF2B5EF4-FFF2-40B4-BE49-F238E27FC236}">
              <a16:creationId xmlns:a16="http://schemas.microsoft.com/office/drawing/2014/main" id="{1B20DDD5-8F0B-4FD6-8CC4-5F439166E8AC}"/>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DA1D20BD-3AE4-49FE-96DA-F8B5E125BF6C}"/>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a:extLst>
            <a:ext uri="{FF2B5EF4-FFF2-40B4-BE49-F238E27FC236}">
              <a16:creationId xmlns:a16="http://schemas.microsoft.com/office/drawing/2014/main" id="{31549EDC-6DAC-4699-BEA4-280FD58A54C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D25863A5-08AD-431E-9E00-BC0CA85CAAB4}"/>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a:extLst>
            <a:ext uri="{FF2B5EF4-FFF2-40B4-BE49-F238E27FC236}">
              <a16:creationId xmlns:a16="http://schemas.microsoft.com/office/drawing/2014/main" id="{1A028DFD-EE3F-4493-B41C-2AA9E7B8244D}"/>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a:extLst>
            <a:ext uri="{FF2B5EF4-FFF2-40B4-BE49-F238E27FC236}">
              <a16:creationId xmlns:a16="http://schemas.microsoft.com/office/drawing/2014/main" id="{AE08283B-27B1-40ED-8D25-F361378029A6}"/>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146" name="n_1aveValue【体育館・プール】&#10;有形固定資産減価償却率">
          <a:extLst>
            <a:ext uri="{FF2B5EF4-FFF2-40B4-BE49-F238E27FC236}">
              <a16:creationId xmlns:a16="http://schemas.microsoft.com/office/drawing/2014/main" id="{2389006C-BA80-484C-8307-5B07597A7C52}"/>
            </a:ext>
          </a:extLst>
        </xdr:cNvPr>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7" name="フローチャート: 判断 146">
          <a:extLst>
            <a:ext uri="{FF2B5EF4-FFF2-40B4-BE49-F238E27FC236}">
              <a16:creationId xmlns:a16="http://schemas.microsoft.com/office/drawing/2014/main" id="{88B99E4C-3A24-4778-A16E-9410C6A1BC65}"/>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148" name="n_2aveValue【体育館・プール】&#10;有形固定資産減価償却率">
          <a:extLst>
            <a:ext uri="{FF2B5EF4-FFF2-40B4-BE49-F238E27FC236}">
              <a16:creationId xmlns:a16="http://schemas.microsoft.com/office/drawing/2014/main" id="{78827518-E65F-4A44-B74F-293BD8EC85D9}"/>
            </a:ext>
          </a:extLst>
        </xdr:cNvPr>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F340F441-DF7A-42C5-B984-4938DD5204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84D3E4A7-5ADE-4320-868A-967CFDDF99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8467FA0F-C7DF-4E6B-B4E7-F6D3D8619B0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84A38312-7E65-4364-8452-FCE3497F82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18A447CA-C122-46B1-B7A1-CCE44CED77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25400</xdr:rowOff>
    </xdr:from>
    <xdr:to>
      <xdr:col>15</xdr:col>
      <xdr:colOff>101600</xdr:colOff>
      <xdr:row>58</xdr:row>
      <xdr:rowOff>127000</xdr:rowOff>
    </xdr:to>
    <xdr:sp macro="" textlink="">
      <xdr:nvSpPr>
        <xdr:cNvPr id="154" name="楕円 153">
          <a:extLst>
            <a:ext uri="{FF2B5EF4-FFF2-40B4-BE49-F238E27FC236}">
              <a16:creationId xmlns:a16="http://schemas.microsoft.com/office/drawing/2014/main" id="{F1CDB0D6-F3FC-4409-9BAD-796456CBD61C}"/>
            </a:ext>
          </a:extLst>
        </xdr:cNvPr>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143527</xdr:rowOff>
    </xdr:from>
    <xdr:ext cx="405111" cy="259045"/>
    <xdr:sp macro="" textlink="">
      <xdr:nvSpPr>
        <xdr:cNvPr id="155" name="n_2mainValue【体育館・プール】&#10;有形固定資産減価償却率">
          <a:extLst>
            <a:ext uri="{FF2B5EF4-FFF2-40B4-BE49-F238E27FC236}">
              <a16:creationId xmlns:a16="http://schemas.microsoft.com/office/drawing/2014/main" id="{D71E5BFE-6C8F-46C6-BA83-DBEB1D4548A4}"/>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26C0F004-F686-419C-B9B2-B7765EAE2F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DDAB7C49-4442-458C-ACEF-452D188A3C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B8CA2E7D-01C3-4B04-B80A-BD658AE3AA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B754D70D-76AF-4D75-A7F4-0E345A11EB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BE3D9D91-1783-4A32-AFD0-5610926B82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E6196DDD-20CA-41A6-82E7-19ADDB5178D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FDBDDCCB-DB54-4EA4-935D-811FF939E7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A578ECAF-CA94-481E-B528-452DE641ED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4EE1DA84-2AC1-4D36-B176-6FAFF0E258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36A4E67A-BC81-404F-9121-1B704A03086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a:extLst>
            <a:ext uri="{FF2B5EF4-FFF2-40B4-BE49-F238E27FC236}">
              <a16:creationId xmlns:a16="http://schemas.microsoft.com/office/drawing/2014/main" id="{35BAB0CE-788D-4D98-98EB-E347D42EAADE}"/>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a:extLst>
            <a:ext uri="{FF2B5EF4-FFF2-40B4-BE49-F238E27FC236}">
              <a16:creationId xmlns:a16="http://schemas.microsoft.com/office/drawing/2014/main" id="{6FEAD8E1-6A53-48F3-A129-3CFDB20E144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7290E165-5BA4-4B92-960E-9AA16D6DB7D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a:extLst>
            <a:ext uri="{FF2B5EF4-FFF2-40B4-BE49-F238E27FC236}">
              <a16:creationId xmlns:a16="http://schemas.microsoft.com/office/drawing/2014/main" id="{AB1A8F34-A65D-40BB-AFE2-19D39E778DA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a:extLst>
            <a:ext uri="{FF2B5EF4-FFF2-40B4-BE49-F238E27FC236}">
              <a16:creationId xmlns:a16="http://schemas.microsoft.com/office/drawing/2014/main" id="{5109A86D-17BB-401B-8519-835A97B8FE71}"/>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a:extLst>
            <a:ext uri="{FF2B5EF4-FFF2-40B4-BE49-F238E27FC236}">
              <a16:creationId xmlns:a16="http://schemas.microsoft.com/office/drawing/2014/main" id="{21D8017D-EC27-4383-ACF7-004082917909}"/>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a:extLst>
            <a:ext uri="{FF2B5EF4-FFF2-40B4-BE49-F238E27FC236}">
              <a16:creationId xmlns:a16="http://schemas.microsoft.com/office/drawing/2014/main" id="{62386631-CAED-473A-AF3A-5B2EB8B73B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a:extLst>
            <a:ext uri="{FF2B5EF4-FFF2-40B4-BE49-F238E27FC236}">
              <a16:creationId xmlns:a16="http://schemas.microsoft.com/office/drawing/2014/main" id="{2FF75FB9-A4CC-4639-B0BE-6D3189EDF3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a:extLst>
            <a:ext uri="{FF2B5EF4-FFF2-40B4-BE49-F238E27FC236}">
              <a16:creationId xmlns:a16="http://schemas.microsoft.com/office/drawing/2014/main" id="{EB09A9B7-3F84-417D-AC1C-7595BD3A60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a:extLst>
            <a:ext uri="{FF2B5EF4-FFF2-40B4-BE49-F238E27FC236}">
              <a16:creationId xmlns:a16="http://schemas.microsoft.com/office/drawing/2014/main" id="{D278B239-088B-472C-9593-644594692903}"/>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a:extLst>
            <a:ext uri="{FF2B5EF4-FFF2-40B4-BE49-F238E27FC236}">
              <a16:creationId xmlns:a16="http://schemas.microsoft.com/office/drawing/2014/main" id="{F4F3E51F-C3CC-446F-9A67-4A0C48AA8DE8}"/>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a:extLst>
            <a:ext uri="{FF2B5EF4-FFF2-40B4-BE49-F238E27FC236}">
              <a16:creationId xmlns:a16="http://schemas.microsoft.com/office/drawing/2014/main" id="{DA1FDC6E-5B9E-4CB1-AA86-6399F9D8CF81}"/>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a:extLst>
            <a:ext uri="{FF2B5EF4-FFF2-40B4-BE49-F238E27FC236}">
              <a16:creationId xmlns:a16="http://schemas.microsoft.com/office/drawing/2014/main" id="{E005F057-B1CD-4275-9101-D8A5B6FE8A63}"/>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a:extLst>
            <a:ext uri="{FF2B5EF4-FFF2-40B4-BE49-F238E27FC236}">
              <a16:creationId xmlns:a16="http://schemas.microsoft.com/office/drawing/2014/main" id="{3819DE88-84D8-4D90-B153-6035FB17C52D}"/>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a:extLst>
            <a:ext uri="{FF2B5EF4-FFF2-40B4-BE49-F238E27FC236}">
              <a16:creationId xmlns:a16="http://schemas.microsoft.com/office/drawing/2014/main" id="{B08ACC00-5576-45F7-BFD4-28DE3F783A15}"/>
            </a:ext>
          </a:extLst>
        </xdr:cNvPr>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a:extLst>
            <a:ext uri="{FF2B5EF4-FFF2-40B4-BE49-F238E27FC236}">
              <a16:creationId xmlns:a16="http://schemas.microsoft.com/office/drawing/2014/main" id="{7B70308D-EA87-40B3-874C-652F134DAE71}"/>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a:extLst>
            <a:ext uri="{FF2B5EF4-FFF2-40B4-BE49-F238E27FC236}">
              <a16:creationId xmlns:a16="http://schemas.microsoft.com/office/drawing/2014/main" id="{EE7B19E6-533F-4E4F-A164-B48F499B4C75}"/>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83" name="n_1aveValue【体育館・プール】&#10;一人当たり面積">
          <a:extLst>
            <a:ext uri="{FF2B5EF4-FFF2-40B4-BE49-F238E27FC236}">
              <a16:creationId xmlns:a16="http://schemas.microsoft.com/office/drawing/2014/main" id="{5E468654-3EE9-47B2-ACA0-D9871EECFEB1}"/>
            </a:ext>
          </a:extLst>
        </xdr:cNvPr>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84" name="フローチャート: 判断 183">
          <a:extLst>
            <a:ext uri="{FF2B5EF4-FFF2-40B4-BE49-F238E27FC236}">
              <a16:creationId xmlns:a16="http://schemas.microsoft.com/office/drawing/2014/main" id="{233F7EAC-3FD1-48C5-87CD-9AAD1776B087}"/>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85" name="n_2aveValue【体育館・プール】&#10;一人当たり面積">
          <a:extLst>
            <a:ext uri="{FF2B5EF4-FFF2-40B4-BE49-F238E27FC236}">
              <a16:creationId xmlns:a16="http://schemas.microsoft.com/office/drawing/2014/main" id="{9D28B02D-CCF2-4A19-8A35-FE51FB0A776D}"/>
            </a:ext>
          </a:extLst>
        </xdr:cNvPr>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EB644B-DF70-4E34-A78F-FB5223C981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9344855-F4C8-49DE-B689-1188714E08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2C2C93-F4F3-4FCB-B197-18F18709D99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0A5297E-5BFF-415F-AC97-CC000F87FF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379BA61-1CA8-4DB2-89C9-BCC15058EE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118935</xdr:rowOff>
    </xdr:from>
    <xdr:to>
      <xdr:col>46</xdr:col>
      <xdr:colOff>38100</xdr:colOff>
      <xdr:row>63</xdr:row>
      <xdr:rowOff>49085</xdr:rowOff>
    </xdr:to>
    <xdr:sp macro="" textlink="">
      <xdr:nvSpPr>
        <xdr:cNvPr id="191" name="楕円 190">
          <a:extLst>
            <a:ext uri="{FF2B5EF4-FFF2-40B4-BE49-F238E27FC236}">
              <a16:creationId xmlns:a16="http://schemas.microsoft.com/office/drawing/2014/main" id="{9360BA4D-E0B2-41D6-9C04-A3C182119AAC}"/>
            </a:ext>
          </a:extLst>
        </xdr:cNvPr>
        <xdr:cNvSpPr/>
      </xdr:nvSpPr>
      <xdr:spPr>
        <a:xfrm>
          <a:off x="8699500" y="107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40212</xdr:rowOff>
    </xdr:from>
    <xdr:ext cx="469744" cy="259045"/>
    <xdr:sp macro="" textlink="">
      <xdr:nvSpPr>
        <xdr:cNvPr id="192" name="n_2mainValue【体育館・プール】&#10;一人当たり面積">
          <a:extLst>
            <a:ext uri="{FF2B5EF4-FFF2-40B4-BE49-F238E27FC236}">
              <a16:creationId xmlns:a16="http://schemas.microsoft.com/office/drawing/2014/main" id="{3082F61F-28C0-4950-87E1-17AEFC570DDD}"/>
            </a:ext>
          </a:extLst>
        </xdr:cNvPr>
        <xdr:cNvSpPr txBox="1"/>
      </xdr:nvSpPr>
      <xdr:spPr>
        <a:xfrm>
          <a:off x="8515427" y="108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a:extLst>
            <a:ext uri="{FF2B5EF4-FFF2-40B4-BE49-F238E27FC236}">
              <a16:creationId xmlns:a16="http://schemas.microsoft.com/office/drawing/2014/main" id="{8707C80C-202D-4816-AD2B-9BB97224DD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a:extLst>
            <a:ext uri="{FF2B5EF4-FFF2-40B4-BE49-F238E27FC236}">
              <a16:creationId xmlns:a16="http://schemas.microsoft.com/office/drawing/2014/main" id="{CE3A35B2-D1D0-4436-B42D-D40A823928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a:extLst>
            <a:ext uri="{FF2B5EF4-FFF2-40B4-BE49-F238E27FC236}">
              <a16:creationId xmlns:a16="http://schemas.microsoft.com/office/drawing/2014/main" id="{199D6A1A-F7DF-42D0-A5BA-03D81EB24B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a:extLst>
            <a:ext uri="{FF2B5EF4-FFF2-40B4-BE49-F238E27FC236}">
              <a16:creationId xmlns:a16="http://schemas.microsoft.com/office/drawing/2014/main" id="{4ABA1FDB-4A92-4A95-98B5-966E043D00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a:extLst>
            <a:ext uri="{FF2B5EF4-FFF2-40B4-BE49-F238E27FC236}">
              <a16:creationId xmlns:a16="http://schemas.microsoft.com/office/drawing/2014/main" id="{8964B7A8-29CB-4835-845C-CD6C301BD5B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a:extLst>
            <a:ext uri="{FF2B5EF4-FFF2-40B4-BE49-F238E27FC236}">
              <a16:creationId xmlns:a16="http://schemas.microsoft.com/office/drawing/2014/main" id="{2E290417-6FA0-4ED7-9996-3E40FCA6CA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a:extLst>
            <a:ext uri="{FF2B5EF4-FFF2-40B4-BE49-F238E27FC236}">
              <a16:creationId xmlns:a16="http://schemas.microsoft.com/office/drawing/2014/main" id="{B97DE5B3-56BD-40CC-9B73-5141EAE71C8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id="{616B26E0-36B1-4169-BD39-6232FE8B5F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16B0DA1D-0D9F-4C3A-9461-741F873262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id="{894EBC92-3F35-4B5E-9AD9-422EB6A0602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id="{107FA7CD-4993-4368-A5FC-BC81D0D2539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a:extLst>
            <a:ext uri="{FF2B5EF4-FFF2-40B4-BE49-F238E27FC236}">
              <a16:creationId xmlns:a16="http://schemas.microsoft.com/office/drawing/2014/main" id="{A995A581-A4F9-4B4B-B68E-6952E0E0E6F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id="{23CC64CC-4AAD-4893-8E8D-B2CF8CC0E46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a:extLst>
            <a:ext uri="{FF2B5EF4-FFF2-40B4-BE49-F238E27FC236}">
              <a16:creationId xmlns:a16="http://schemas.microsoft.com/office/drawing/2014/main" id="{82340211-5383-425C-A779-34FA854F928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id="{FDE67EFF-FDE8-410B-BC9C-B8FA21E1E44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a:extLst>
            <a:ext uri="{FF2B5EF4-FFF2-40B4-BE49-F238E27FC236}">
              <a16:creationId xmlns:a16="http://schemas.microsoft.com/office/drawing/2014/main" id="{237F6EBD-C1C9-4906-917B-70860E47C8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id="{B4FB5968-03AE-45BE-BD6A-3B57BA8AE72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a:extLst>
            <a:ext uri="{FF2B5EF4-FFF2-40B4-BE49-F238E27FC236}">
              <a16:creationId xmlns:a16="http://schemas.microsoft.com/office/drawing/2014/main" id="{6EFBEFFA-8A0F-41DB-AA3D-65726D80E8F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id="{7A848830-D89A-43B3-A73B-AD8AECCE873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a:extLst>
            <a:ext uri="{FF2B5EF4-FFF2-40B4-BE49-F238E27FC236}">
              <a16:creationId xmlns:a16="http://schemas.microsoft.com/office/drawing/2014/main" id="{7789896C-48D0-4766-9F95-5352FC95616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F86A2846-41DF-4E71-AC55-BFE464918F0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id="{0D290EC6-A7AD-48A0-8E40-14C427462C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5B9D213E-C60A-4D04-B790-CA30E6B6056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id="{CEE57367-DA1A-45E7-BB66-97F856C08C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a:extLst>
            <a:ext uri="{FF2B5EF4-FFF2-40B4-BE49-F238E27FC236}">
              <a16:creationId xmlns:a16="http://schemas.microsoft.com/office/drawing/2014/main" id="{EBE7132A-7BC6-4FAD-AD16-AC23BB94264B}"/>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a:extLst>
            <a:ext uri="{FF2B5EF4-FFF2-40B4-BE49-F238E27FC236}">
              <a16:creationId xmlns:a16="http://schemas.microsoft.com/office/drawing/2014/main" id="{8F234B2C-82D6-40E0-A462-E11ECA19EB7F}"/>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a:extLst>
            <a:ext uri="{FF2B5EF4-FFF2-40B4-BE49-F238E27FC236}">
              <a16:creationId xmlns:a16="http://schemas.microsoft.com/office/drawing/2014/main" id="{0A967C81-CA67-49F5-890D-AF728FA61A0F}"/>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a:extLst>
            <a:ext uri="{FF2B5EF4-FFF2-40B4-BE49-F238E27FC236}">
              <a16:creationId xmlns:a16="http://schemas.microsoft.com/office/drawing/2014/main" id="{340AB4BD-1E6A-4CF7-A534-30D5642E950A}"/>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a:extLst>
            <a:ext uri="{FF2B5EF4-FFF2-40B4-BE49-F238E27FC236}">
              <a16:creationId xmlns:a16="http://schemas.microsoft.com/office/drawing/2014/main" id="{44898E6D-C650-431B-8A5B-3A1F989EC8FB}"/>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a:extLst>
            <a:ext uri="{FF2B5EF4-FFF2-40B4-BE49-F238E27FC236}">
              <a16:creationId xmlns:a16="http://schemas.microsoft.com/office/drawing/2014/main" id="{5103D996-126C-4F06-AE98-FE0707B25948}"/>
            </a:ext>
          </a:extLst>
        </xdr:cNvPr>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a:extLst>
            <a:ext uri="{FF2B5EF4-FFF2-40B4-BE49-F238E27FC236}">
              <a16:creationId xmlns:a16="http://schemas.microsoft.com/office/drawing/2014/main" id="{E37F61AC-0D1A-42AE-AC92-4D5A3EDA8F68}"/>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a:extLst>
            <a:ext uri="{FF2B5EF4-FFF2-40B4-BE49-F238E27FC236}">
              <a16:creationId xmlns:a16="http://schemas.microsoft.com/office/drawing/2014/main" id="{5871E876-2A12-4C31-9DE4-6100D23006E5}"/>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25" name="n_1aveValue【福祉施設】&#10;有形固定資産減価償却率">
          <a:extLst>
            <a:ext uri="{FF2B5EF4-FFF2-40B4-BE49-F238E27FC236}">
              <a16:creationId xmlns:a16="http://schemas.microsoft.com/office/drawing/2014/main" id="{962DF6A8-1838-4939-812D-D894443345A8}"/>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26" name="フローチャート: 判断 225">
          <a:extLst>
            <a:ext uri="{FF2B5EF4-FFF2-40B4-BE49-F238E27FC236}">
              <a16:creationId xmlns:a16="http://schemas.microsoft.com/office/drawing/2014/main" id="{DA491317-20AF-4E79-B89B-06C557A7A418}"/>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227" name="n_2aveValue【福祉施設】&#10;有形固定資産減価償却率">
          <a:extLst>
            <a:ext uri="{FF2B5EF4-FFF2-40B4-BE49-F238E27FC236}">
              <a16:creationId xmlns:a16="http://schemas.microsoft.com/office/drawing/2014/main" id="{EED2FF69-2562-4242-BE31-D49F391C7FD5}"/>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7E76217-DFFA-4EDB-B85C-2387F21F9F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BE15C867-5874-49F5-B016-665CE66017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E5EDD921-1133-4DB7-8E90-C9208697D6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1612BC43-E276-4B93-884E-3CABCEB9A8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6FF1428B-3EF6-4E07-BDDA-6B5E5CF376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137795</xdr:rowOff>
    </xdr:from>
    <xdr:to>
      <xdr:col>15</xdr:col>
      <xdr:colOff>101600</xdr:colOff>
      <xdr:row>78</xdr:row>
      <xdr:rowOff>67945</xdr:rowOff>
    </xdr:to>
    <xdr:sp macro="" textlink="">
      <xdr:nvSpPr>
        <xdr:cNvPr id="233" name="楕円 232">
          <a:extLst>
            <a:ext uri="{FF2B5EF4-FFF2-40B4-BE49-F238E27FC236}">
              <a16:creationId xmlns:a16="http://schemas.microsoft.com/office/drawing/2014/main" id="{CB334049-6879-43E0-838F-38E9A40C9A2A}"/>
            </a:ext>
          </a:extLst>
        </xdr:cNvPr>
        <xdr:cNvSpPr/>
      </xdr:nvSpPr>
      <xdr:spPr>
        <a:xfrm>
          <a:off x="2857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76</xdr:row>
      <xdr:rowOff>84472</xdr:rowOff>
    </xdr:from>
    <xdr:ext cx="405111" cy="259045"/>
    <xdr:sp macro="" textlink="">
      <xdr:nvSpPr>
        <xdr:cNvPr id="234" name="n_2mainValue【福祉施設】&#10;有形固定資産減価償却率">
          <a:extLst>
            <a:ext uri="{FF2B5EF4-FFF2-40B4-BE49-F238E27FC236}">
              <a16:creationId xmlns:a16="http://schemas.microsoft.com/office/drawing/2014/main" id="{E92F0FE1-84D3-4739-AE70-D292B1577F37}"/>
            </a:ext>
          </a:extLst>
        </xdr:cNvPr>
        <xdr:cNvSpPr txBox="1"/>
      </xdr:nvSpPr>
      <xdr:spPr>
        <a:xfrm>
          <a:off x="27057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id="{9B1F7014-5225-4F81-93E9-12AB7DAB01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id="{CFAAB64F-054F-4874-B043-8C37D26A19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id="{6D707925-E685-4A65-87D5-E22F32041E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id="{10859309-E631-4B80-A3B7-62759262EF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id="{06773D23-ABF2-47F3-AD3F-32753827DC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id="{61BCCA4C-0865-40E2-800D-C890F53EDB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id="{4D062BAF-B2D5-48FE-AFB4-FBC2CBDDA4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id="{920A9A72-2059-44BB-85AA-2F4BF18867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a:extLst>
            <a:ext uri="{FF2B5EF4-FFF2-40B4-BE49-F238E27FC236}">
              <a16:creationId xmlns:a16="http://schemas.microsoft.com/office/drawing/2014/main" id="{DC8E93AB-3070-481D-9761-C40B78AD2D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a:extLst>
            <a:ext uri="{FF2B5EF4-FFF2-40B4-BE49-F238E27FC236}">
              <a16:creationId xmlns:a16="http://schemas.microsoft.com/office/drawing/2014/main" id="{DE21CC1B-7DDD-4ADA-A504-7ABEB69768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a:extLst>
            <a:ext uri="{FF2B5EF4-FFF2-40B4-BE49-F238E27FC236}">
              <a16:creationId xmlns:a16="http://schemas.microsoft.com/office/drawing/2014/main" id="{B065D6C7-6CEB-436A-A8A2-0DDFF03A59B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id="{FAFE27D7-6210-43C3-B87C-86D9C73818F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a:extLst>
            <a:ext uri="{FF2B5EF4-FFF2-40B4-BE49-F238E27FC236}">
              <a16:creationId xmlns:a16="http://schemas.microsoft.com/office/drawing/2014/main" id="{2E80E31F-A604-4983-9F18-7841F82A1B8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a:extLst>
            <a:ext uri="{FF2B5EF4-FFF2-40B4-BE49-F238E27FC236}">
              <a16:creationId xmlns:a16="http://schemas.microsoft.com/office/drawing/2014/main" id="{DA70D537-5031-4E52-80C7-0147570E44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a:extLst>
            <a:ext uri="{FF2B5EF4-FFF2-40B4-BE49-F238E27FC236}">
              <a16:creationId xmlns:a16="http://schemas.microsoft.com/office/drawing/2014/main" id="{BCE8CBE3-0C44-4288-ABB3-3E0C67C86BB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a:extLst>
            <a:ext uri="{FF2B5EF4-FFF2-40B4-BE49-F238E27FC236}">
              <a16:creationId xmlns:a16="http://schemas.microsoft.com/office/drawing/2014/main" id="{7CAF2F60-3367-4518-888F-C5010A5DDCF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a:extLst>
            <a:ext uri="{FF2B5EF4-FFF2-40B4-BE49-F238E27FC236}">
              <a16:creationId xmlns:a16="http://schemas.microsoft.com/office/drawing/2014/main" id="{FDA4915C-193A-4083-829D-B8EDC4AFEEE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a:extLst>
            <a:ext uri="{FF2B5EF4-FFF2-40B4-BE49-F238E27FC236}">
              <a16:creationId xmlns:a16="http://schemas.microsoft.com/office/drawing/2014/main" id="{8402E02C-6C89-413D-AF01-A38FDD8616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a:extLst>
            <a:ext uri="{FF2B5EF4-FFF2-40B4-BE49-F238E27FC236}">
              <a16:creationId xmlns:a16="http://schemas.microsoft.com/office/drawing/2014/main" id="{EE221D07-CC7D-44AA-8EED-3FA540BD146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4932D34A-CE69-42A3-B9EC-E877750D43E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a:extLst>
            <a:ext uri="{FF2B5EF4-FFF2-40B4-BE49-F238E27FC236}">
              <a16:creationId xmlns:a16="http://schemas.microsoft.com/office/drawing/2014/main" id="{E6FAE4D1-C571-46C2-9207-719A8C3CD11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6BAB0E49-650B-4B73-B78D-2FAE25DA92E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a:extLst>
            <a:ext uri="{FF2B5EF4-FFF2-40B4-BE49-F238E27FC236}">
              <a16:creationId xmlns:a16="http://schemas.microsoft.com/office/drawing/2014/main" id="{4322CF23-D9CF-4DF9-A2D7-F2269C629BA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a:extLst>
            <a:ext uri="{FF2B5EF4-FFF2-40B4-BE49-F238E27FC236}">
              <a16:creationId xmlns:a16="http://schemas.microsoft.com/office/drawing/2014/main" id="{26DB2DD0-DF4B-4D02-A2AF-BED60C48C605}"/>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a:extLst>
            <a:ext uri="{FF2B5EF4-FFF2-40B4-BE49-F238E27FC236}">
              <a16:creationId xmlns:a16="http://schemas.microsoft.com/office/drawing/2014/main" id="{519621DD-82C3-4A8E-A070-0504E7677BDE}"/>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a:extLst>
            <a:ext uri="{FF2B5EF4-FFF2-40B4-BE49-F238E27FC236}">
              <a16:creationId xmlns:a16="http://schemas.microsoft.com/office/drawing/2014/main" id="{946A6411-D421-42D3-9B0C-0CE33F9CF698}"/>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a:extLst>
            <a:ext uri="{FF2B5EF4-FFF2-40B4-BE49-F238E27FC236}">
              <a16:creationId xmlns:a16="http://schemas.microsoft.com/office/drawing/2014/main" id="{C37C2DA7-0D7E-4108-8B79-959554B2C9B0}"/>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a:extLst>
            <a:ext uri="{FF2B5EF4-FFF2-40B4-BE49-F238E27FC236}">
              <a16:creationId xmlns:a16="http://schemas.microsoft.com/office/drawing/2014/main" id="{78294653-E27F-4611-A79E-41BC8A425C91}"/>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a:extLst>
            <a:ext uri="{FF2B5EF4-FFF2-40B4-BE49-F238E27FC236}">
              <a16:creationId xmlns:a16="http://schemas.microsoft.com/office/drawing/2014/main" id="{138FB5AD-500C-4012-8883-86C49CB9FDB5}"/>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a:extLst>
            <a:ext uri="{FF2B5EF4-FFF2-40B4-BE49-F238E27FC236}">
              <a16:creationId xmlns:a16="http://schemas.microsoft.com/office/drawing/2014/main" id="{E3E5BFEB-FC9B-470E-9B90-B9E604EEE795}"/>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a:extLst>
            <a:ext uri="{FF2B5EF4-FFF2-40B4-BE49-F238E27FC236}">
              <a16:creationId xmlns:a16="http://schemas.microsoft.com/office/drawing/2014/main" id="{C8560C5C-A0D5-4A30-9469-EB5EBD1F24F8}"/>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66" name="n_1aveValue【福祉施設】&#10;一人当たり面積">
          <a:extLst>
            <a:ext uri="{FF2B5EF4-FFF2-40B4-BE49-F238E27FC236}">
              <a16:creationId xmlns:a16="http://schemas.microsoft.com/office/drawing/2014/main" id="{E0D422A6-1B73-48A0-8E73-C9D2EDFD4D9B}"/>
            </a:ext>
          </a:extLst>
        </xdr:cNvPr>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67" name="フローチャート: 判断 266">
          <a:extLst>
            <a:ext uri="{FF2B5EF4-FFF2-40B4-BE49-F238E27FC236}">
              <a16:creationId xmlns:a16="http://schemas.microsoft.com/office/drawing/2014/main" id="{52AC17CB-8D6D-4306-8536-790D5D6B90BF}"/>
            </a:ext>
          </a:extLst>
        </xdr:cNvPr>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68" name="n_2aveValue【福祉施設】&#10;一人当たり面積">
          <a:extLst>
            <a:ext uri="{FF2B5EF4-FFF2-40B4-BE49-F238E27FC236}">
              <a16:creationId xmlns:a16="http://schemas.microsoft.com/office/drawing/2014/main" id="{B769CA1B-5C55-40E8-8CEA-CCCFECEC10E5}"/>
            </a:ext>
          </a:extLst>
        </xdr:cNvPr>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CC426F69-0556-45D2-ABAF-BF0C5A6CAF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FFD5DB63-5FD4-4189-BBA0-DD90A9BFC63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3A1D74D5-BF98-487E-BA53-784CEA4CCD6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3CDC1427-0CC0-48BB-B696-FC9845C431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9EE858C-4D93-40B3-8303-AFB9842828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30480</xdr:rowOff>
    </xdr:from>
    <xdr:to>
      <xdr:col>46</xdr:col>
      <xdr:colOff>38100</xdr:colOff>
      <xdr:row>86</xdr:row>
      <xdr:rowOff>132080</xdr:rowOff>
    </xdr:to>
    <xdr:sp macro="" textlink="">
      <xdr:nvSpPr>
        <xdr:cNvPr id="274" name="楕円 273">
          <a:extLst>
            <a:ext uri="{FF2B5EF4-FFF2-40B4-BE49-F238E27FC236}">
              <a16:creationId xmlns:a16="http://schemas.microsoft.com/office/drawing/2014/main" id="{790781D3-7B31-4B88-A9CB-43D3347521A4}"/>
            </a:ext>
          </a:extLst>
        </xdr:cNvPr>
        <xdr:cNvSpPr/>
      </xdr:nvSpPr>
      <xdr:spPr>
        <a:xfrm>
          <a:off x="8699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123207</xdr:rowOff>
    </xdr:from>
    <xdr:ext cx="469744" cy="259045"/>
    <xdr:sp macro="" textlink="">
      <xdr:nvSpPr>
        <xdr:cNvPr id="275" name="n_2mainValue【福祉施設】&#10;一人当たり面積">
          <a:extLst>
            <a:ext uri="{FF2B5EF4-FFF2-40B4-BE49-F238E27FC236}">
              <a16:creationId xmlns:a16="http://schemas.microsoft.com/office/drawing/2014/main" id="{FBEE8A1C-DD31-4E4F-BB0D-06E2E4379AD4}"/>
            </a:ext>
          </a:extLst>
        </xdr:cNvPr>
        <xdr:cNvSpPr txBox="1"/>
      </xdr:nvSpPr>
      <xdr:spPr>
        <a:xfrm>
          <a:off x="85154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C224EB3C-65AB-4A3A-9789-652E742B8F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EF7EF627-CD5F-4BF5-B877-0739C8D499F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C59DAE2C-2D1B-4D96-8480-C2FF9C9B09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B49F5BB5-0CFA-4924-885C-1FEA31E358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5E27A869-F1B7-4E2F-AFC2-10A713855C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1B56C079-17C6-478D-8325-618BF25C74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21D0A6B9-3FD4-41DA-939C-8EFC654EC0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4CB43ED5-7734-4145-8296-3A019F07FA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3F6C27EB-42A9-4E11-9462-F687AFD8F9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B2A4A69D-106E-483E-9A0A-039446FA6E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BF9AE9D6-37FC-4D75-9A53-D501643895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D7F4401C-CD78-4824-85D9-CD158D916B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288E440E-27BE-46B2-B9B4-FACE42902E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C165058A-DA61-472E-BCA9-62D14B3C042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54DFFFD7-5402-4698-8C8A-48731CD1CC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B9FA0BEB-6F56-46DE-B6F4-42D945C8C6E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0F876D3E-C909-4B6D-BBC9-4700A09E62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77A46586-CD7B-4CCB-9D99-587FE78321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D7495273-00CE-444D-9EC1-690DECF09D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52526E82-A346-40D8-9F7A-490356E082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0B07267A-2469-4393-AB75-9449D80B29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454C178C-F02E-407F-8021-BCD44EE802D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E9F4ACD6-3F78-46B2-8657-162AA4CD59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2D49836E-1B3A-4F94-9E67-4BFD08D8B0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89F3450E-25B2-418D-BC1E-9E3B89A775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179827B4-3476-43E2-A066-A682D06264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C1A4901D-F29B-4044-85D7-3A5BA60C52B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3" name="テキスト ボックス 302">
          <a:extLst>
            <a:ext uri="{FF2B5EF4-FFF2-40B4-BE49-F238E27FC236}">
              <a16:creationId xmlns:a16="http://schemas.microsoft.com/office/drawing/2014/main" id="{35318947-A293-43F5-B9DD-2EF7F470C52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AE4CCDC1-B9D0-453B-A28A-55312992C9C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0893B178-484C-4C26-A12D-A25B31D7798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006C98FE-633F-4B21-9AA3-7A198813C66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2CDB30D1-1D9A-46BC-8B12-2A6103B8B67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CEBEDE3A-0ABA-4C53-8ECA-27A75319D4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28798A01-3E06-4D54-8DF5-A1C28897668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1D137650-3B5C-4D6B-A8E3-B20BA985F5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1EEFE0C7-C249-472D-BCC8-B0AA1F1FB88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9BD44B04-71F4-4E61-89BD-4362DD4BAC5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3" name="テキスト ボックス 312">
          <a:extLst>
            <a:ext uri="{FF2B5EF4-FFF2-40B4-BE49-F238E27FC236}">
              <a16:creationId xmlns:a16="http://schemas.microsoft.com/office/drawing/2014/main" id="{81D04F24-0517-4026-B4B5-A6DD7DC1E3B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60C55-AB95-4F71-BDF9-2A91666898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a:extLst>
            <a:ext uri="{FF2B5EF4-FFF2-40B4-BE49-F238E27FC236}">
              <a16:creationId xmlns:a16="http://schemas.microsoft.com/office/drawing/2014/main" id="{82578F3C-4EE6-46E8-8D6B-4C88EFE9613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F5F6AE45-E7FF-4DDC-AF01-82E8F87380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B9723F68-3D40-4ED5-A1EF-B865B50F8A39}"/>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18" name="【一般廃棄物処理施設】&#10;有形固定資産減価償却率最小値テキスト">
          <a:extLst>
            <a:ext uri="{FF2B5EF4-FFF2-40B4-BE49-F238E27FC236}">
              <a16:creationId xmlns:a16="http://schemas.microsoft.com/office/drawing/2014/main" id="{2FCC939B-D09F-40D3-B721-E2BF580DA0CD}"/>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218BDF91-BC37-47B9-BEE5-EE267FA1429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3D823C62-665A-450C-8343-1FC0FDB086A4}"/>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21" name="直線コネクタ 320">
          <a:extLst>
            <a:ext uri="{FF2B5EF4-FFF2-40B4-BE49-F238E27FC236}">
              <a16:creationId xmlns:a16="http://schemas.microsoft.com/office/drawing/2014/main" id="{C5ABACA2-D53D-4E03-86E6-FE7F55EC8A04}"/>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E781A860-73E5-4487-8F87-30054B95BB13}"/>
            </a:ext>
          </a:extLst>
        </xdr:cNvPr>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23" name="フローチャート: 判断 322">
          <a:extLst>
            <a:ext uri="{FF2B5EF4-FFF2-40B4-BE49-F238E27FC236}">
              <a16:creationId xmlns:a16="http://schemas.microsoft.com/office/drawing/2014/main" id="{7EFDDEEC-297E-4E98-9647-6968915EBDE4}"/>
            </a:ext>
          </a:extLst>
        </xdr:cNvPr>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24" name="フローチャート: 判断 323">
          <a:extLst>
            <a:ext uri="{FF2B5EF4-FFF2-40B4-BE49-F238E27FC236}">
              <a16:creationId xmlns:a16="http://schemas.microsoft.com/office/drawing/2014/main" id="{6D436168-5D44-491D-BFDA-5B1CBB8A5569}"/>
            </a:ext>
          </a:extLst>
        </xdr:cNvPr>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325" name="n_1aveValue【一般廃棄物処理施設】&#10;有形固定資産減価償却率">
          <a:extLst>
            <a:ext uri="{FF2B5EF4-FFF2-40B4-BE49-F238E27FC236}">
              <a16:creationId xmlns:a16="http://schemas.microsoft.com/office/drawing/2014/main" id="{965EBE3F-342B-44DC-846D-D2F2CFA7D53C}"/>
            </a:ext>
          </a:extLst>
        </xdr:cNvPr>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26" name="フローチャート: 判断 325">
          <a:extLst>
            <a:ext uri="{FF2B5EF4-FFF2-40B4-BE49-F238E27FC236}">
              <a16:creationId xmlns:a16="http://schemas.microsoft.com/office/drawing/2014/main" id="{903794CF-2D86-4A6A-AE72-BE7C19D848E2}"/>
            </a:ext>
          </a:extLst>
        </xdr:cNvPr>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27" name="n_2aveValue【一般廃棄物処理施設】&#10;有形固定資産減価償却率">
          <a:extLst>
            <a:ext uri="{FF2B5EF4-FFF2-40B4-BE49-F238E27FC236}">
              <a16:creationId xmlns:a16="http://schemas.microsoft.com/office/drawing/2014/main" id="{F921CDDA-559C-456D-BD1F-143CA5CDFC2D}"/>
            </a:ext>
          </a:extLst>
        </xdr:cNvPr>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BF9C933E-77EB-441C-891C-0AB7021D5D7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0642723-B44C-4959-A995-ACF225C1ABA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EF2D7CC-6AAA-4F41-B1B0-CCBC220D66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6484F3B1-B346-484F-B5E1-E11326FB0E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0868871-B469-4EB3-ADDC-B652237697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49893</xdr:rowOff>
    </xdr:from>
    <xdr:to>
      <xdr:col>76</xdr:col>
      <xdr:colOff>165100</xdr:colOff>
      <xdr:row>36</xdr:row>
      <xdr:rowOff>151493</xdr:rowOff>
    </xdr:to>
    <xdr:sp macro="" textlink="">
      <xdr:nvSpPr>
        <xdr:cNvPr id="333" name="楕円 332">
          <a:extLst>
            <a:ext uri="{FF2B5EF4-FFF2-40B4-BE49-F238E27FC236}">
              <a16:creationId xmlns:a16="http://schemas.microsoft.com/office/drawing/2014/main" id="{06391D3E-DF7E-474E-A15A-A1B694FD4346}"/>
            </a:ext>
          </a:extLst>
        </xdr:cNvPr>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142620</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B200AA86-7D42-4BA2-8AD0-EE50C55EDAFD}"/>
            </a:ext>
          </a:extLst>
        </xdr:cNvPr>
        <xdr:cNvSpPr txBox="1"/>
      </xdr:nvSpPr>
      <xdr:spPr>
        <a:xfrm>
          <a:off x="14389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9A8B843B-690F-492A-B351-CFC21E20DF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A23CF852-9940-40E3-AC1F-257748549E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BB87E22F-8AFD-4B1A-9744-3638BAB1AE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ED3E774B-F331-4D01-8221-B1D879F5E1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C09BE143-EBA5-4730-B512-D9118C9D185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0F518978-C03C-4556-936F-D88A0E367E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F7934ADF-1367-493F-8E7E-BD0D12382F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8088DA2C-4986-4F76-A179-7C64912F93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a:extLst>
            <a:ext uri="{FF2B5EF4-FFF2-40B4-BE49-F238E27FC236}">
              <a16:creationId xmlns:a16="http://schemas.microsoft.com/office/drawing/2014/main" id="{C218BDC4-9E3A-469B-8AA4-6D60443A97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a:extLst>
            <a:ext uri="{FF2B5EF4-FFF2-40B4-BE49-F238E27FC236}">
              <a16:creationId xmlns:a16="http://schemas.microsoft.com/office/drawing/2014/main" id="{F4C591B4-1BDA-4451-85AD-CD7F80E822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5" name="直線コネクタ 344">
          <a:extLst>
            <a:ext uri="{FF2B5EF4-FFF2-40B4-BE49-F238E27FC236}">
              <a16:creationId xmlns:a16="http://schemas.microsoft.com/office/drawing/2014/main" id="{5C2A117E-3C09-4085-804C-F0D3EF0D1C6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6" name="テキスト ボックス 345">
          <a:extLst>
            <a:ext uri="{FF2B5EF4-FFF2-40B4-BE49-F238E27FC236}">
              <a16:creationId xmlns:a16="http://schemas.microsoft.com/office/drawing/2014/main" id="{0A161FFF-32E7-4ABF-8D9C-38653DD42F6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7" name="直線コネクタ 346">
          <a:extLst>
            <a:ext uri="{FF2B5EF4-FFF2-40B4-BE49-F238E27FC236}">
              <a16:creationId xmlns:a16="http://schemas.microsoft.com/office/drawing/2014/main" id="{BDD2F81B-D8D4-407D-9776-652C66600E3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8" name="テキスト ボックス 347">
          <a:extLst>
            <a:ext uri="{FF2B5EF4-FFF2-40B4-BE49-F238E27FC236}">
              <a16:creationId xmlns:a16="http://schemas.microsoft.com/office/drawing/2014/main" id="{D3446F62-5778-4D4B-B9B4-C32E2502858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9" name="直線コネクタ 348">
          <a:extLst>
            <a:ext uri="{FF2B5EF4-FFF2-40B4-BE49-F238E27FC236}">
              <a16:creationId xmlns:a16="http://schemas.microsoft.com/office/drawing/2014/main" id="{9EBDC541-8344-47EF-BF6E-D401E166176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0" name="テキスト ボックス 349">
          <a:extLst>
            <a:ext uri="{FF2B5EF4-FFF2-40B4-BE49-F238E27FC236}">
              <a16:creationId xmlns:a16="http://schemas.microsoft.com/office/drawing/2014/main" id="{E8838EF0-6534-4393-B5C2-1BEF0ECAB7E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1" name="直線コネクタ 350">
          <a:extLst>
            <a:ext uri="{FF2B5EF4-FFF2-40B4-BE49-F238E27FC236}">
              <a16:creationId xmlns:a16="http://schemas.microsoft.com/office/drawing/2014/main" id="{05C505A3-AE30-414E-8967-19B4B0BA15C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2" name="テキスト ボックス 351">
          <a:extLst>
            <a:ext uri="{FF2B5EF4-FFF2-40B4-BE49-F238E27FC236}">
              <a16:creationId xmlns:a16="http://schemas.microsoft.com/office/drawing/2014/main" id="{60BFCC53-1149-4330-9827-DCD4D66AC19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a:extLst>
            <a:ext uri="{FF2B5EF4-FFF2-40B4-BE49-F238E27FC236}">
              <a16:creationId xmlns:a16="http://schemas.microsoft.com/office/drawing/2014/main" id="{6D1D79D5-6336-430B-8FAE-A3351EEC8DC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4" name="テキスト ボックス 353">
          <a:extLst>
            <a:ext uri="{FF2B5EF4-FFF2-40B4-BE49-F238E27FC236}">
              <a16:creationId xmlns:a16="http://schemas.microsoft.com/office/drawing/2014/main" id="{3CE1E0DF-5F20-4C05-AB69-02D81D77049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a:extLst>
            <a:ext uri="{FF2B5EF4-FFF2-40B4-BE49-F238E27FC236}">
              <a16:creationId xmlns:a16="http://schemas.microsoft.com/office/drawing/2014/main" id="{8EB60235-E55D-471E-B5C1-9566E74E94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56" name="直線コネクタ 355">
          <a:extLst>
            <a:ext uri="{FF2B5EF4-FFF2-40B4-BE49-F238E27FC236}">
              <a16:creationId xmlns:a16="http://schemas.microsoft.com/office/drawing/2014/main" id="{8F8B2B83-C5D6-4296-8401-8E26C6B565C5}"/>
            </a:ext>
          </a:extLst>
        </xdr:cNvPr>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57" name="【一般廃棄物処理施設】&#10;一人当たり有形固定資産（償却資産）額最小値テキスト">
          <a:extLst>
            <a:ext uri="{FF2B5EF4-FFF2-40B4-BE49-F238E27FC236}">
              <a16:creationId xmlns:a16="http://schemas.microsoft.com/office/drawing/2014/main" id="{2D9F7BFC-D86E-421C-B335-0CB7259E27B9}"/>
            </a:ext>
          </a:extLst>
        </xdr:cNvPr>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58" name="直線コネクタ 357">
          <a:extLst>
            <a:ext uri="{FF2B5EF4-FFF2-40B4-BE49-F238E27FC236}">
              <a16:creationId xmlns:a16="http://schemas.microsoft.com/office/drawing/2014/main" id="{A99CD8B0-1010-4A93-8BEE-E8F77A2D6580}"/>
            </a:ext>
          </a:extLst>
        </xdr:cNvPr>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59" name="【一般廃棄物処理施設】&#10;一人当たり有形固定資産（償却資産）額最大値テキスト">
          <a:extLst>
            <a:ext uri="{FF2B5EF4-FFF2-40B4-BE49-F238E27FC236}">
              <a16:creationId xmlns:a16="http://schemas.microsoft.com/office/drawing/2014/main" id="{25950092-0EFB-494D-9F56-44C02557D8CF}"/>
            </a:ext>
          </a:extLst>
        </xdr:cNvPr>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60" name="直線コネクタ 359">
          <a:extLst>
            <a:ext uri="{FF2B5EF4-FFF2-40B4-BE49-F238E27FC236}">
              <a16:creationId xmlns:a16="http://schemas.microsoft.com/office/drawing/2014/main" id="{F557B913-FB1E-4515-9337-EAF1CE68D6F6}"/>
            </a:ext>
          </a:extLst>
        </xdr:cNvPr>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61" name="【一般廃棄物処理施設】&#10;一人当たり有形固定資産（償却資産）額平均値テキスト">
          <a:extLst>
            <a:ext uri="{FF2B5EF4-FFF2-40B4-BE49-F238E27FC236}">
              <a16:creationId xmlns:a16="http://schemas.microsoft.com/office/drawing/2014/main" id="{310EEB46-7297-4D0F-845F-D5E1E7A32DC3}"/>
            </a:ext>
          </a:extLst>
        </xdr:cNvPr>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62" name="フローチャート: 判断 361">
          <a:extLst>
            <a:ext uri="{FF2B5EF4-FFF2-40B4-BE49-F238E27FC236}">
              <a16:creationId xmlns:a16="http://schemas.microsoft.com/office/drawing/2014/main" id="{AE7DBBF8-8470-4841-903C-067C7E4B45C5}"/>
            </a:ext>
          </a:extLst>
        </xdr:cNvPr>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63" name="フローチャート: 判断 362">
          <a:extLst>
            <a:ext uri="{FF2B5EF4-FFF2-40B4-BE49-F238E27FC236}">
              <a16:creationId xmlns:a16="http://schemas.microsoft.com/office/drawing/2014/main" id="{B08C8BEB-95CD-492A-8E97-F95C0089DB4E}"/>
            </a:ext>
          </a:extLst>
        </xdr:cNvPr>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64" name="n_1aveValue【一般廃棄物処理施設】&#10;一人当たり有形固定資産（償却資産）額">
          <a:extLst>
            <a:ext uri="{FF2B5EF4-FFF2-40B4-BE49-F238E27FC236}">
              <a16:creationId xmlns:a16="http://schemas.microsoft.com/office/drawing/2014/main" id="{AD2FD221-6CD5-4C80-8975-1387AB20F51F}"/>
            </a:ext>
          </a:extLst>
        </xdr:cNvPr>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65" name="フローチャート: 判断 364">
          <a:extLst>
            <a:ext uri="{FF2B5EF4-FFF2-40B4-BE49-F238E27FC236}">
              <a16:creationId xmlns:a16="http://schemas.microsoft.com/office/drawing/2014/main" id="{388ED5D9-21AE-41CD-B195-20D5798A6D13}"/>
            </a:ext>
          </a:extLst>
        </xdr:cNvPr>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112170</xdr:rowOff>
    </xdr:from>
    <xdr:ext cx="599010" cy="259045"/>
    <xdr:sp macro="" textlink="">
      <xdr:nvSpPr>
        <xdr:cNvPr id="366" name="n_2aveValue【一般廃棄物処理施設】&#10;一人当たり有形固定資産（償却資産）額">
          <a:extLst>
            <a:ext uri="{FF2B5EF4-FFF2-40B4-BE49-F238E27FC236}">
              <a16:creationId xmlns:a16="http://schemas.microsoft.com/office/drawing/2014/main" id="{F8D8FFC6-FD50-41A8-9BAD-756F45B3BA58}"/>
            </a:ext>
          </a:extLst>
        </xdr:cNvPr>
        <xdr:cNvSpPr txBox="1"/>
      </xdr:nvSpPr>
      <xdr:spPr>
        <a:xfrm>
          <a:off x="20134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41D835A6-53C6-4814-8FF4-C380F18C3A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A42F5607-7BE9-46E0-A431-D0D60AC85F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BEF5CBEB-2804-4B42-99A6-767DF6193E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DA6F3F12-A8C3-4BEE-BBB1-30E6776D14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F8DBFF92-94A0-485B-9931-1FA301DC48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122425</xdr:rowOff>
    </xdr:from>
    <xdr:to>
      <xdr:col>107</xdr:col>
      <xdr:colOff>101600</xdr:colOff>
      <xdr:row>39</xdr:row>
      <xdr:rowOff>52575</xdr:rowOff>
    </xdr:to>
    <xdr:sp macro="" textlink="">
      <xdr:nvSpPr>
        <xdr:cNvPr id="372" name="楕円 371">
          <a:extLst>
            <a:ext uri="{FF2B5EF4-FFF2-40B4-BE49-F238E27FC236}">
              <a16:creationId xmlns:a16="http://schemas.microsoft.com/office/drawing/2014/main" id="{005481A5-40B1-43F6-92A7-85545EA35154}"/>
            </a:ext>
          </a:extLst>
        </xdr:cNvPr>
        <xdr:cNvSpPr/>
      </xdr:nvSpPr>
      <xdr:spPr>
        <a:xfrm>
          <a:off x="20383500" y="66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69102</xdr:rowOff>
    </xdr:from>
    <xdr:ext cx="599010" cy="259045"/>
    <xdr:sp macro="" textlink="">
      <xdr:nvSpPr>
        <xdr:cNvPr id="373" name="n_2mainValue【一般廃棄物処理施設】&#10;一人当たり有形固定資産（償却資産）額">
          <a:extLst>
            <a:ext uri="{FF2B5EF4-FFF2-40B4-BE49-F238E27FC236}">
              <a16:creationId xmlns:a16="http://schemas.microsoft.com/office/drawing/2014/main" id="{7FFD93A7-CE14-48B8-B6A5-042AA4BB35D1}"/>
            </a:ext>
          </a:extLst>
        </xdr:cNvPr>
        <xdr:cNvSpPr txBox="1"/>
      </xdr:nvSpPr>
      <xdr:spPr>
        <a:xfrm>
          <a:off x="20134795" y="641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a:extLst>
            <a:ext uri="{FF2B5EF4-FFF2-40B4-BE49-F238E27FC236}">
              <a16:creationId xmlns:a16="http://schemas.microsoft.com/office/drawing/2014/main" id="{F5A94476-F4E6-4E3C-B461-D2F91D942C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a:extLst>
            <a:ext uri="{FF2B5EF4-FFF2-40B4-BE49-F238E27FC236}">
              <a16:creationId xmlns:a16="http://schemas.microsoft.com/office/drawing/2014/main" id="{19FED309-6F9B-4F22-B9F4-A6ADD75F39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a:extLst>
            <a:ext uri="{FF2B5EF4-FFF2-40B4-BE49-F238E27FC236}">
              <a16:creationId xmlns:a16="http://schemas.microsoft.com/office/drawing/2014/main" id="{17FA4CBF-905F-429B-B76D-92E96512D4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a:extLst>
            <a:ext uri="{FF2B5EF4-FFF2-40B4-BE49-F238E27FC236}">
              <a16:creationId xmlns:a16="http://schemas.microsoft.com/office/drawing/2014/main" id="{849E83CA-AB8E-4691-9328-A812BEC7444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a:extLst>
            <a:ext uri="{FF2B5EF4-FFF2-40B4-BE49-F238E27FC236}">
              <a16:creationId xmlns:a16="http://schemas.microsoft.com/office/drawing/2014/main" id="{ADB05BD4-A986-4152-8311-6904CACFA9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a:extLst>
            <a:ext uri="{FF2B5EF4-FFF2-40B4-BE49-F238E27FC236}">
              <a16:creationId xmlns:a16="http://schemas.microsoft.com/office/drawing/2014/main" id="{89585AA5-3386-4962-8121-37A60DC2E5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a:extLst>
            <a:ext uri="{FF2B5EF4-FFF2-40B4-BE49-F238E27FC236}">
              <a16:creationId xmlns:a16="http://schemas.microsoft.com/office/drawing/2014/main" id="{E34DBDCA-F6CE-4040-979D-190D45260A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a:extLst>
            <a:ext uri="{FF2B5EF4-FFF2-40B4-BE49-F238E27FC236}">
              <a16:creationId xmlns:a16="http://schemas.microsoft.com/office/drawing/2014/main" id="{97F1C3EA-111A-4A3E-BA6B-496E950EED0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a:extLst>
            <a:ext uri="{FF2B5EF4-FFF2-40B4-BE49-F238E27FC236}">
              <a16:creationId xmlns:a16="http://schemas.microsoft.com/office/drawing/2014/main" id="{4F1D7593-DF10-4D05-A43D-A46BE992A6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a:extLst>
            <a:ext uri="{FF2B5EF4-FFF2-40B4-BE49-F238E27FC236}">
              <a16:creationId xmlns:a16="http://schemas.microsoft.com/office/drawing/2014/main" id="{298F68D3-07DC-4ED1-AB6C-BBCC9183F5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a:extLst>
            <a:ext uri="{FF2B5EF4-FFF2-40B4-BE49-F238E27FC236}">
              <a16:creationId xmlns:a16="http://schemas.microsoft.com/office/drawing/2014/main" id="{CC2333DF-1A64-4876-9380-305038F9EC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a:extLst>
            <a:ext uri="{FF2B5EF4-FFF2-40B4-BE49-F238E27FC236}">
              <a16:creationId xmlns:a16="http://schemas.microsoft.com/office/drawing/2014/main" id="{4B3C0964-A81E-4A54-964E-179A0CC37B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a:extLst>
            <a:ext uri="{FF2B5EF4-FFF2-40B4-BE49-F238E27FC236}">
              <a16:creationId xmlns:a16="http://schemas.microsoft.com/office/drawing/2014/main" id="{6109CB06-1F06-4ACA-8DB3-B095C4310E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a:extLst>
            <a:ext uri="{FF2B5EF4-FFF2-40B4-BE49-F238E27FC236}">
              <a16:creationId xmlns:a16="http://schemas.microsoft.com/office/drawing/2014/main" id="{A11B3290-E91B-451E-BCE0-2D3CC0B84B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a:extLst>
            <a:ext uri="{FF2B5EF4-FFF2-40B4-BE49-F238E27FC236}">
              <a16:creationId xmlns:a16="http://schemas.microsoft.com/office/drawing/2014/main" id="{53D8BD45-0D59-43D6-B2A5-F7338DF6B7A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a:extLst>
            <a:ext uri="{FF2B5EF4-FFF2-40B4-BE49-F238E27FC236}">
              <a16:creationId xmlns:a16="http://schemas.microsoft.com/office/drawing/2014/main" id="{E785CE88-0B61-47D4-B6FD-701EEF565B1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C3301644-6D5F-4CB8-8936-A98FD6ABAC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BCCC9254-4658-4251-AD40-0AB1019C03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2A39F8D3-A0E0-4106-BF12-D80CB5C9CE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9E552C76-B601-4D44-859C-71BBBBD6CA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2780B9AE-B432-471A-8D04-83FC9DFA5D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DD171676-250E-4471-8A43-673DD8E4B9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8378DC2B-A0DF-4AC3-8621-D3B55F3150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4C8BB7B5-28C4-4FD6-8B42-F037779E4DC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a:extLst>
            <a:ext uri="{FF2B5EF4-FFF2-40B4-BE49-F238E27FC236}">
              <a16:creationId xmlns:a16="http://schemas.microsoft.com/office/drawing/2014/main" id="{12B631CA-546C-49BF-9A48-803BA832A7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a:extLst>
            <a:ext uri="{FF2B5EF4-FFF2-40B4-BE49-F238E27FC236}">
              <a16:creationId xmlns:a16="http://schemas.microsoft.com/office/drawing/2014/main" id="{8B3D5A7F-2885-4232-910C-06E603543B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a:extLst>
            <a:ext uri="{FF2B5EF4-FFF2-40B4-BE49-F238E27FC236}">
              <a16:creationId xmlns:a16="http://schemas.microsoft.com/office/drawing/2014/main" id="{02037229-E6D0-4487-96A2-A9D73CC855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a:extLst>
            <a:ext uri="{FF2B5EF4-FFF2-40B4-BE49-F238E27FC236}">
              <a16:creationId xmlns:a16="http://schemas.microsoft.com/office/drawing/2014/main" id="{45CFBA36-771E-47C0-AEAD-F01B599F01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a:extLst>
            <a:ext uri="{FF2B5EF4-FFF2-40B4-BE49-F238E27FC236}">
              <a16:creationId xmlns:a16="http://schemas.microsoft.com/office/drawing/2014/main" id="{FACFB03D-A736-4412-A9C9-DD58F0B12D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a:extLst>
            <a:ext uri="{FF2B5EF4-FFF2-40B4-BE49-F238E27FC236}">
              <a16:creationId xmlns:a16="http://schemas.microsoft.com/office/drawing/2014/main" id="{8E63B6BE-7373-479C-A5C8-B27D3B4DC75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a:extLst>
            <a:ext uri="{FF2B5EF4-FFF2-40B4-BE49-F238E27FC236}">
              <a16:creationId xmlns:a16="http://schemas.microsoft.com/office/drawing/2014/main" id="{0E7CDEF8-BD23-40ED-9295-A9154B978C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a:extLst>
            <a:ext uri="{FF2B5EF4-FFF2-40B4-BE49-F238E27FC236}">
              <a16:creationId xmlns:a16="http://schemas.microsoft.com/office/drawing/2014/main" id="{C7D6345E-F7B1-419C-86EB-7328260B047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6" name="正方形/長方形 405">
          <a:extLst>
            <a:ext uri="{FF2B5EF4-FFF2-40B4-BE49-F238E27FC236}">
              <a16:creationId xmlns:a16="http://schemas.microsoft.com/office/drawing/2014/main" id="{E8028068-D55A-415A-AC57-13F65498CA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7" name="正方形/長方形 406">
          <a:extLst>
            <a:ext uri="{FF2B5EF4-FFF2-40B4-BE49-F238E27FC236}">
              <a16:creationId xmlns:a16="http://schemas.microsoft.com/office/drawing/2014/main" id="{BD04B367-0909-4DFE-948C-42BE1BEBA1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8" name="正方形/長方形 407">
          <a:extLst>
            <a:ext uri="{FF2B5EF4-FFF2-40B4-BE49-F238E27FC236}">
              <a16:creationId xmlns:a16="http://schemas.microsoft.com/office/drawing/2014/main" id="{7C3B0D28-F3A0-4F54-B638-9226B0A427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9" name="正方形/長方形 408">
          <a:extLst>
            <a:ext uri="{FF2B5EF4-FFF2-40B4-BE49-F238E27FC236}">
              <a16:creationId xmlns:a16="http://schemas.microsoft.com/office/drawing/2014/main" id="{A2E3654E-C851-4858-A7BA-A42D5DF348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0" name="正方形/長方形 409">
          <a:extLst>
            <a:ext uri="{FF2B5EF4-FFF2-40B4-BE49-F238E27FC236}">
              <a16:creationId xmlns:a16="http://schemas.microsoft.com/office/drawing/2014/main" id="{A68C5D12-A11C-4FCC-BA9C-7FB82C61D4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1" name="正方形/長方形 410">
          <a:extLst>
            <a:ext uri="{FF2B5EF4-FFF2-40B4-BE49-F238E27FC236}">
              <a16:creationId xmlns:a16="http://schemas.microsoft.com/office/drawing/2014/main" id="{11B34C2D-47A8-4EDF-9C91-5C7CBABDF4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2" name="正方形/長方形 411">
          <a:extLst>
            <a:ext uri="{FF2B5EF4-FFF2-40B4-BE49-F238E27FC236}">
              <a16:creationId xmlns:a16="http://schemas.microsoft.com/office/drawing/2014/main" id="{79ED907F-E2AD-437F-9799-B527B22950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3" name="正方形/長方形 412">
          <a:extLst>
            <a:ext uri="{FF2B5EF4-FFF2-40B4-BE49-F238E27FC236}">
              <a16:creationId xmlns:a16="http://schemas.microsoft.com/office/drawing/2014/main" id="{0879E6A8-2E7B-41CC-8B70-F9BDE6D238C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4" name="テキスト ボックス 413">
          <a:extLst>
            <a:ext uri="{FF2B5EF4-FFF2-40B4-BE49-F238E27FC236}">
              <a16:creationId xmlns:a16="http://schemas.microsoft.com/office/drawing/2014/main" id="{FE2781E9-99B7-4EC8-A227-ABDFD6B43E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5" name="直線コネクタ 414">
          <a:extLst>
            <a:ext uri="{FF2B5EF4-FFF2-40B4-BE49-F238E27FC236}">
              <a16:creationId xmlns:a16="http://schemas.microsoft.com/office/drawing/2014/main" id="{A033E172-0AB3-4F60-B3EB-607FEAA753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6" name="直線コネクタ 415">
          <a:extLst>
            <a:ext uri="{FF2B5EF4-FFF2-40B4-BE49-F238E27FC236}">
              <a16:creationId xmlns:a16="http://schemas.microsoft.com/office/drawing/2014/main" id="{C8110D14-C093-4E2B-9B11-CADEFD94E6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7" name="テキスト ボックス 416">
          <a:extLst>
            <a:ext uri="{FF2B5EF4-FFF2-40B4-BE49-F238E27FC236}">
              <a16:creationId xmlns:a16="http://schemas.microsoft.com/office/drawing/2014/main" id="{CFD13C03-3A4E-49CF-9E24-ABE4AAC1902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8" name="直線コネクタ 417">
          <a:extLst>
            <a:ext uri="{FF2B5EF4-FFF2-40B4-BE49-F238E27FC236}">
              <a16:creationId xmlns:a16="http://schemas.microsoft.com/office/drawing/2014/main" id="{81D7C526-A144-4E72-8474-49B5D4488E3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9" name="テキスト ボックス 418">
          <a:extLst>
            <a:ext uri="{FF2B5EF4-FFF2-40B4-BE49-F238E27FC236}">
              <a16:creationId xmlns:a16="http://schemas.microsoft.com/office/drawing/2014/main" id="{E1EB0D6E-5FC8-45C9-A1D9-7F4D890A911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0" name="直線コネクタ 419">
          <a:extLst>
            <a:ext uri="{FF2B5EF4-FFF2-40B4-BE49-F238E27FC236}">
              <a16:creationId xmlns:a16="http://schemas.microsoft.com/office/drawing/2014/main" id="{6F5F6C07-B9D7-4A6A-9F31-AB66C6C0003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1" name="テキスト ボックス 420">
          <a:extLst>
            <a:ext uri="{FF2B5EF4-FFF2-40B4-BE49-F238E27FC236}">
              <a16:creationId xmlns:a16="http://schemas.microsoft.com/office/drawing/2014/main" id="{6B60C46A-78F2-48C6-A515-F06F0BD2851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2" name="直線コネクタ 421">
          <a:extLst>
            <a:ext uri="{FF2B5EF4-FFF2-40B4-BE49-F238E27FC236}">
              <a16:creationId xmlns:a16="http://schemas.microsoft.com/office/drawing/2014/main" id="{B4B76670-6B97-4DE7-A186-6555432D6B5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3" name="テキスト ボックス 422">
          <a:extLst>
            <a:ext uri="{FF2B5EF4-FFF2-40B4-BE49-F238E27FC236}">
              <a16:creationId xmlns:a16="http://schemas.microsoft.com/office/drawing/2014/main" id="{6A4A9BAD-F7F4-43F4-8DB2-36B173CB2EF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4" name="直線コネクタ 423">
          <a:extLst>
            <a:ext uri="{FF2B5EF4-FFF2-40B4-BE49-F238E27FC236}">
              <a16:creationId xmlns:a16="http://schemas.microsoft.com/office/drawing/2014/main" id="{A83298E8-C69C-4A39-B220-4F23C968F7F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5" name="テキスト ボックス 424">
          <a:extLst>
            <a:ext uri="{FF2B5EF4-FFF2-40B4-BE49-F238E27FC236}">
              <a16:creationId xmlns:a16="http://schemas.microsoft.com/office/drawing/2014/main" id="{C1F4E0EF-23BE-4803-A0F1-6FF7BEE2092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6" name="直線コネクタ 425">
          <a:extLst>
            <a:ext uri="{FF2B5EF4-FFF2-40B4-BE49-F238E27FC236}">
              <a16:creationId xmlns:a16="http://schemas.microsoft.com/office/drawing/2014/main" id="{75D7B969-4FBD-477B-AFC3-6AD4A9E921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7" name="テキスト ボックス 426">
          <a:extLst>
            <a:ext uri="{FF2B5EF4-FFF2-40B4-BE49-F238E27FC236}">
              <a16:creationId xmlns:a16="http://schemas.microsoft.com/office/drawing/2014/main" id="{0F676580-6E6C-4D83-B353-E6FF08BDD55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8" name="直線コネクタ 427">
          <a:extLst>
            <a:ext uri="{FF2B5EF4-FFF2-40B4-BE49-F238E27FC236}">
              <a16:creationId xmlns:a16="http://schemas.microsoft.com/office/drawing/2014/main" id="{96D7ABEE-1D24-478E-A77D-1230347E22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AE0E5ED0-FE45-484A-8FB6-0D1AEC4A209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0" name="【庁舎】&#10;有形固定資産減価償却率グラフ枠">
          <a:extLst>
            <a:ext uri="{FF2B5EF4-FFF2-40B4-BE49-F238E27FC236}">
              <a16:creationId xmlns:a16="http://schemas.microsoft.com/office/drawing/2014/main" id="{CEE94C13-DC4E-4FC4-891D-F44D4B41FF2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105</xdr:row>
      <xdr:rowOff>149679</xdr:rowOff>
    </xdr:to>
    <xdr:cxnSp macro="">
      <xdr:nvCxnSpPr>
        <xdr:cNvPr id="431" name="直線コネクタ 430">
          <a:extLst>
            <a:ext uri="{FF2B5EF4-FFF2-40B4-BE49-F238E27FC236}">
              <a16:creationId xmlns:a16="http://schemas.microsoft.com/office/drawing/2014/main" id="{4B4E4A9F-C232-4670-A586-DEEF22AC47FB}"/>
            </a:ext>
          </a:extLst>
        </xdr:cNvPr>
        <xdr:cNvCxnSpPr/>
      </xdr:nvCxnSpPr>
      <xdr:spPr>
        <a:xfrm flipV="1">
          <a:off x="16318864" y="17090571"/>
          <a:ext cx="0" cy="106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153506</xdr:rowOff>
    </xdr:from>
    <xdr:ext cx="405111" cy="259045"/>
    <xdr:sp macro="" textlink="">
      <xdr:nvSpPr>
        <xdr:cNvPr id="432" name="【庁舎】&#10;有形固定資産減価償却率最小値テキスト">
          <a:extLst>
            <a:ext uri="{FF2B5EF4-FFF2-40B4-BE49-F238E27FC236}">
              <a16:creationId xmlns:a16="http://schemas.microsoft.com/office/drawing/2014/main" id="{FA182D14-3D55-4D4E-B140-E27308BEBB2C}"/>
            </a:ext>
          </a:extLst>
        </xdr:cNvPr>
        <xdr:cNvSpPr txBox="1"/>
      </xdr:nvSpPr>
      <xdr:spPr>
        <a:xfrm>
          <a:off x="16357600" y="1815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149679</xdr:rowOff>
    </xdr:from>
    <xdr:to>
      <xdr:col>86</xdr:col>
      <xdr:colOff>25400</xdr:colOff>
      <xdr:row>105</xdr:row>
      <xdr:rowOff>149679</xdr:rowOff>
    </xdr:to>
    <xdr:cxnSp macro="">
      <xdr:nvCxnSpPr>
        <xdr:cNvPr id="433" name="直線コネクタ 432">
          <a:extLst>
            <a:ext uri="{FF2B5EF4-FFF2-40B4-BE49-F238E27FC236}">
              <a16:creationId xmlns:a16="http://schemas.microsoft.com/office/drawing/2014/main" id="{FD81A328-9E38-463F-93FF-9C572A77E1B8}"/>
            </a:ext>
          </a:extLst>
        </xdr:cNvPr>
        <xdr:cNvCxnSpPr/>
      </xdr:nvCxnSpPr>
      <xdr:spPr>
        <a:xfrm>
          <a:off x="16230600" y="1815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4" name="【庁舎】&#10;有形固定資産減価償却率最大値テキスト">
          <a:extLst>
            <a:ext uri="{FF2B5EF4-FFF2-40B4-BE49-F238E27FC236}">
              <a16:creationId xmlns:a16="http://schemas.microsoft.com/office/drawing/2014/main" id="{49FF99DD-7A51-4F42-96C5-FFFF0DC5C2E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5" name="直線コネクタ 434">
          <a:extLst>
            <a:ext uri="{FF2B5EF4-FFF2-40B4-BE49-F238E27FC236}">
              <a16:creationId xmlns:a16="http://schemas.microsoft.com/office/drawing/2014/main" id="{F43F803F-6717-4E36-BE7F-B9545DA0328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152416</xdr:rowOff>
    </xdr:from>
    <xdr:ext cx="405111" cy="259045"/>
    <xdr:sp macro="" textlink="">
      <xdr:nvSpPr>
        <xdr:cNvPr id="436" name="【庁舎】&#10;有形固定資産減価償却率平均値テキスト">
          <a:extLst>
            <a:ext uri="{FF2B5EF4-FFF2-40B4-BE49-F238E27FC236}">
              <a16:creationId xmlns:a16="http://schemas.microsoft.com/office/drawing/2014/main" id="{3799E083-6EA4-4DB1-8865-3BA5DD209587}"/>
            </a:ext>
          </a:extLst>
        </xdr:cNvPr>
        <xdr:cNvSpPr txBox="1"/>
      </xdr:nvSpPr>
      <xdr:spPr>
        <a:xfrm>
          <a:off x="16357600" y="176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437" name="フローチャート: 判断 436">
          <a:extLst>
            <a:ext uri="{FF2B5EF4-FFF2-40B4-BE49-F238E27FC236}">
              <a16:creationId xmlns:a16="http://schemas.microsoft.com/office/drawing/2014/main" id="{7A993A2B-A868-447B-B650-27FA9ECC4C60}"/>
            </a:ext>
          </a:extLst>
        </xdr:cNvPr>
        <xdr:cNvSpPr/>
      </xdr:nvSpPr>
      <xdr:spPr>
        <a:xfrm>
          <a:off x="16268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438" name="フローチャート: 判断 437">
          <a:extLst>
            <a:ext uri="{FF2B5EF4-FFF2-40B4-BE49-F238E27FC236}">
              <a16:creationId xmlns:a16="http://schemas.microsoft.com/office/drawing/2014/main" id="{FD9C8A40-43F4-43B2-AB18-92EF724C0A59}"/>
            </a:ext>
          </a:extLst>
        </xdr:cNvPr>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4734</xdr:rowOff>
    </xdr:from>
    <xdr:ext cx="405111" cy="259045"/>
    <xdr:sp macro="" textlink="">
      <xdr:nvSpPr>
        <xdr:cNvPr id="439" name="n_1aveValue【庁舎】&#10;有形固定資産減価償却率">
          <a:extLst>
            <a:ext uri="{FF2B5EF4-FFF2-40B4-BE49-F238E27FC236}">
              <a16:creationId xmlns:a16="http://schemas.microsoft.com/office/drawing/2014/main" id="{201F6A83-E2CD-4395-952B-EF4F2BF59FDD}"/>
            </a:ext>
          </a:extLst>
        </xdr:cNvPr>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118473</xdr:rowOff>
    </xdr:from>
    <xdr:to>
      <xdr:col>76</xdr:col>
      <xdr:colOff>165100</xdr:colOff>
      <xdr:row>104</xdr:row>
      <xdr:rowOff>48623</xdr:rowOff>
    </xdr:to>
    <xdr:sp macro="" textlink="">
      <xdr:nvSpPr>
        <xdr:cNvPr id="440" name="フローチャート: 判断 439">
          <a:extLst>
            <a:ext uri="{FF2B5EF4-FFF2-40B4-BE49-F238E27FC236}">
              <a16:creationId xmlns:a16="http://schemas.microsoft.com/office/drawing/2014/main" id="{846B8AF9-EF55-42A2-84A1-05C8F7730FFF}"/>
            </a:ext>
          </a:extLst>
        </xdr:cNvPr>
        <xdr:cNvSpPr/>
      </xdr:nvSpPr>
      <xdr:spPr>
        <a:xfrm>
          <a:off x="14541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65150</xdr:rowOff>
    </xdr:from>
    <xdr:ext cx="405111" cy="259045"/>
    <xdr:sp macro="" textlink="">
      <xdr:nvSpPr>
        <xdr:cNvPr id="441" name="n_2aveValue【庁舎】&#10;有形固定資産減価償却率">
          <a:extLst>
            <a:ext uri="{FF2B5EF4-FFF2-40B4-BE49-F238E27FC236}">
              <a16:creationId xmlns:a16="http://schemas.microsoft.com/office/drawing/2014/main" id="{AE253008-6D91-4317-B113-415167F70255}"/>
            </a:ext>
          </a:extLst>
        </xdr:cNvPr>
        <xdr:cNvSpPr txBox="1"/>
      </xdr:nvSpPr>
      <xdr:spPr>
        <a:xfrm>
          <a:off x="14389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B528283D-ABC2-42CD-8C2E-4E8D051419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ED4CC3E0-B42C-4090-83B7-EC3DB4ECEC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25AD4CE3-E38B-40CE-869D-95FB3352A8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31C99631-80D6-424E-A3CD-A656796582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E6F8B6C8-0A3B-42FD-9112-C0A1FF4F99B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102144</xdr:rowOff>
    </xdr:from>
    <xdr:to>
      <xdr:col>76</xdr:col>
      <xdr:colOff>165100</xdr:colOff>
      <xdr:row>108</xdr:row>
      <xdr:rowOff>32294</xdr:rowOff>
    </xdr:to>
    <xdr:sp macro="" textlink="">
      <xdr:nvSpPr>
        <xdr:cNvPr id="447" name="楕円 446">
          <a:extLst>
            <a:ext uri="{FF2B5EF4-FFF2-40B4-BE49-F238E27FC236}">
              <a16:creationId xmlns:a16="http://schemas.microsoft.com/office/drawing/2014/main" id="{085F56F5-3E6A-47A2-8692-2E37FF756A7A}"/>
            </a:ext>
          </a:extLst>
        </xdr:cNvPr>
        <xdr:cNvSpPr/>
      </xdr:nvSpPr>
      <xdr:spPr>
        <a:xfrm>
          <a:off x="1454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108</xdr:row>
      <xdr:rowOff>23421</xdr:rowOff>
    </xdr:from>
    <xdr:ext cx="405111" cy="259045"/>
    <xdr:sp macro="" textlink="">
      <xdr:nvSpPr>
        <xdr:cNvPr id="448" name="n_2mainValue【庁舎】&#10;有形固定資産減価償却率">
          <a:extLst>
            <a:ext uri="{FF2B5EF4-FFF2-40B4-BE49-F238E27FC236}">
              <a16:creationId xmlns:a16="http://schemas.microsoft.com/office/drawing/2014/main" id="{661570D4-2DAE-4C0F-9489-5F40CAA61545}"/>
            </a:ext>
          </a:extLst>
        </xdr:cNvPr>
        <xdr:cNvSpPr txBox="1"/>
      </xdr:nvSpPr>
      <xdr:spPr>
        <a:xfrm>
          <a:off x="14389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9" name="正方形/長方形 448">
          <a:extLst>
            <a:ext uri="{FF2B5EF4-FFF2-40B4-BE49-F238E27FC236}">
              <a16:creationId xmlns:a16="http://schemas.microsoft.com/office/drawing/2014/main" id="{EAAD64BF-952C-4137-9352-48E88836B6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0" name="正方形/長方形 449">
          <a:extLst>
            <a:ext uri="{FF2B5EF4-FFF2-40B4-BE49-F238E27FC236}">
              <a16:creationId xmlns:a16="http://schemas.microsoft.com/office/drawing/2014/main" id="{0E95CD97-D51B-4CD4-8D8C-DFADB6D641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1" name="正方形/長方形 450">
          <a:extLst>
            <a:ext uri="{FF2B5EF4-FFF2-40B4-BE49-F238E27FC236}">
              <a16:creationId xmlns:a16="http://schemas.microsoft.com/office/drawing/2014/main" id="{4166E4DE-939B-45DA-9878-F8A1FED18D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2" name="正方形/長方形 451">
          <a:extLst>
            <a:ext uri="{FF2B5EF4-FFF2-40B4-BE49-F238E27FC236}">
              <a16:creationId xmlns:a16="http://schemas.microsoft.com/office/drawing/2014/main" id="{E79C5BD7-9C9D-4325-BC5E-5DE4856660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3" name="正方形/長方形 452">
          <a:extLst>
            <a:ext uri="{FF2B5EF4-FFF2-40B4-BE49-F238E27FC236}">
              <a16:creationId xmlns:a16="http://schemas.microsoft.com/office/drawing/2014/main" id="{88F4AA34-498A-46C0-856D-97CE905BC5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4" name="正方形/長方形 453">
          <a:extLst>
            <a:ext uri="{FF2B5EF4-FFF2-40B4-BE49-F238E27FC236}">
              <a16:creationId xmlns:a16="http://schemas.microsoft.com/office/drawing/2014/main" id="{583F48CF-12FF-4319-828F-4ACA496D64F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5" name="正方形/長方形 454">
          <a:extLst>
            <a:ext uri="{FF2B5EF4-FFF2-40B4-BE49-F238E27FC236}">
              <a16:creationId xmlns:a16="http://schemas.microsoft.com/office/drawing/2014/main" id="{D52407E2-4924-4105-A51C-289535D1F4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6" name="正方形/長方形 455">
          <a:extLst>
            <a:ext uri="{FF2B5EF4-FFF2-40B4-BE49-F238E27FC236}">
              <a16:creationId xmlns:a16="http://schemas.microsoft.com/office/drawing/2014/main" id="{116B4BAD-4633-473F-B8BD-D2F3038A53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7" name="テキスト ボックス 456">
          <a:extLst>
            <a:ext uri="{FF2B5EF4-FFF2-40B4-BE49-F238E27FC236}">
              <a16:creationId xmlns:a16="http://schemas.microsoft.com/office/drawing/2014/main" id="{5A80BE50-D3B6-40BE-B36A-F3CBDF4F67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8" name="直線コネクタ 457">
          <a:extLst>
            <a:ext uri="{FF2B5EF4-FFF2-40B4-BE49-F238E27FC236}">
              <a16:creationId xmlns:a16="http://schemas.microsoft.com/office/drawing/2014/main" id="{A05E8A93-4276-4F24-82E5-D72E265ECD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59" name="テキスト ボックス 458">
          <a:extLst>
            <a:ext uri="{FF2B5EF4-FFF2-40B4-BE49-F238E27FC236}">
              <a16:creationId xmlns:a16="http://schemas.microsoft.com/office/drawing/2014/main" id="{F7EE533E-9414-4138-95A8-68915E37DFB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60" name="直線コネクタ 459">
          <a:extLst>
            <a:ext uri="{FF2B5EF4-FFF2-40B4-BE49-F238E27FC236}">
              <a16:creationId xmlns:a16="http://schemas.microsoft.com/office/drawing/2014/main" id="{028B3A59-4A70-4CB5-9417-D4BAAE3FBBE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1" name="テキスト ボックス 460">
          <a:extLst>
            <a:ext uri="{FF2B5EF4-FFF2-40B4-BE49-F238E27FC236}">
              <a16:creationId xmlns:a16="http://schemas.microsoft.com/office/drawing/2014/main" id="{79F62982-D3CF-46BD-8B9F-F9DC3C6D359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2" name="直線コネクタ 461">
          <a:extLst>
            <a:ext uri="{FF2B5EF4-FFF2-40B4-BE49-F238E27FC236}">
              <a16:creationId xmlns:a16="http://schemas.microsoft.com/office/drawing/2014/main" id="{661B4D39-82A1-4C48-8BB4-9ADA4C00E10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3" name="テキスト ボックス 462">
          <a:extLst>
            <a:ext uri="{FF2B5EF4-FFF2-40B4-BE49-F238E27FC236}">
              <a16:creationId xmlns:a16="http://schemas.microsoft.com/office/drawing/2014/main" id="{11AC0C34-AA42-4713-A94F-570A3D2381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4" name="直線コネクタ 463">
          <a:extLst>
            <a:ext uri="{FF2B5EF4-FFF2-40B4-BE49-F238E27FC236}">
              <a16:creationId xmlns:a16="http://schemas.microsoft.com/office/drawing/2014/main" id="{AD1EA737-7B38-4CD1-8E84-F20E626B94E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5" name="テキスト ボックス 464">
          <a:extLst>
            <a:ext uri="{FF2B5EF4-FFF2-40B4-BE49-F238E27FC236}">
              <a16:creationId xmlns:a16="http://schemas.microsoft.com/office/drawing/2014/main" id="{8701DCF5-AA69-4500-96DA-DA05AFBB269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6" name="直線コネクタ 465">
          <a:extLst>
            <a:ext uri="{FF2B5EF4-FFF2-40B4-BE49-F238E27FC236}">
              <a16:creationId xmlns:a16="http://schemas.microsoft.com/office/drawing/2014/main" id="{B15F6B6C-C20D-4DC2-B0A4-27EE23E94FE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7" name="テキスト ボックス 466">
          <a:extLst>
            <a:ext uri="{FF2B5EF4-FFF2-40B4-BE49-F238E27FC236}">
              <a16:creationId xmlns:a16="http://schemas.microsoft.com/office/drawing/2014/main" id="{88A43DF0-D3EF-4E75-9F7E-24E0DAD127D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8" name="直線コネクタ 467">
          <a:extLst>
            <a:ext uri="{FF2B5EF4-FFF2-40B4-BE49-F238E27FC236}">
              <a16:creationId xmlns:a16="http://schemas.microsoft.com/office/drawing/2014/main" id="{E5236660-F1CA-4CB4-ABDE-E55672E52AF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9" name="テキスト ボックス 468">
          <a:extLst>
            <a:ext uri="{FF2B5EF4-FFF2-40B4-BE49-F238E27FC236}">
              <a16:creationId xmlns:a16="http://schemas.microsoft.com/office/drawing/2014/main" id="{4E540298-A3D6-4A20-9D99-590E6E8F6C7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0" name="直線コネクタ 469">
          <a:extLst>
            <a:ext uri="{FF2B5EF4-FFF2-40B4-BE49-F238E27FC236}">
              <a16:creationId xmlns:a16="http://schemas.microsoft.com/office/drawing/2014/main" id="{DD91115C-5DF2-4A1D-B014-B6F6B0A12B4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1" name="テキスト ボックス 470">
          <a:extLst>
            <a:ext uri="{FF2B5EF4-FFF2-40B4-BE49-F238E27FC236}">
              <a16:creationId xmlns:a16="http://schemas.microsoft.com/office/drawing/2014/main" id="{79D5D35E-0B84-4403-848D-A59713EFFCF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2" name="直線コネクタ 471">
          <a:extLst>
            <a:ext uri="{FF2B5EF4-FFF2-40B4-BE49-F238E27FC236}">
              <a16:creationId xmlns:a16="http://schemas.microsoft.com/office/drawing/2014/main" id="{E7F53973-7F9D-4AA2-8D91-59BF2C0188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3" name="テキスト ボックス 472">
          <a:extLst>
            <a:ext uri="{FF2B5EF4-FFF2-40B4-BE49-F238E27FC236}">
              <a16:creationId xmlns:a16="http://schemas.microsoft.com/office/drawing/2014/main" id="{B3A88F02-DEB5-493C-873C-F420B30824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4" name="【庁舎】&#10;一人当たり面積グラフ枠">
          <a:extLst>
            <a:ext uri="{FF2B5EF4-FFF2-40B4-BE49-F238E27FC236}">
              <a16:creationId xmlns:a16="http://schemas.microsoft.com/office/drawing/2014/main" id="{7529255F-E85F-4D7D-AF07-5149500C61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75" name="直線コネクタ 474">
          <a:extLst>
            <a:ext uri="{FF2B5EF4-FFF2-40B4-BE49-F238E27FC236}">
              <a16:creationId xmlns:a16="http://schemas.microsoft.com/office/drawing/2014/main" id="{5E601D45-3926-4788-807B-43C3960BC7E5}"/>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76" name="【庁舎】&#10;一人当たり面積最小値テキスト">
          <a:extLst>
            <a:ext uri="{FF2B5EF4-FFF2-40B4-BE49-F238E27FC236}">
              <a16:creationId xmlns:a16="http://schemas.microsoft.com/office/drawing/2014/main" id="{C7529563-B633-47FE-8502-ECE73786FDE1}"/>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477" name="直線コネクタ 476">
          <a:extLst>
            <a:ext uri="{FF2B5EF4-FFF2-40B4-BE49-F238E27FC236}">
              <a16:creationId xmlns:a16="http://schemas.microsoft.com/office/drawing/2014/main" id="{A0E19281-FD82-4C93-890A-CB1BD185329E}"/>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478" name="【庁舎】&#10;一人当たり面積最大値テキスト">
          <a:extLst>
            <a:ext uri="{FF2B5EF4-FFF2-40B4-BE49-F238E27FC236}">
              <a16:creationId xmlns:a16="http://schemas.microsoft.com/office/drawing/2014/main" id="{8552F6F4-A87E-470E-AE9F-98ECD7E87F6D}"/>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479" name="直線コネクタ 478">
          <a:extLst>
            <a:ext uri="{FF2B5EF4-FFF2-40B4-BE49-F238E27FC236}">
              <a16:creationId xmlns:a16="http://schemas.microsoft.com/office/drawing/2014/main" id="{FF68A3B7-4F6B-48EE-BF34-26B76D65FF4C}"/>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480" name="【庁舎】&#10;一人当たり面積平均値テキスト">
          <a:extLst>
            <a:ext uri="{FF2B5EF4-FFF2-40B4-BE49-F238E27FC236}">
              <a16:creationId xmlns:a16="http://schemas.microsoft.com/office/drawing/2014/main" id="{48CA48FC-E758-44DC-981C-B343460936D0}"/>
            </a:ext>
          </a:extLst>
        </xdr:cNvPr>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481" name="フローチャート: 判断 480">
          <a:extLst>
            <a:ext uri="{FF2B5EF4-FFF2-40B4-BE49-F238E27FC236}">
              <a16:creationId xmlns:a16="http://schemas.microsoft.com/office/drawing/2014/main" id="{BB8AC8FE-3D7B-4B87-BE7D-CDDB43D8611C}"/>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482" name="フローチャート: 判断 481">
          <a:extLst>
            <a:ext uri="{FF2B5EF4-FFF2-40B4-BE49-F238E27FC236}">
              <a16:creationId xmlns:a16="http://schemas.microsoft.com/office/drawing/2014/main" id="{4178258B-2C71-40B6-A302-6BB3F09A7812}"/>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483" name="n_1aveValue【庁舎】&#10;一人当たり面積">
          <a:extLst>
            <a:ext uri="{FF2B5EF4-FFF2-40B4-BE49-F238E27FC236}">
              <a16:creationId xmlns:a16="http://schemas.microsoft.com/office/drawing/2014/main" id="{EC88DF6E-AD7B-4D0A-BBEE-2BE62DC67BE9}"/>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484" name="フローチャート: 判断 483">
          <a:extLst>
            <a:ext uri="{FF2B5EF4-FFF2-40B4-BE49-F238E27FC236}">
              <a16:creationId xmlns:a16="http://schemas.microsoft.com/office/drawing/2014/main" id="{ABF116C1-52D2-44FE-BCF1-41CD02AC388C}"/>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485" name="n_2aveValue【庁舎】&#10;一人当たり面積">
          <a:extLst>
            <a:ext uri="{FF2B5EF4-FFF2-40B4-BE49-F238E27FC236}">
              <a16:creationId xmlns:a16="http://schemas.microsoft.com/office/drawing/2014/main" id="{175E5FC6-0FC7-43AE-818E-6DF5721CA2C2}"/>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213C2F83-9EF8-492B-90A0-E9DFD46FCB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DC179C5B-DB54-4361-B829-F49B6C4669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982848B4-8666-4ECE-A6A1-0E7EDF9B29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CF29D458-08E2-401F-95F4-F78206025B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CCBD1837-549F-4E04-BDC3-ECF88BF7BB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77651</xdr:rowOff>
    </xdr:from>
    <xdr:to>
      <xdr:col>107</xdr:col>
      <xdr:colOff>101600</xdr:colOff>
      <xdr:row>108</xdr:row>
      <xdr:rowOff>7801</xdr:rowOff>
    </xdr:to>
    <xdr:sp macro="" textlink="">
      <xdr:nvSpPr>
        <xdr:cNvPr id="491" name="楕円 490">
          <a:extLst>
            <a:ext uri="{FF2B5EF4-FFF2-40B4-BE49-F238E27FC236}">
              <a16:creationId xmlns:a16="http://schemas.microsoft.com/office/drawing/2014/main" id="{2878E1DE-9476-49C1-8765-80334796F798}"/>
            </a:ext>
          </a:extLst>
        </xdr:cNvPr>
        <xdr:cNvSpPr/>
      </xdr:nvSpPr>
      <xdr:spPr>
        <a:xfrm>
          <a:off x="2038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170378</xdr:rowOff>
    </xdr:from>
    <xdr:ext cx="469744" cy="259045"/>
    <xdr:sp macro="" textlink="">
      <xdr:nvSpPr>
        <xdr:cNvPr id="492" name="n_2mainValue【庁舎】&#10;一人当たり面積">
          <a:extLst>
            <a:ext uri="{FF2B5EF4-FFF2-40B4-BE49-F238E27FC236}">
              <a16:creationId xmlns:a16="http://schemas.microsoft.com/office/drawing/2014/main" id="{462F7933-E559-4D1D-97AC-27674EC93C62}"/>
            </a:ext>
          </a:extLst>
        </xdr:cNvPr>
        <xdr:cNvSpPr txBox="1"/>
      </xdr:nvSpPr>
      <xdr:spPr>
        <a:xfrm>
          <a:off x="20199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3" name="正方形/長方形 492">
          <a:extLst>
            <a:ext uri="{FF2B5EF4-FFF2-40B4-BE49-F238E27FC236}">
              <a16:creationId xmlns:a16="http://schemas.microsoft.com/office/drawing/2014/main" id="{80F95E37-706F-4693-94C0-3BC1F382E8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4" name="正方形/長方形 493">
          <a:extLst>
            <a:ext uri="{FF2B5EF4-FFF2-40B4-BE49-F238E27FC236}">
              <a16:creationId xmlns:a16="http://schemas.microsoft.com/office/drawing/2014/main" id="{1BB76617-F87E-40C2-83A4-8D1BD80367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5" name="テキスト ボックス 494">
          <a:extLst>
            <a:ext uri="{FF2B5EF4-FFF2-40B4-BE49-F238E27FC236}">
              <a16:creationId xmlns:a16="http://schemas.microsoft.com/office/drawing/2014/main" id="{08973DB6-76C0-4592-84D0-04FB45D843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一般廃棄物処理施設について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有形固定資産減価償却率が高</a:t>
          </a:r>
          <a:r>
            <a:rPr kumimoji="1" lang="ja-JP" altLang="en-US" sz="1100">
              <a:solidFill>
                <a:schemeClr val="dk1"/>
              </a:solidFill>
              <a:effectLst/>
              <a:latin typeface="+mn-lt"/>
              <a:ea typeface="+mn-ea"/>
              <a:cs typeface="+mn-cs"/>
            </a:rPr>
            <a:t>いため、</a:t>
          </a:r>
          <a:r>
            <a:rPr kumimoji="1" lang="ja-JP" altLang="ja-JP" sz="1100">
              <a:solidFill>
                <a:schemeClr val="dk1"/>
              </a:solidFill>
              <a:effectLst/>
              <a:latin typeface="+mn-lt"/>
              <a:ea typeface="+mn-ea"/>
              <a:cs typeface="+mn-cs"/>
            </a:rPr>
            <a:t>統廃合等の大きな方向転換を盛り込んだ個別施設計画を策定する必要がある。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、福祉施設、体育館</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現在まで対処療法的な修繕等を行うのみで、計画的な施設の更新ができなかったため</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人口の減少、景気低迷等による町税の減収は年々進んでいる。そのため、財政力指数は類似団体に比べ低い数値を維持しているが、徴収強化による徴収率も年々向上傾向にあり、一定の水準をキープしている。今後も財政力向上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による経常経費削減の効果により、類似団体に比べ低い数値を保っている。しかしながら、人件費の増加や繰出金の増加による歳出の増加、歳入でも地方税の減少や地方交付税の減額に伴う歳入の減により、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％増加している。今後は大型事業も落ち着き、普通建設費の減少も見込まれるため、より一層の経常経費の削減に努める。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139912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71954"/>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63</xdr:row>
      <xdr:rowOff>170604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518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55456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518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64</xdr:row>
      <xdr:rowOff>55456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7945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105639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40022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き定員管理を行っているため、人件費は一定の水準で推移しており、類似団体に比べ低い数値を保っている。物件費については、住民ニーズの多様化により、各新規事業の委託料等の増加もあるが、一定の水準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136573</xdr:rowOff>
    </xdr:from>
    <xdr:to>
      <xdr:col>23</xdr:col>
      <xdr:colOff>133350</xdr:colOff>
      <xdr:row>82</xdr:row>
      <xdr:rowOff>156208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95473"/>
          <a:ext cx="8382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136573</xdr:rowOff>
    </xdr:from>
    <xdr:to>
      <xdr:col>19</xdr:col>
      <xdr:colOff>133350</xdr:colOff>
      <xdr:row>82</xdr:row>
      <xdr:rowOff>164187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95473"/>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128237</xdr:rowOff>
    </xdr:from>
    <xdr:to>
      <xdr:col>15</xdr:col>
      <xdr:colOff>82550</xdr:colOff>
      <xdr:row>82</xdr:row>
      <xdr:rowOff>164187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87137"/>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10900</xdr:rowOff>
    </xdr:from>
    <xdr:to>
      <xdr:col>11</xdr:col>
      <xdr:colOff>31750</xdr:colOff>
      <xdr:row>82</xdr:row>
      <xdr:rowOff>128237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69800"/>
          <a:ext cx="889000" cy="1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105408</xdr:rowOff>
    </xdr:from>
    <xdr:to>
      <xdr:col>23</xdr:col>
      <xdr:colOff>184150</xdr:colOff>
      <xdr:row>83</xdr:row>
      <xdr:rowOff>35558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121935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85773</xdr:rowOff>
    </xdr:from>
    <xdr:to>
      <xdr:col>19</xdr:col>
      <xdr:colOff>184150</xdr:colOff>
      <xdr:row>83</xdr:row>
      <xdr:rowOff>15923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26100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1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113387</xdr:rowOff>
    </xdr:from>
    <xdr:to>
      <xdr:col>15</xdr:col>
      <xdr:colOff>133350</xdr:colOff>
      <xdr:row>83</xdr:row>
      <xdr:rowOff>43537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53714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4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77437</xdr:rowOff>
    </xdr:from>
    <xdr:to>
      <xdr:col>11</xdr:col>
      <xdr:colOff>82550</xdr:colOff>
      <xdr:row>83</xdr:row>
      <xdr:rowOff>7587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17764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0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131550</xdr:rowOff>
    </xdr:from>
    <xdr:to>
      <xdr:col>7</xdr:col>
      <xdr:colOff>31750</xdr:colOff>
      <xdr:row>82</xdr:row>
      <xdr:rowOff>61700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71877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数値を上回っているが、この主な要因としては、高卒・短大卒の新規採用職員の増によるものである。当町は、人材確保のため高卒・短大卒の初任給を国基準より引き上げているた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55638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124582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03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124582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05000"/>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き、適正な人員管理を行っているため、類似団体平均値を下回っている。しかしながら、近年の住民ニーズの多様化による有資格者の採用、人口減少による相対的比率の上昇等、数値は増加傾向にあるため、今後は事務の効率化、民間委託等により数値の上昇を抑え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25950</xdr:rowOff>
    </xdr:from>
    <xdr:to>
      <xdr:col>81</xdr:col>
      <xdr:colOff>44450</xdr:colOff>
      <xdr:row>62</xdr:row>
      <xdr:rowOff>44450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55850"/>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62</xdr:row>
      <xdr:rowOff>25950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77830"/>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119380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5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106511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5370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146600</xdr:rowOff>
    </xdr:from>
    <xdr:to>
      <xdr:col>77</xdr:col>
      <xdr:colOff>95250</xdr:colOff>
      <xdr:row>62</xdr:row>
      <xdr:rowOff>76750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86927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55711</xdr:rowOff>
    </xdr:from>
    <xdr:to>
      <xdr:col>64</xdr:col>
      <xdr:colOff>152400</xdr:colOff>
      <xdr:row>61</xdr:row>
      <xdr:rowOff>157311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167488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8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地方債発行抑制計画により、年々減少傾向にあり、類似団体の平均を下回っている。しかしながら、近年の大型事業着手の影響で新規地方債発行額が増額傾向にあるため、今後元金償還が始まることで比率が上昇すると思われる。比率に注意しながら新規地方債発行を抑制する等、適正な事業計画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121496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919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14394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0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70696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近年続いた大型事業により、新規地方債発行額が元金償還額を上回ってしまい、比率が上昇した。しかしながら、近年のふるさと応援基金の増額に伴い基金残高が上昇したことにより、平成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年には</a:t>
          </a:r>
          <a:r>
            <a:rPr kumimoji="1" lang="en-US" altLang="ja-JP" sz="1300">
              <a:latin typeface="ＭＳ Ｐゴシック" panose="020B0600070205080204" pitchFamily="50" charset="-128"/>
              <a:ea typeface="ＭＳ Ｐゴシック" panose="020B0600070205080204" pitchFamily="50" charset="-128"/>
            </a:rPr>
            <a:t>65.3</a:t>
          </a:r>
          <a:r>
            <a:rPr kumimoji="1" lang="ja-JP" altLang="en-US" sz="1300">
              <a:latin typeface="ＭＳ Ｐゴシック" panose="020B0600070205080204" pitchFamily="50" charset="-128"/>
              <a:ea typeface="ＭＳ Ｐゴシック" panose="020B0600070205080204" pitchFamily="50" charset="-128"/>
            </a:rPr>
            <a:t>％あった将来負担比率も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％代で推移している。今後は、ふるさと応援基金を活用し、財源を確保することで、新規地方債の発行抑制等を行い、さらなる数値の改善を図る。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54407</xdr:rowOff>
    </xdr:from>
    <xdr:to>
      <xdr:col>81</xdr:col>
      <xdr:colOff>44450</xdr:colOff>
      <xdr:row>16</xdr:row>
      <xdr:rowOff>77572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797607"/>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54407</xdr:rowOff>
    </xdr:from>
    <xdr:to>
      <xdr:col>77</xdr:col>
      <xdr:colOff>44450</xdr:colOff>
      <xdr:row>17</xdr:row>
      <xdr:rowOff>166726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97607"/>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121361</xdr:rowOff>
    </xdr:from>
    <xdr:to>
      <xdr:col>72</xdr:col>
      <xdr:colOff>203200</xdr:colOff>
      <xdr:row>17</xdr:row>
      <xdr:rowOff>166726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36011"/>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121361</xdr:rowOff>
    </xdr:from>
    <xdr:to>
      <xdr:col>68</xdr:col>
      <xdr:colOff>152400</xdr:colOff>
      <xdr:row>17</xdr:row>
      <xdr:rowOff>126187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360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26772</xdr:rowOff>
    </xdr:from>
    <xdr:to>
      <xdr:col>81</xdr:col>
      <xdr:colOff>95250</xdr:colOff>
      <xdr:row>16</xdr:row>
      <xdr:rowOff>128372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170299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4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3607</xdr:rowOff>
    </xdr:from>
    <xdr:to>
      <xdr:col>77</xdr:col>
      <xdr:colOff>95250</xdr:colOff>
      <xdr:row>16</xdr:row>
      <xdr:rowOff>105207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89984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3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115926</xdr:rowOff>
    </xdr:from>
    <xdr:to>
      <xdr:col>73</xdr:col>
      <xdr:colOff>44450</xdr:colOff>
      <xdr:row>18</xdr:row>
      <xdr:rowOff>46076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30853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70561</xdr:rowOff>
    </xdr:from>
    <xdr:to>
      <xdr:col>68</xdr:col>
      <xdr:colOff>203200</xdr:colOff>
      <xdr:row>18</xdr:row>
      <xdr:rowOff>711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156938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75387</xdr:rowOff>
    </xdr:from>
    <xdr:to>
      <xdr:col>64</xdr:col>
      <xdr:colOff>152400</xdr:colOff>
      <xdr:row>18</xdr:row>
      <xdr:rowOff>5537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161764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近年の住民ニーズの多様化による、有資格者の専門職の採用等で増加傾向であるが、類似団体平均を大幅に下回っている。これは近年の大型事業の影響で予算規模が大きくなったことにより、相対的に比率が低くなっているものである。今後も定員管理計画に基づき、適切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5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創生事業に伴う委託事業の増加により、類似団体平均を大きく上回る物件費となっている。しかしながら、交付金事業のため、財源を伴う事業を執行している。今後も経常一般財源額を抑制した事業展開を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24130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870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41275</xdr:rowOff>
    </xdr:from>
    <xdr:to>
      <xdr:col>78</xdr:col>
      <xdr:colOff>69850</xdr:colOff>
      <xdr:row>16</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84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16</xdr:row>
      <xdr:rowOff>41275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844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73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161925</xdr:rowOff>
    </xdr:from>
    <xdr:to>
      <xdr:col>74</xdr:col>
      <xdr:colOff>31750</xdr:colOff>
      <xdr:row>16</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76852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に係る経費の増加、障害支援サービスの多様化を地域福祉計画に基づき、周知、広報することで、サービス利用者が増加していることにより、扶助費は増加傾向にある。しかし、町単独事業による扶助費はほとんどないため類似団体平均は下回っている。今後も事業の精査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98425</xdr:rowOff>
    </xdr:from>
    <xdr:to>
      <xdr:col>24</xdr:col>
      <xdr:colOff>25400</xdr:colOff>
      <xdr:row>55</xdr:row>
      <xdr:rowOff>141288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281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98425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141288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47625</xdr:rowOff>
    </xdr:from>
    <xdr:to>
      <xdr:col>20</xdr:col>
      <xdr:colOff>38100</xdr:colOff>
      <xdr:row>55</xdr:row>
      <xdr:rowOff>149225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159402</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数値が上昇しているが、この要因は公共下水道事業に対する繰出金の増額である。当町の公共下水道事業は、管渠整備が一段落し、今後繰出金は減少すると予想されるが、人口減少や接続率が伸びず、料金収入も年々減少傾向にあるため、経営改善を図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56</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45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45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9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57</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06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類似団体平均に比べ数値が高くなっているが、これは当町が病院・消防・し尿処理・斎場を経費削減のため、一部事務組合で運営しており、その運営費に対する負担金が多額のためである。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546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事業が続き、地方債残高が上昇しているが、据置期間のため公債費は類似団体平均に比べ低い数値で推移している。しかしながら、今後は元金償還開始に伴い公債費の増額が予想されるため、地方債残高に注意しながら事業を執行す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30662</xdr:rowOff>
    </xdr:from>
    <xdr:to>
      <xdr:col>24</xdr:col>
      <xdr:colOff>25400</xdr:colOff>
      <xdr:row>75</xdr:row>
      <xdr:rowOff>33927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894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75</xdr:row>
      <xdr:rowOff>30662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796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79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66584</xdr:rowOff>
    </xdr:from>
    <xdr:to>
      <xdr:col>11</xdr:col>
      <xdr:colOff>9525</xdr:colOff>
      <xdr:row>75</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25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154577</xdr:rowOff>
    </xdr:from>
    <xdr:to>
      <xdr:col>24</xdr:col>
      <xdr:colOff>76200</xdr:colOff>
      <xdr:row>75</xdr:row>
      <xdr:rowOff>84727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171104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151312</xdr:rowOff>
    </xdr:from>
    <xdr:to>
      <xdr:col>20</xdr:col>
      <xdr:colOff>38100</xdr:colOff>
      <xdr:row>75</xdr:row>
      <xdr:rowOff>81462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91639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0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141515</xdr:rowOff>
    </xdr:from>
    <xdr:to>
      <xdr:col>15</xdr:col>
      <xdr:colOff>149225</xdr:colOff>
      <xdr:row>75</xdr:row>
      <xdr:rowOff>71665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81842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15784</xdr:rowOff>
    </xdr:from>
    <xdr:to>
      <xdr:col>6</xdr:col>
      <xdr:colOff>171450</xdr:colOff>
      <xdr:row>75</xdr:row>
      <xdr:rowOff>117384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127561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類似団体平均に比べ高い数値となっている。これは、地方交付税の減額による経常収支比率の増加による相対的な比率の増加である。今後は経常経費の削減に努め経常収支比率の減少に努める。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1341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77</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119380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57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119380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838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154957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93922</xdr:rowOff>
    </xdr:from>
    <xdr:to>
      <xdr:col>29</xdr:col>
      <xdr:colOff>127000</xdr:colOff>
      <xdr:row>17</xdr:row>
      <xdr:rowOff>105961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6197"/>
          <a:ext cx="6477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105961</xdr:rowOff>
    </xdr:from>
    <xdr:to>
      <xdr:col>26</xdr:col>
      <xdr:colOff>50800</xdr:colOff>
      <xdr:row>17</xdr:row>
      <xdr:rowOff>118252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8236"/>
          <a:ext cx="698500" cy="1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73348</xdr:rowOff>
    </xdr:from>
    <xdr:to>
      <xdr:col>22</xdr:col>
      <xdr:colOff>114300</xdr:colOff>
      <xdr:row>17</xdr:row>
      <xdr:rowOff>118252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35623"/>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73348</xdr:rowOff>
    </xdr:from>
    <xdr:to>
      <xdr:col>18</xdr:col>
      <xdr:colOff>177800</xdr:colOff>
      <xdr:row>17</xdr:row>
      <xdr:rowOff>103919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5623"/>
          <a:ext cx="698500" cy="3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43122</xdr:rowOff>
    </xdr:from>
    <xdr:to>
      <xdr:col>29</xdr:col>
      <xdr:colOff>177800</xdr:colOff>
      <xdr:row>17</xdr:row>
      <xdr:rowOff>144722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15199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55161</xdr:rowOff>
    </xdr:from>
    <xdr:to>
      <xdr:col>26</xdr:col>
      <xdr:colOff>101600</xdr:colOff>
      <xdr:row>17</xdr:row>
      <xdr:rowOff>156761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141538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67452</xdr:rowOff>
    </xdr:from>
    <xdr:to>
      <xdr:col>22</xdr:col>
      <xdr:colOff>165100</xdr:colOff>
      <xdr:row>17</xdr:row>
      <xdr:rowOff>169052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153829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22548</xdr:rowOff>
    </xdr:from>
    <xdr:to>
      <xdr:col>19</xdr:col>
      <xdr:colOff>38100</xdr:colOff>
      <xdr:row>17</xdr:row>
      <xdr:rowOff>124148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108925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53119</xdr:rowOff>
    </xdr:from>
    <xdr:to>
      <xdr:col>15</xdr:col>
      <xdr:colOff>101600</xdr:colOff>
      <xdr:row>17</xdr:row>
      <xdr:rowOff>154719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139496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127667</xdr:rowOff>
    </xdr:from>
    <xdr:to>
      <xdr:col>29</xdr:col>
      <xdr:colOff>127000</xdr:colOff>
      <xdr:row>36</xdr:row>
      <xdr:rowOff>150793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80917"/>
          <a:ext cx="6477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137763</xdr:rowOff>
    </xdr:from>
    <xdr:to>
      <xdr:col>26</xdr:col>
      <xdr:colOff>50800</xdr:colOff>
      <xdr:row>36</xdr:row>
      <xdr:rowOff>150793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1013"/>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114694</xdr:rowOff>
    </xdr:from>
    <xdr:to>
      <xdr:col>22</xdr:col>
      <xdr:colOff>114300</xdr:colOff>
      <xdr:row>36</xdr:row>
      <xdr:rowOff>137763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7944"/>
          <a:ext cx="6985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41942</xdr:rowOff>
    </xdr:from>
    <xdr:to>
      <xdr:col>18</xdr:col>
      <xdr:colOff>177800</xdr:colOff>
      <xdr:row>36</xdr:row>
      <xdr:rowOff>114694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5192"/>
          <a:ext cx="698500" cy="7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76867</xdr:rowOff>
    </xdr:from>
    <xdr:to>
      <xdr:col>29</xdr:col>
      <xdr:colOff>177800</xdr:colOff>
      <xdr:row>37</xdr:row>
      <xdr:rowOff>7017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48944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99993</xdr:rowOff>
    </xdr:from>
    <xdr:to>
      <xdr:col>26</xdr:col>
      <xdr:colOff>101600</xdr:colOff>
      <xdr:row>37</xdr:row>
      <xdr:rowOff>30143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14920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86963</xdr:rowOff>
    </xdr:from>
    <xdr:to>
      <xdr:col>22</xdr:col>
      <xdr:colOff>165100</xdr:colOff>
      <xdr:row>37</xdr:row>
      <xdr:rowOff>17113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63894</xdr:rowOff>
    </xdr:from>
    <xdr:to>
      <xdr:col>19</xdr:col>
      <xdr:colOff>38100</xdr:colOff>
      <xdr:row>36</xdr:row>
      <xdr:rowOff>165494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150271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334042</xdr:rowOff>
    </xdr:from>
    <xdr:to>
      <xdr:col>15</xdr:col>
      <xdr:colOff>101600</xdr:colOff>
      <xdr:row>36</xdr:row>
      <xdr:rowOff>92742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77519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82746</xdr:rowOff>
    </xdr:from>
    <xdr:to>
      <xdr:col>24</xdr:col>
      <xdr:colOff>63500</xdr:colOff>
      <xdr:row>37</xdr:row>
      <xdr:rowOff>123088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26396"/>
          <a:ext cx="838200" cy="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98650</xdr:rowOff>
    </xdr:from>
    <xdr:to>
      <xdr:col>19</xdr:col>
      <xdr:colOff>177800</xdr:colOff>
      <xdr:row>37</xdr:row>
      <xdr:rowOff>123088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42300"/>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79709</xdr:rowOff>
    </xdr:from>
    <xdr:to>
      <xdr:col>15</xdr:col>
      <xdr:colOff>50800</xdr:colOff>
      <xdr:row>37</xdr:row>
      <xdr:rowOff>98650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2335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79709</xdr:rowOff>
    </xdr:from>
    <xdr:to>
      <xdr:col>10</xdr:col>
      <xdr:colOff>114300</xdr:colOff>
      <xdr:row>37</xdr:row>
      <xdr:rowOff>113999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33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31946</xdr:rowOff>
    </xdr:from>
    <xdr:to>
      <xdr:col>24</xdr:col>
      <xdr:colOff>114300</xdr:colOff>
      <xdr:row>37</xdr:row>
      <xdr:rowOff>133546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72288</xdr:rowOff>
    </xdr:from>
    <xdr:to>
      <xdr:col>20</xdr:col>
      <xdr:colOff>38100</xdr:colOff>
      <xdr:row>38</xdr:row>
      <xdr:rowOff>2439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15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165016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47850</xdr:rowOff>
    </xdr:from>
    <xdr:to>
      <xdr:col>15</xdr:col>
      <xdr:colOff>101600</xdr:colOff>
      <xdr:row>37</xdr:row>
      <xdr:rowOff>149450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140577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8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28909</xdr:rowOff>
    </xdr:from>
    <xdr:to>
      <xdr:col>10</xdr:col>
      <xdr:colOff>165100</xdr:colOff>
      <xdr:row>37</xdr:row>
      <xdr:rowOff>130509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121636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63199</xdr:rowOff>
    </xdr:from>
    <xdr:to>
      <xdr:col>6</xdr:col>
      <xdr:colOff>38100</xdr:colOff>
      <xdr:row>37</xdr:row>
      <xdr:rowOff>164799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155925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144611</xdr:rowOff>
    </xdr:from>
    <xdr:to>
      <xdr:col>24</xdr:col>
      <xdr:colOff>63500</xdr:colOff>
      <xdr:row>55</xdr:row>
      <xdr:rowOff>153498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74361"/>
          <a:ext cx="8382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138255</xdr:rowOff>
    </xdr:from>
    <xdr:to>
      <xdr:col>19</xdr:col>
      <xdr:colOff>177800</xdr:colOff>
      <xdr:row>55</xdr:row>
      <xdr:rowOff>153498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68005"/>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138255</xdr:rowOff>
    </xdr:from>
    <xdr:to>
      <xdr:col>15</xdr:col>
      <xdr:colOff>50800</xdr:colOff>
      <xdr:row>55</xdr:row>
      <xdr:rowOff>170936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68005"/>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170936</xdr:rowOff>
    </xdr:from>
    <xdr:to>
      <xdr:col>10</xdr:col>
      <xdr:colOff>114300</xdr:colOff>
      <xdr:row>56</xdr:row>
      <xdr:rowOff>117302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00686"/>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93811</xdr:rowOff>
    </xdr:from>
    <xdr:to>
      <xdr:col>24</xdr:col>
      <xdr:colOff>114300</xdr:colOff>
      <xdr:row>56</xdr:row>
      <xdr:rowOff>23961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72238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0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102698</xdr:rowOff>
    </xdr:from>
    <xdr:to>
      <xdr:col>20</xdr:col>
      <xdr:colOff>38100</xdr:colOff>
      <xdr:row>56</xdr:row>
      <xdr:rowOff>32848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23975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87455</xdr:rowOff>
    </xdr:from>
    <xdr:to>
      <xdr:col>15</xdr:col>
      <xdr:colOff>101600</xdr:colOff>
      <xdr:row>56</xdr:row>
      <xdr:rowOff>17605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34132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9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120136</xdr:rowOff>
    </xdr:from>
    <xdr:to>
      <xdr:col>10</xdr:col>
      <xdr:colOff>165100</xdr:colOff>
      <xdr:row>56</xdr:row>
      <xdr:rowOff>50286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41413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66502</xdr:rowOff>
    </xdr:from>
    <xdr:to>
      <xdr:col>6</xdr:col>
      <xdr:colOff>38100</xdr:colOff>
      <xdr:row>56</xdr:row>
      <xdr:rowOff>168102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159229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10313</xdr:rowOff>
    </xdr:from>
    <xdr:to>
      <xdr:col>24</xdr:col>
      <xdr:colOff>63500</xdr:colOff>
      <xdr:row>79</xdr:row>
      <xdr:rowOff>12762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54863"/>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14427</xdr:rowOff>
    </xdr:from>
    <xdr:to>
      <xdr:col>19</xdr:col>
      <xdr:colOff>177800</xdr:colOff>
      <xdr:row>79</xdr:row>
      <xdr:rowOff>10313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87527"/>
          <a:ext cx="8890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14427</xdr:rowOff>
    </xdr:from>
    <xdr:to>
      <xdr:col>15</xdr:col>
      <xdr:colOff>50800</xdr:colOff>
      <xdr:row>78</xdr:row>
      <xdr:rowOff>132352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87527"/>
          <a:ext cx="889000" cy="1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132352</xdr:rowOff>
    </xdr:from>
    <xdr:to>
      <xdr:col>10</xdr:col>
      <xdr:colOff>114300</xdr:colOff>
      <xdr:row>78</xdr:row>
      <xdr:rowOff>166968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05452"/>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133412</xdr:rowOff>
    </xdr:from>
    <xdr:to>
      <xdr:col>24</xdr:col>
      <xdr:colOff>114300</xdr:colOff>
      <xdr:row>79</xdr:row>
      <xdr:rowOff>63562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48339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130963</xdr:rowOff>
    </xdr:from>
    <xdr:to>
      <xdr:col>20</xdr:col>
      <xdr:colOff>38100</xdr:colOff>
      <xdr:row>79</xdr:row>
      <xdr:rowOff>61113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52240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135077</xdr:rowOff>
    </xdr:from>
    <xdr:to>
      <xdr:col>15</xdr:col>
      <xdr:colOff>101600</xdr:colOff>
      <xdr:row>78</xdr:row>
      <xdr:rowOff>65227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56354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81552</xdr:rowOff>
    </xdr:from>
    <xdr:to>
      <xdr:col>10</xdr:col>
      <xdr:colOff>165100</xdr:colOff>
      <xdr:row>79</xdr:row>
      <xdr:rowOff>11702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2829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116168</xdr:rowOff>
    </xdr:from>
    <xdr:to>
      <xdr:col>6</xdr:col>
      <xdr:colOff>38100</xdr:colOff>
      <xdr:row>79</xdr:row>
      <xdr:rowOff>46318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37445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129623</xdr:rowOff>
    </xdr:from>
    <xdr:to>
      <xdr:col>24</xdr:col>
      <xdr:colOff>63500</xdr:colOff>
      <xdr:row>98</xdr:row>
      <xdr:rowOff>27839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60273"/>
          <a:ext cx="838200" cy="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129623</xdr:rowOff>
    </xdr:from>
    <xdr:to>
      <xdr:col>19</xdr:col>
      <xdr:colOff>177800</xdr:colOff>
      <xdr:row>98</xdr:row>
      <xdr:rowOff>66833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60273"/>
          <a:ext cx="889000" cy="1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66833</xdr:rowOff>
    </xdr:from>
    <xdr:to>
      <xdr:col>15</xdr:col>
      <xdr:colOff>50800</xdr:colOff>
      <xdr:row>98</xdr:row>
      <xdr:rowOff>104439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68933"/>
          <a:ext cx="889000" cy="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104439</xdr:rowOff>
    </xdr:from>
    <xdr:to>
      <xdr:col>10</xdr:col>
      <xdr:colOff>114300</xdr:colOff>
      <xdr:row>99</xdr:row>
      <xdr:rowOff>58108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06539"/>
          <a:ext cx="889000" cy="1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148489</xdr:rowOff>
    </xdr:from>
    <xdr:to>
      <xdr:col>24</xdr:col>
      <xdr:colOff>114300</xdr:colOff>
      <xdr:row>98</xdr:row>
      <xdr:rowOff>78639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126916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78823</xdr:rowOff>
    </xdr:from>
    <xdr:to>
      <xdr:col>20</xdr:col>
      <xdr:colOff>38100</xdr:colOff>
      <xdr:row>98</xdr:row>
      <xdr:rowOff>8973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16033</xdr:rowOff>
    </xdr:from>
    <xdr:to>
      <xdr:col>15</xdr:col>
      <xdr:colOff>101600</xdr:colOff>
      <xdr:row>98</xdr:row>
      <xdr:rowOff>117633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108760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53639</xdr:rowOff>
    </xdr:from>
    <xdr:to>
      <xdr:col>10</xdr:col>
      <xdr:colOff>165100</xdr:colOff>
      <xdr:row>98</xdr:row>
      <xdr:rowOff>155239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146366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7308</xdr:rowOff>
    </xdr:from>
    <xdr:to>
      <xdr:col>6</xdr:col>
      <xdr:colOff>38100</xdr:colOff>
      <xdr:row>99</xdr:row>
      <xdr:rowOff>108908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100035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71927</xdr:rowOff>
    </xdr:from>
    <xdr:to>
      <xdr:col>55</xdr:col>
      <xdr:colOff>0</xdr:colOff>
      <xdr:row>37</xdr:row>
      <xdr:rowOff>80068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15577"/>
          <a:ext cx="8382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77629</xdr:rowOff>
    </xdr:from>
    <xdr:to>
      <xdr:col>50</xdr:col>
      <xdr:colOff>114300</xdr:colOff>
      <xdr:row>37</xdr:row>
      <xdr:rowOff>80068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42127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77629</xdr:rowOff>
    </xdr:from>
    <xdr:to>
      <xdr:col>45</xdr:col>
      <xdr:colOff>177800</xdr:colOff>
      <xdr:row>37</xdr:row>
      <xdr:rowOff>148161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21279"/>
          <a:ext cx="889000" cy="7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143416</xdr:rowOff>
    </xdr:from>
    <xdr:to>
      <xdr:col>41</xdr:col>
      <xdr:colOff>50800</xdr:colOff>
      <xdr:row>37</xdr:row>
      <xdr:rowOff>148161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87066"/>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21127</xdr:rowOff>
    </xdr:from>
    <xdr:to>
      <xdr:col>55</xdr:col>
      <xdr:colOff>50800</xdr:colOff>
      <xdr:row>37</xdr:row>
      <xdr:rowOff>122727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171004</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4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29268</xdr:rowOff>
    </xdr:from>
    <xdr:to>
      <xdr:col>50</xdr:col>
      <xdr:colOff>165100</xdr:colOff>
      <xdr:row>37</xdr:row>
      <xdr:rowOff>130868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147395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14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26829</xdr:rowOff>
    </xdr:from>
    <xdr:to>
      <xdr:col>46</xdr:col>
      <xdr:colOff>38100</xdr:colOff>
      <xdr:row>37</xdr:row>
      <xdr:rowOff>128429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144956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97361</xdr:rowOff>
    </xdr:from>
    <xdr:to>
      <xdr:col>41</xdr:col>
      <xdr:colOff>101600</xdr:colOff>
      <xdr:row>38</xdr:row>
      <xdr:rowOff>27511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18638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92616</xdr:rowOff>
    </xdr:from>
    <xdr:to>
      <xdr:col>36</xdr:col>
      <xdr:colOff>165100</xdr:colOff>
      <xdr:row>38</xdr:row>
      <xdr:rowOff>22766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39293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158017</xdr:rowOff>
    </xdr:from>
    <xdr:to>
      <xdr:col>55</xdr:col>
      <xdr:colOff>0</xdr:colOff>
      <xdr:row>57</xdr:row>
      <xdr:rowOff>167349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30667"/>
          <a:ext cx="838200" cy="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167349</xdr:rowOff>
    </xdr:from>
    <xdr:to>
      <xdr:col>50</xdr:col>
      <xdr:colOff>114300</xdr:colOff>
      <xdr:row>58</xdr:row>
      <xdr:rowOff>56214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39999"/>
          <a:ext cx="889000" cy="6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56214</xdr:rowOff>
    </xdr:from>
    <xdr:to>
      <xdr:col>45</xdr:col>
      <xdr:colOff>177800</xdr:colOff>
      <xdr:row>58</xdr:row>
      <xdr:rowOff>139824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0314"/>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45217</xdr:rowOff>
    </xdr:from>
    <xdr:to>
      <xdr:col>41</xdr:col>
      <xdr:colOff>50800</xdr:colOff>
      <xdr:row>58</xdr:row>
      <xdr:rowOff>139824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89317"/>
          <a:ext cx="889000" cy="9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107217</xdr:rowOff>
    </xdr:from>
    <xdr:to>
      <xdr:col>55</xdr:col>
      <xdr:colOff>50800</xdr:colOff>
      <xdr:row>58</xdr:row>
      <xdr:rowOff>37367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130094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3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116549</xdr:rowOff>
    </xdr:from>
    <xdr:to>
      <xdr:col>50</xdr:col>
      <xdr:colOff>165100</xdr:colOff>
      <xdr:row>58</xdr:row>
      <xdr:rowOff>46699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37826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98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5414</xdr:rowOff>
    </xdr:from>
    <xdr:to>
      <xdr:col>46</xdr:col>
      <xdr:colOff>38100</xdr:colOff>
      <xdr:row>58</xdr:row>
      <xdr:rowOff>107014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98141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89024</xdr:rowOff>
    </xdr:from>
    <xdr:to>
      <xdr:col>41</xdr:col>
      <xdr:colOff>101600</xdr:colOff>
      <xdr:row>59</xdr:row>
      <xdr:rowOff>19174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10301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165867</xdr:rowOff>
    </xdr:from>
    <xdr:to>
      <xdr:col>36</xdr:col>
      <xdr:colOff>165100</xdr:colOff>
      <xdr:row>58</xdr:row>
      <xdr:rowOff>96017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87144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26527</xdr:rowOff>
    </xdr:from>
    <xdr:to>
      <xdr:col>55</xdr:col>
      <xdr:colOff>0</xdr:colOff>
      <xdr:row>78</xdr:row>
      <xdr:rowOff>77262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99627"/>
          <a:ext cx="838200" cy="5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77262</xdr:rowOff>
    </xdr:from>
    <xdr:to>
      <xdr:col>50</xdr:col>
      <xdr:colOff>114300</xdr:colOff>
      <xdr:row>79</xdr:row>
      <xdr:rowOff>37204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50362"/>
          <a:ext cx="889000" cy="13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20191</xdr:rowOff>
    </xdr:from>
    <xdr:to>
      <xdr:col>45</xdr:col>
      <xdr:colOff>177800</xdr:colOff>
      <xdr:row>79</xdr:row>
      <xdr:rowOff>37204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4741"/>
          <a:ext cx="889000" cy="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147177</xdr:rowOff>
    </xdr:from>
    <xdr:to>
      <xdr:col>55</xdr:col>
      <xdr:colOff>50800</xdr:colOff>
      <xdr:row>78</xdr:row>
      <xdr:rowOff>77327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170054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26462</xdr:rowOff>
    </xdr:from>
    <xdr:to>
      <xdr:col>50</xdr:col>
      <xdr:colOff>165100</xdr:colOff>
      <xdr:row>78</xdr:row>
      <xdr:rowOff>128062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119189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157854</xdr:rowOff>
    </xdr:from>
    <xdr:to>
      <xdr:col>46</xdr:col>
      <xdr:colOff>38100</xdr:colOff>
      <xdr:row>79</xdr:row>
      <xdr:rowOff>88004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79131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2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140841</xdr:rowOff>
    </xdr:from>
    <xdr:to>
      <xdr:col>41</xdr:col>
      <xdr:colOff>101600</xdr:colOff>
      <xdr:row>79</xdr:row>
      <xdr:rowOff>70991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62118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164497</xdr:rowOff>
    </xdr:from>
    <xdr:to>
      <xdr:col>55</xdr:col>
      <xdr:colOff>0</xdr:colOff>
      <xdr:row>96</xdr:row>
      <xdr:rowOff>48186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452247"/>
          <a:ext cx="8382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107959</xdr:rowOff>
    </xdr:from>
    <xdr:to>
      <xdr:col>50</xdr:col>
      <xdr:colOff>114300</xdr:colOff>
      <xdr:row>96</xdr:row>
      <xdr:rowOff>48186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395709"/>
          <a:ext cx="889000" cy="1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107959</xdr:rowOff>
    </xdr:from>
    <xdr:to>
      <xdr:col>45</xdr:col>
      <xdr:colOff>177800</xdr:colOff>
      <xdr:row>97</xdr:row>
      <xdr:rowOff>28240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395709"/>
          <a:ext cx="889000" cy="2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113697</xdr:rowOff>
    </xdr:from>
    <xdr:to>
      <xdr:col>55</xdr:col>
      <xdr:colOff>50800</xdr:colOff>
      <xdr:row>96</xdr:row>
      <xdr:rowOff>43847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136574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168836</xdr:rowOff>
    </xdr:from>
    <xdr:to>
      <xdr:col>50</xdr:col>
      <xdr:colOff>165100</xdr:colOff>
      <xdr:row>96</xdr:row>
      <xdr:rowOff>98986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90113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5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57159</xdr:rowOff>
    </xdr:from>
    <xdr:to>
      <xdr:col>46</xdr:col>
      <xdr:colOff>38100</xdr:colOff>
      <xdr:row>95</xdr:row>
      <xdr:rowOff>158759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3836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148890</xdr:rowOff>
    </xdr:from>
    <xdr:to>
      <xdr:col>41</xdr:col>
      <xdr:colOff>101600</xdr:colOff>
      <xdr:row>97</xdr:row>
      <xdr:rowOff>79040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70167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98336</xdr:rowOff>
    </xdr:from>
    <xdr:to>
      <xdr:col>85</xdr:col>
      <xdr:colOff>127000</xdr:colOff>
      <xdr:row>39</xdr:row>
      <xdr:rowOff>31877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613436"/>
          <a:ext cx="838200" cy="10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26936</xdr:rowOff>
    </xdr:from>
    <xdr:to>
      <xdr:col>81</xdr:col>
      <xdr:colOff>50800</xdr:colOff>
      <xdr:row>39</xdr:row>
      <xdr:rowOff>31877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713486"/>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26936</xdr:rowOff>
    </xdr:from>
    <xdr:to>
      <xdr:col>76</xdr:col>
      <xdr:colOff>114300</xdr:colOff>
      <xdr:row>39</xdr:row>
      <xdr:rowOff>30950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713486"/>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2642</xdr:rowOff>
    </xdr:from>
    <xdr:to>
      <xdr:col>71</xdr:col>
      <xdr:colOff>177800</xdr:colOff>
      <xdr:row>39</xdr:row>
      <xdr:rowOff>30950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68919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47536</xdr:rowOff>
    </xdr:from>
    <xdr:to>
      <xdr:col>85</xdr:col>
      <xdr:colOff>177800</xdr:colOff>
      <xdr:row>38</xdr:row>
      <xdr:rowOff>149136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5465</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52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152527</xdr:rowOff>
    </xdr:from>
    <xdr:to>
      <xdr:col>81</xdr:col>
      <xdr:colOff>101600</xdr:colOff>
      <xdr:row>39</xdr:row>
      <xdr:rowOff>82677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73804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147586</xdr:rowOff>
    </xdr:from>
    <xdr:to>
      <xdr:col>76</xdr:col>
      <xdr:colOff>165100</xdr:colOff>
      <xdr:row>39</xdr:row>
      <xdr:rowOff>77736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68863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75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151600</xdr:rowOff>
    </xdr:from>
    <xdr:to>
      <xdr:col>72</xdr:col>
      <xdr:colOff>38100</xdr:colOff>
      <xdr:row>39</xdr:row>
      <xdr:rowOff>81750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72877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123292</xdr:rowOff>
    </xdr:from>
    <xdr:to>
      <xdr:col>67</xdr:col>
      <xdr:colOff>101600</xdr:colOff>
      <xdr:row>39</xdr:row>
      <xdr:rowOff>53442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44569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81325</xdr:rowOff>
    </xdr:from>
    <xdr:to>
      <xdr:col>85</xdr:col>
      <xdr:colOff>127000</xdr:colOff>
      <xdr:row>77</xdr:row>
      <xdr:rowOff>84136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282975"/>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83903</xdr:rowOff>
    </xdr:from>
    <xdr:to>
      <xdr:col>81</xdr:col>
      <xdr:colOff>50800</xdr:colOff>
      <xdr:row>77</xdr:row>
      <xdr:rowOff>84136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28555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74014</xdr:rowOff>
    </xdr:from>
    <xdr:to>
      <xdr:col>76</xdr:col>
      <xdr:colOff>114300</xdr:colOff>
      <xdr:row>77</xdr:row>
      <xdr:rowOff>83903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27566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74014</xdr:rowOff>
    </xdr:from>
    <xdr:to>
      <xdr:col>71</xdr:col>
      <xdr:colOff>177800</xdr:colOff>
      <xdr:row>77</xdr:row>
      <xdr:rowOff>74746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27566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30525</xdr:rowOff>
    </xdr:from>
    <xdr:to>
      <xdr:col>85</xdr:col>
      <xdr:colOff>177800</xdr:colOff>
      <xdr:row>77</xdr:row>
      <xdr:rowOff>132125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8952</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2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33336</xdr:rowOff>
    </xdr:from>
    <xdr:to>
      <xdr:col>81</xdr:col>
      <xdr:colOff>101600</xdr:colOff>
      <xdr:row>77</xdr:row>
      <xdr:rowOff>134936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2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126063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3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33103</xdr:rowOff>
    </xdr:from>
    <xdr:to>
      <xdr:col>76</xdr:col>
      <xdr:colOff>165100</xdr:colOff>
      <xdr:row>77</xdr:row>
      <xdr:rowOff>134703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2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125830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23214</xdr:rowOff>
    </xdr:from>
    <xdr:to>
      <xdr:col>72</xdr:col>
      <xdr:colOff>38100</xdr:colOff>
      <xdr:row>77</xdr:row>
      <xdr:rowOff>124814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2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115941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23946</xdr:rowOff>
    </xdr:from>
    <xdr:to>
      <xdr:col>67</xdr:col>
      <xdr:colOff>101600</xdr:colOff>
      <xdr:row>77</xdr:row>
      <xdr:rowOff>125546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2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116673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3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113416</xdr:rowOff>
    </xdr:from>
    <xdr:to>
      <xdr:col>85</xdr:col>
      <xdr:colOff>127000</xdr:colOff>
      <xdr:row>99</xdr:row>
      <xdr:rowOff>1564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15516"/>
          <a:ext cx="838200" cy="5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113416</xdr:rowOff>
    </xdr:from>
    <xdr:to>
      <xdr:col>81</xdr:col>
      <xdr:colOff>50800</xdr:colOff>
      <xdr:row>99</xdr:row>
      <xdr:rowOff>33493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15516"/>
          <a:ext cx="889000" cy="9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33493</xdr:rowOff>
    </xdr:from>
    <xdr:to>
      <xdr:col>76</xdr:col>
      <xdr:colOff>114300</xdr:colOff>
      <xdr:row>99</xdr:row>
      <xdr:rowOff>36485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7007043"/>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141365</xdr:rowOff>
    </xdr:from>
    <xdr:to>
      <xdr:col>71</xdr:col>
      <xdr:colOff>177800</xdr:colOff>
      <xdr:row>99</xdr:row>
      <xdr:rowOff>36485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43465"/>
          <a:ext cx="889000" cy="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122214</xdr:rowOff>
    </xdr:from>
    <xdr:to>
      <xdr:col>85</xdr:col>
      <xdr:colOff>177800</xdr:colOff>
      <xdr:row>99</xdr:row>
      <xdr:rowOff>52364</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62616</xdr:rowOff>
    </xdr:from>
    <xdr:to>
      <xdr:col>81</xdr:col>
      <xdr:colOff>101600</xdr:colOff>
      <xdr:row>98</xdr:row>
      <xdr:rowOff>164216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9293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154143</xdr:rowOff>
    </xdr:from>
    <xdr:to>
      <xdr:col>76</xdr:col>
      <xdr:colOff>165100</xdr:colOff>
      <xdr:row>99</xdr:row>
      <xdr:rowOff>84293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5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75420</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704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157135</xdr:rowOff>
    </xdr:from>
    <xdr:to>
      <xdr:col>72</xdr:col>
      <xdr:colOff>38100</xdr:colOff>
      <xdr:row>99</xdr:row>
      <xdr:rowOff>87285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78412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705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90565</xdr:rowOff>
    </xdr:from>
    <xdr:to>
      <xdr:col>67</xdr:col>
      <xdr:colOff>101600</xdr:colOff>
      <xdr:row>99</xdr:row>
      <xdr:rowOff>20715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11842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24760</xdr:rowOff>
    </xdr:from>
    <xdr:to>
      <xdr:col>116</xdr:col>
      <xdr:colOff>63500</xdr:colOff>
      <xdr:row>38</xdr:row>
      <xdr:rowOff>76286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539860"/>
          <a:ext cx="838200" cy="5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24760</xdr:rowOff>
    </xdr:from>
    <xdr:to>
      <xdr:col>111</xdr:col>
      <xdr:colOff>177800</xdr:colOff>
      <xdr:row>38</xdr:row>
      <xdr:rowOff>46751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53986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46751</xdr:rowOff>
    </xdr:from>
    <xdr:to>
      <xdr:col>107</xdr:col>
      <xdr:colOff>50800</xdr:colOff>
      <xdr:row>38</xdr:row>
      <xdr:rowOff>48306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56185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48306</xdr:rowOff>
    </xdr:from>
    <xdr:to>
      <xdr:col>102</xdr:col>
      <xdr:colOff>114300</xdr:colOff>
      <xdr:row>38</xdr:row>
      <xdr:rowOff>51598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56340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25486</xdr:rowOff>
    </xdr:from>
    <xdr:to>
      <xdr:col>116</xdr:col>
      <xdr:colOff>114300</xdr:colOff>
      <xdr:row>38</xdr:row>
      <xdr:rowOff>127086</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5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161281</xdr:rowOff>
    </xdr:from>
    <xdr:ext cx="469744"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0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145410</xdr:rowOff>
    </xdr:from>
    <xdr:to>
      <xdr:col>112</xdr:col>
      <xdr:colOff>38100</xdr:colOff>
      <xdr:row>38</xdr:row>
      <xdr:rowOff>75560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92087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167401</xdr:rowOff>
    </xdr:from>
    <xdr:to>
      <xdr:col>107</xdr:col>
      <xdr:colOff>101600</xdr:colOff>
      <xdr:row>38</xdr:row>
      <xdr:rowOff>97551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114078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8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168956</xdr:rowOff>
    </xdr:from>
    <xdr:to>
      <xdr:col>102</xdr:col>
      <xdr:colOff>165100</xdr:colOff>
      <xdr:row>38</xdr:row>
      <xdr:rowOff>99106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5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115633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8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xdr:rowOff>
    </xdr:from>
    <xdr:to>
      <xdr:col>98</xdr:col>
      <xdr:colOff>38100</xdr:colOff>
      <xdr:row>38</xdr:row>
      <xdr:rowOff>102398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5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118925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18402</xdr:rowOff>
    </xdr:from>
    <xdr:to>
      <xdr:col>116</xdr:col>
      <xdr:colOff>63500</xdr:colOff>
      <xdr:row>77</xdr:row>
      <xdr:rowOff>70078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3220052"/>
          <a:ext cx="8382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38875</xdr:rowOff>
    </xdr:from>
    <xdr:to>
      <xdr:col>111</xdr:col>
      <xdr:colOff>177800</xdr:colOff>
      <xdr:row>77</xdr:row>
      <xdr:rowOff>70078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3240525"/>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128372</xdr:rowOff>
    </xdr:from>
    <xdr:to>
      <xdr:col>107</xdr:col>
      <xdr:colOff>50800</xdr:colOff>
      <xdr:row>77</xdr:row>
      <xdr:rowOff>38875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3158572"/>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139027</xdr:rowOff>
    </xdr:from>
    <xdr:to>
      <xdr:col>102</xdr:col>
      <xdr:colOff>114300</xdr:colOff>
      <xdr:row>76</xdr:row>
      <xdr:rowOff>128372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997777"/>
          <a:ext cx="889000" cy="16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139052</xdr:rowOff>
    </xdr:from>
    <xdr:to>
      <xdr:col>116</xdr:col>
      <xdr:colOff>114300</xdr:colOff>
      <xdr:row>77</xdr:row>
      <xdr:rowOff>69202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31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117479</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314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19278</xdr:rowOff>
    </xdr:from>
    <xdr:to>
      <xdr:col>112</xdr:col>
      <xdr:colOff>38100</xdr:colOff>
      <xdr:row>77</xdr:row>
      <xdr:rowOff>120878</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32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112005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3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159525</xdr:rowOff>
    </xdr:from>
    <xdr:to>
      <xdr:col>107</xdr:col>
      <xdr:colOff>101600</xdr:colOff>
      <xdr:row>77</xdr:row>
      <xdr:rowOff>89675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31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80802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77572</xdr:rowOff>
    </xdr:from>
    <xdr:to>
      <xdr:col>102</xdr:col>
      <xdr:colOff>165100</xdr:colOff>
      <xdr:row>77</xdr:row>
      <xdr:rowOff>7722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31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170299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88227</xdr:rowOff>
    </xdr:from>
    <xdr:to>
      <xdr:col>98</xdr:col>
      <xdr:colOff>38100</xdr:colOff>
      <xdr:row>76</xdr:row>
      <xdr:rowOff>18377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9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34904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当町の住民一人当たりの費目別のコストは、ほとんどが類似団体平均を下回り、低い水準を保っている。主な構成項目である人件費については、類似団体平均を大きく下回っているが、前年比と比べると大幅にアップしている。これは、人口減少に伴う相対的な住民一人当たりのコスト増、住民ニーズの多様化による、有資格者職員の雇用等が要因となっている。定員管理計画に基づき適切な人員を確保するよう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が新規整備・更新整備ともに類似団体平均を上回っている。こちらの主な要因としては、石廊崎ジャングルパーク跡地の再開発、健康福祉センターの建設等の大型事業が行われたためである。更新整備・新規整備ともに前年数値を上回っており、今後は老朽化の進んだ学校関係施設等の大規模改修等も控えているため、公共施設総合管理計画に基づいて平準化を図り、適切に更新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142621</xdr:rowOff>
    </xdr:from>
    <xdr:to>
      <xdr:col>24</xdr:col>
      <xdr:colOff>63500</xdr:colOff>
      <xdr:row>38</xdr:row>
      <xdr:rowOff>145415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5772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72644</xdr:rowOff>
    </xdr:from>
    <xdr:to>
      <xdr:col>19</xdr:col>
      <xdr:colOff>177800</xdr:colOff>
      <xdr:row>38</xdr:row>
      <xdr:rowOff>145415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87744"/>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72644</xdr:rowOff>
    </xdr:from>
    <xdr:to>
      <xdr:col>15</xdr:col>
      <xdr:colOff>50800</xdr:colOff>
      <xdr:row>38</xdr:row>
      <xdr:rowOff>118491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8774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118491</xdr:rowOff>
    </xdr:from>
    <xdr:to>
      <xdr:col>10</xdr:col>
      <xdr:colOff>114300</xdr:colOff>
      <xdr:row>38</xdr:row>
      <xdr:rowOff>144526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33591"/>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91821</xdr:rowOff>
    </xdr:from>
    <xdr:to>
      <xdr:col>24</xdr:col>
      <xdr:colOff>114300</xdr:colOff>
      <xdr:row>39</xdr:row>
      <xdr:rowOff>21971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94615</xdr:rowOff>
    </xdr:from>
    <xdr:to>
      <xdr:col>20</xdr:col>
      <xdr:colOff>38100</xdr:colOff>
      <xdr:row>39</xdr:row>
      <xdr:rowOff>24765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15892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21844</xdr:rowOff>
    </xdr:from>
    <xdr:to>
      <xdr:col>15</xdr:col>
      <xdr:colOff>101600</xdr:colOff>
      <xdr:row>38</xdr:row>
      <xdr:rowOff>123444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114571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67691</xdr:rowOff>
    </xdr:from>
    <xdr:to>
      <xdr:col>10</xdr:col>
      <xdr:colOff>165100</xdr:colOff>
      <xdr:row>38</xdr:row>
      <xdr:rowOff>169291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160418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7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93726</xdr:rowOff>
    </xdr:from>
    <xdr:to>
      <xdr:col>6</xdr:col>
      <xdr:colOff>38100</xdr:colOff>
      <xdr:row>39</xdr:row>
      <xdr:rowOff>23876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15003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135910</xdr:rowOff>
    </xdr:from>
    <xdr:to>
      <xdr:col>24</xdr:col>
      <xdr:colOff>63500</xdr:colOff>
      <xdr:row>57</xdr:row>
      <xdr:rowOff>165967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8560"/>
          <a:ext cx="8382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135910</xdr:rowOff>
    </xdr:from>
    <xdr:to>
      <xdr:col>19</xdr:col>
      <xdr:colOff>177800</xdr:colOff>
      <xdr:row>58</xdr:row>
      <xdr:rowOff>69255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8560"/>
          <a:ext cx="889000" cy="10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69255</xdr:rowOff>
    </xdr:from>
    <xdr:to>
      <xdr:col>15</xdr:col>
      <xdr:colOff>50800</xdr:colOff>
      <xdr:row>58</xdr:row>
      <xdr:rowOff>93438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3355"/>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93438</xdr:rowOff>
    </xdr:from>
    <xdr:to>
      <xdr:col>10</xdr:col>
      <xdr:colOff>114300</xdr:colOff>
      <xdr:row>58</xdr:row>
      <xdr:rowOff>98933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7538"/>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115167</xdr:rowOff>
    </xdr:from>
    <xdr:to>
      <xdr:col>24</xdr:col>
      <xdr:colOff>114300</xdr:colOff>
      <xdr:row>58</xdr:row>
      <xdr:rowOff>45317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93594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85110</xdr:rowOff>
    </xdr:from>
    <xdr:to>
      <xdr:col>20</xdr:col>
      <xdr:colOff>38100</xdr:colOff>
      <xdr:row>58</xdr:row>
      <xdr:rowOff>15260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31787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3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18455</xdr:rowOff>
    </xdr:from>
    <xdr:to>
      <xdr:col>15</xdr:col>
      <xdr:colOff>101600</xdr:colOff>
      <xdr:row>58</xdr:row>
      <xdr:rowOff>120055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111182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5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42638</xdr:rowOff>
    </xdr:from>
    <xdr:to>
      <xdr:col>10</xdr:col>
      <xdr:colOff>165100</xdr:colOff>
      <xdr:row>58</xdr:row>
      <xdr:rowOff>144238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135365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48133</xdr:rowOff>
    </xdr:from>
    <xdr:to>
      <xdr:col>6</xdr:col>
      <xdr:colOff>38100</xdr:colOff>
      <xdr:row>58</xdr:row>
      <xdr:rowOff>149733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140860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166348</xdr:rowOff>
    </xdr:from>
    <xdr:to>
      <xdr:col>24</xdr:col>
      <xdr:colOff>63500</xdr:colOff>
      <xdr:row>75</xdr:row>
      <xdr:rowOff>125146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82198"/>
          <a:ext cx="8382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125146</xdr:rowOff>
    </xdr:from>
    <xdr:to>
      <xdr:col>19</xdr:col>
      <xdr:colOff>177800</xdr:colOff>
      <xdr:row>77</xdr:row>
      <xdr:rowOff>12446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83896"/>
          <a:ext cx="8890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12446</xdr:rowOff>
    </xdr:from>
    <xdr:to>
      <xdr:col>15</xdr:col>
      <xdr:colOff>50800</xdr:colOff>
      <xdr:row>77</xdr:row>
      <xdr:rowOff>59102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14096"/>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59102</xdr:rowOff>
    </xdr:from>
    <xdr:to>
      <xdr:col>10</xdr:col>
      <xdr:colOff>114300</xdr:colOff>
      <xdr:row>78</xdr:row>
      <xdr:rowOff>7536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0752"/>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115548</xdr:rowOff>
    </xdr:from>
    <xdr:to>
      <xdr:col>24</xdr:col>
      <xdr:colOff>114300</xdr:colOff>
      <xdr:row>74</xdr:row>
      <xdr:rowOff>45698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138425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74346</xdr:rowOff>
    </xdr:from>
    <xdr:to>
      <xdr:col>20</xdr:col>
      <xdr:colOff>38100</xdr:colOff>
      <xdr:row>76</xdr:row>
      <xdr:rowOff>4496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133096</xdr:rowOff>
    </xdr:from>
    <xdr:to>
      <xdr:col>15</xdr:col>
      <xdr:colOff>101600</xdr:colOff>
      <xdr:row>77</xdr:row>
      <xdr:rowOff>63246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5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8302</xdr:rowOff>
    </xdr:from>
    <xdr:to>
      <xdr:col>10</xdr:col>
      <xdr:colOff>165100</xdr:colOff>
      <xdr:row>77</xdr:row>
      <xdr:rowOff>109902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101029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128186</xdr:rowOff>
    </xdr:from>
    <xdr:to>
      <xdr:col>6</xdr:col>
      <xdr:colOff>38100</xdr:colOff>
      <xdr:row>78</xdr:row>
      <xdr:rowOff>58336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49463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135939</xdr:rowOff>
    </xdr:from>
    <xdr:to>
      <xdr:col>24</xdr:col>
      <xdr:colOff>63500</xdr:colOff>
      <xdr:row>97</xdr:row>
      <xdr:rowOff>146527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66589"/>
          <a:ext cx="8382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135186</xdr:rowOff>
    </xdr:from>
    <xdr:to>
      <xdr:col>19</xdr:col>
      <xdr:colOff>177800</xdr:colOff>
      <xdr:row>97</xdr:row>
      <xdr:rowOff>135939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65836"/>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135186</xdr:rowOff>
    </xdr:from>
    <xdr:to>
      <xdr:col>15</xdr:col>
      <xdr:colOff>50800</xdr:colOff>
      <xdr:row>97</xdr:row>
      <xdr:rowOff>163874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5836"/>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148451</xdr:rowOff>
    </xdr:from>
    <xdr:to>
      <xdr:col>10</xdr:col>
      <xdr:colOff>114300</xdr:colOff>
      <xdr:row>97</xdr:row>
      <xdr:rowOff>163874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9101"/>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95727</xdr:rowOff>
    </xdr:from>
    <xdr:to>
      <xdr:col>24</xdr:col>
      <xdr:colOff>114300</xdr:colOff>
      <xdr:row>98</xdr:row>
      <xdr:rowOff>25877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74154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85139</xdr:rowOff>
    </xdr:from>
    <xdr:to>
      <xdr:col>20</xdr:col>
      <xdr:colOff>38100</xdr:colOff>
      <xdr:row>98</xdr:row>
      <xdr:rowOff>15289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84386</xdr:rowOff>
    </xdr:from>
    <xdr:to>
      <xdr:col>15</xdr:col>
      <xdr:colOff>101600</xdr:colOff>
      <xdr:row>98</xdr:row>
      <xdr:rowOff>14536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113074</xdr:rowOff>
    </xdr:from>
    <xdr:to>
      <xdr:col>10</xdr:col>
      <xdr:colOff>165100</xdr:colOff>
      <xdr:row>98</xdr:row>
      <xdr:rowOff>43224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34351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97651</xdr:rowOff>
    </xdr:from>
    <xdr:to>
      <xdr:col>6</xdr:col>
      <xdr:colOff>38100</xdr:colOff>
      <xdr:row>98</xdr:row>
      <xdr:rowOff>27801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18928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122768</xdr:rowOff>
    </xdr:from>
    <xdr:to>
      <xdr:col>55</xdr:col>
      <xdr:colOff>0</xdr:colOff>
      <xdr:row>58</xdr:row>
      <xdr:rowOff>125847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6868"/>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117427</xdr:rowOff>
    </xdr:from>
    <xdr:to>
      <xdr:col>50</xdr:col>
      <xdr:colOff>114300</xdr:colOff>
      <xdr:row>58</xdr:row>
      <xdr:rowOff>125847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61527"/>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101234</xdr:rowOff>
    </xdr:from>
    <xdr:to>
      <xdr:col>45</xdr:col>
      <xdr:colOff>177800</xdr:colOff>
      <xdr:row>58</xdr:row>
      <xdr:rowOff>117427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45334"/>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101234</xdr:rowOff>
    </xdr:from>
    <xdr:to>
      <xdr:col>41</xdr:col>
      <xdr:colOff>50800</xdr:colOff>
      <xdr:row>58</xdr:row>
      <xdr:rowOff>103360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45334"/>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71968</xdr:rowOff>
    </xdr:from>
    <xdr:to>
      <xdr:col>55</xdr:col>
      <xdr:colOff>50800</xdr:colOff>
      <xdr:row>59</xdr:row>
      <xdr:rowOff>2118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158345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75047</xdr:rowOff>
    </xdr:from>
    <xdr:to>
      <xdr:col>50</xdr:col>
      <xdr:colOff>165100</xdr:colOff>
      <xdr:row>59</xdr:row>
      <xdr:rowOff>5197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167774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66627</xdr:rowOff>
    </xdr:from>
    <xdr:to>
      <xdr:col>46</xdr:col>
      <xdr:colOff>38100</xdr:colOff>
      <xdr:row>58</xdr:row>
      <xdr:rowOff>168227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159354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50434</xdr:rowOff>
    </xdr:from>
    <xdr:to>
      <xdr:col>41</xdr:col>
      <xdr:colOff>101600</xdr:colOff>
      <xdr:row>58</xdr:row>
      <xdr:rowOff>152034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143161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52560</xdr:rowOff>
    </xdr:from>
    <xdr:to>
      <xdr:col>36</xdr:col>
      <xdr:colOff>165100</xdr:colOff>
      <xdr:row>58</xdr:row>
      <xdr:rowOff>154160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145287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76574</xdr:rowOff>
    </xdr:from>
    <xdr:to>
      <xdr:col>55</xdr:col>
      <xdr:colOff>0</xdr:colOff>
      <xdr:row>78</xdr:row>
      <xdr:rowOff>85292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9674"/>
          <a:ext cx="8382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47216</xdr:rowOff>
    </xdr:from>
    <xdr:to>
      <xdr:col>50</xdr:col>
      <xdr:colOff>114300</xdr:colOff>
      <xdr:row>78</xdr:row>
      <xdr:rowOff>85292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77416"/>
          <a:ext cx="889000" cy="38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47216</xdr:rowOff>
    </xdr:from>
    <xdr:to>
      <xdr:col>45</xdr:col>
      <xdr:colOff>177800</xdr:colOff>
      <xdr:row>78</xdr:row>
      <xdr:rowOff>56273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77416"/>
          <a:ext cx="889000" cy="3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55564</xdr:rowOff>
    </xdr:from>
    <xdr:to>
      <xdr:col>41</xdr:col>
      <xdr:colOff>50800</xdr:colOff>
      <xdr:row>78</xdr:row>
      <xdr:rowOff>56273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28664"/>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25774</xdr:rowOff>
    </xdr:from>
    <xdr:to>
      <xdr:col>55</xdr:col>
      <xdr:colOff>50800</xdr:colOff>
      <xdr:row>78</xdr:row>
      <xdr:rowOff>127374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34492</xdr:rowOff>
    </xdr:from>
    <xdr:to>
      <xdr:col>50</xdr:col>
      <xdr:colOff>165100</xdr:colOff>
      <xdr:row>78</xdr:row>
      <xdr:rowOff>136092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127219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167866</xdr:rowOff>
    </xdr:from>
    <xdr:to>
      <xdr:col>46</xdr:col>
      <xdr:colOff>38100</xdr:colOff>
      <xdr:row>76</xdr:row>
      <xdr:rowOff>98016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114542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0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5473</xdr:rowOff>
    </xdr:from>
    <xdr:to>
      <xdr:col>41</xdr:col>
      <xdr:colOff>101600</xdr:colOff>
      <xdr:row>78</xdr:row>
      <xdr:rowOff>107073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7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4764</xdr:rowOff>
    </xdr:from>
    <xdr:to>
      <xdr:col>36</xdr:col>
      <xdr:colOff>165100</xdr:colOff>
      <xdr:row>78</xdr:row>
      <xdr:rowOff>106364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122891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37236</xdr:rowOff>
    </xdr:from>
    <xdr:to>
      <xdr:col>55</xdr:col>
      <xdr:colOff>0</xdr:colOff>
      <xdr:row>97</xdr:row>
      <xdr:rowOff>96279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67886"/>
          <a:ext cx="8382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37236</xdr:rowOff>
    </xdr:from>
    <xdr:to>
      <xdr:col>50</xdr:col>
      <xdr:colOff>114300</xdr:colOff>
      <xdr:row>97</xdr:row>
      <xdr:rowOff>59283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67886"/>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59283</xdr:rowOff>
    </xdr:from>
    <xdr:to>
      <xdr:col>45</xdr:col>
      <xdr:colOff>177800</xdr:colOff>
      <xdr:row>97</xdr:row>
      <xdr:rowOff>79688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89933"/>
          <a:ext cx="8890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31961</xdr:rowOff>
    </xdr:from>
    <xdr:to>
      <xdr:col>41</xdr:col>
      <xdr:colOff>50800</xdr:colOff>
      <xdr:row>97</xdr:row>
      <xdr:rowOff>79688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62611"/>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45479</xdr:rowOff>
    </xdr:from>
    <xdr:to>
      <xdr:col>55</xdr:col>
      <xdr:colOff>50800</xdr:colOff>
      <xdr:row>97</xdr:row>
      <xdr:rowOff>147079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23906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157886</xdr:rowOff>
    </xdr:from>
    <xdr:to>
      <xdr:col>50</xdr:col>
      <xdr:colOff>165100</xdr:colOff>
      <xdr:row>97</xdr:row>
      <xdr:rowOff>88036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79163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8483</xdr:rowOff>
    </xdr:from>
    <xdr:to>
      <xdr:col>46</xdr:col>
      <xdr:colOff>38100</xdr:colOff>
      <xdr:row>97</xdr:row>
      <xdr:rowOff>110083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101210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28888</xdr:rowOff>
    </xdr:from>
    <xdr:to>
      <xdr:col>41</xdr:col>
      <xdr:colOff>101600</xdr:colOff>
      <xdr:row>97</xdr:row>
      <xdr:rowOff>130488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121615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152611</xdr:rowOff>
    </xdr:from>
    <xdr:to>
      <xdr:col>36</xdr:col>
      <xdr:colOff>165100</xdr:colOff>
      <xdr:row>97</xdr:row>
      <xdr:rowOff>82761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15410</xdr:rowOff>
    </xdr:from>
    <xdr:to>
      <xdr:col>85</xdr:col>
      <xdr:colOff>127000</xdr:colOff>
      <xdr:row>37</xdr:row>
      <xdr:rowOff>20439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016160"/>
          <a:ext cx="838200" cy="3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15410</xdr:rowOff>
    </xdr:from>
    <xdr:to>
      <xdr:col>81</xdr:col>
      <xdr:colOff>50800</xdr:colOff>
      <xdr:row>35</xdr:row>
      <xdr:rowOff>168732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016160"/>
          <a:ext cx="889000" cy="1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168732</xdr:rowOff>
    </xdr:from>
    <xdr:to>
      <xdr:col>76</xdr:col>
      <xdr:colOff>114300</xdr:colOff>
      <xdr:row>36</xdr:row>
      <xdr:rowOff>73497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69482"/>
          <a:ext cx="889000" cy="7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25857</xdr:rowOff>
    </xdr:from>
    <xdr:to>
      <xdr:col>71</xdr:col>
      <xdr:colOff>177800</xdr:colOff>
      <xdr:row>36</xdr:row>
      <xdr:rowOff>73497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512257"/>
          <a:ext cx="889000" cy="7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141089</xdr:rowOff>
    </xdr:from>
    <xdr:to>
      <xdr:col>85</xdr:col>
      <xdr:colOff>177800</xdr:colOff>
      <xdr:row>37</xdr:row>
      <xdr:rowOff>71239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119516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136060</xdr:rowOff>
    </xdr:from>
    <xdr:to>
      <xdr:col>81</xdr:col>
      <xdr:colOff>101600</xdr:colOff>
      <xdr:row>35</xdr:row>
      <xdr:rowOff>66210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82737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117932</xdr:rowOff>
    </xdr:from>
    <xdr:to>
      <xdr:col>76</xdr:col>
      <xdr:colOff>165100</xdr:colOff>
      <xdr:row>36</xdr:row>
      <xdr:rowOff>48082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64609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22697</xdr:rowOff>
    </xdr:from>
    <xdr:to>
      <xdr:col>72</xdr:col>
      <xdr:colOff>38100</xdr:colOff>
      <xdr:row>36</xdr:row>
      <xdr:rowOff>124297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140824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146507</xdr:rowOff>
    </xdr:from>
    <xdr:to>
      <xdr:col>67</xdr:col>
      <xdr:colOff>101600</xdr:colOff>
      <xdr:row>32</xdr:row>
      <xdr:rowOff>76657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93184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23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72141</xdr:rowOff>
    </xdr:from>
    <xdr:to>
      <xdr:col>85</xdr:col>
      <xdr:colOff>127000</xdr:colOff>
      <xdr:row>57</xdr:row>
      <xdr:rowOff>122471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44791"/>
          <a:ext cx="8382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74191</xdr:rowOff>
    </xdr:from>
    <xdr:to>
      <xdr:col>81</xdr:col>
      <xdr:colOff>50800</xdr:colOff>
      <xdr:row>57</xdr:row>
      <xdr:rowOff>122471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46841"/>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74191</xdr:rowOff>
    </xdr:from>
    <xdr:to>
      <xdr:col>76</xdr:col>
      <xdr:colOff>114300</xdr:colOff>
      <xdr:row>57</xdr:row>
      <xdr:rowOff>106325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46841"/>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68529</xdr:rowOff>
    </xdr:from>
    <xdr:to>
      <xdr:col>71</xdr:col>
      <xdr:colOff>177800</xdr:colOff>
      <xdr:row>57</xdr:row>
      <xdr:rowOff>106325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41179"/>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21341</xdr:rowOff>
    </xdr:from>
    <xdr:to>
      <xdr:col>85</xdr:col>
      <xdr:colOff>177800</xdr:colOff>
      <xdr:row>57</xdr:row>
      <xdr:rowOff>122941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107718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71671</xdr:rowOff>
    </xdr:from>
    <xdr:to>
      <xdr:col>81</xdr:col>
      <xdr:colOff>101600</xdr:colOff>
      <xdr:row>58</xdr:row>
      <xdr:rowOff>1821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164398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23391</xdr:rowOff>
    </xdr:from>
    <xdr:to>
      <xdr:col>76</xdr:col>
      <xdr:colOff>165100</xdr:colOff>
      <xdr:row>57</xdr:row>
      <xdr:rowOff>124991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116118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55525</xdr:rowOff>
    </xdr:from>
    <xdr:to>
      <xdr:col>72</xdr:col>
      <xdr:colOff>38100</xdr:colOff>
      <xdr:row>57</xdr:row>
      <xdr:rowOff>157125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148252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17729</xdr:rowOff>
    </xdr:from>
    <xdr:to>
      <xdr:col>67</xdr:col>
      <xdr:colOff>101600</xdr:colOff>
      <xdr:row>57</xdr:row>
      <xdr:rowOff>119329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110456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98337</xdr:rowOff>
    </xdr:from>
    <xdr:to>
      <xdr:col>85</xdr:col>
      <xdr:colOff>127000</xdr:colOff>
      <xdr:row>79</xdr:row>
      <xdr:rowOff>31877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71437"/>
          <a:ext cx="838200" cy="10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26936</xdr:rowOff>
    </xdr:from>
    <xdr:to>
      <xdr:col>81</xdr:col>
      <xdr:colOff>50800</xdr:colOff>
      <xdr:row>79</xdr:row>
      <xdr:rowOff>31877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71486"/>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26936</xdr:rowOff>
    </xdr:from>
    <xdr:to>
      <xdr:col>76</xdr:col>
      <xdr:colOff>114300</xdr:colOff>
      <xdr:row>79</xdr:row>
      <xdr:rowOff>30950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71486"/>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2642</xdr:rowOff>
    </xdr:from>
    <xdr:to>
      <xdr:col>71</xdr:col>
      <xdr:colOff>177800</xdr:colOff>
      <xdr:row>79</xdr:row>
      <xdr:rowOff>30950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4719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47537</xdr:rowOff>
    </xdr:from>
    <xdr:to>
      <xdr:col>85</xdr:col>
      <xdr:colOff>177800</xdr:colOff>
      <xdr:row>78</xdr:row>
      <xdr:rowOff>149137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5466</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152527</xdr:rowOff>
    </xdr:from>
    <xdr:to>
      <xdr:col>81</xdr:col>
      <xdr:colOff>101600</xdr:colOff>
      <xdr:row>79</xdr:row>
      <xdr:rowOff>82677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73804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1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147586</xdr:rowOff>
    </xdr:from>
    <xdr:to>
      <xdr:col>76</xdr:col>
      <xdr:colOff>165100</xdr:colOff>
      <xdr:row>79</xdr:row>
      <xdr:rowOff>77736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68863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151600</xdr:rowOff>
    </xdr:from>
    <xdr:to>
      <xdr:col>72</xdr:col>
      <xdr:colOff>38100</xdr:colOff>
      <xdr:row>79</xdr:row>
      <xdr:rowOff>81750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72877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123292</xdr:rowOff>
    </xdr:from>
    <xdr:to>
      <xdr:col>67</xdr:col>
      <xdr:colOff>101600</xdr:colOff>
      <xdr:row>79</xdr:row>
      <xdr:rowOff>53442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44569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81325</xdr:rowOff>
    </xdr:from>
    <xdr:to>
      <xdr:col>85</xdr:col>
      <xdr:colOff>127000</xdr:colOff>
      <xdr:row>97</xdr:row>
      <xdr:rowOff>84136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11975"/>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83903</xdr:rowOff>
    </xdr:from>
    <xdr:to>
      <xdr:col>81</xdr:col>
      <xdr:colOff>50800</xdr:colOff>
      <xdr:row>97</xdr:row>
      <xdr:rowOff>84136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1455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74014</xdr:rowOff>
    </xdr:from>
    <xdr:to>
      <xdr:col>76</xdr:col>
      <xdr:colOff>114300</xdr:colOff>
      <xdr:row>97</xdr:row>
      <xdr:rowOff>83903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0466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74014</xdr:rowOff>
    </xdr:from>
    <xdr:to>
      <xdr:col>71</xdr:col>
      <xdr:colOff>177800</xdr:colOff>
      <xdr:row>97</xdr:row>
      <xdr:rowOff>74746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0466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30525</xdr:rowOff>
    </xdr:from>
    <xdr:to>
      <xdr:col>85</xdr:col>
      <xdr:colOff>177800</xdr:colOff>
      <xdr:row>97</xdr:row>
      <xdr:rowOff>132125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8952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33336</xdr:rowOff>
    </xdr:from>
    <xdr:to>
      <xdr:col>81</xdr:col>
      <xdr:colOff>101600</xdr:colOff>
      <xdr:row>97</xdr:row>
      <xdr:rowOff>134936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126063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33103</xdr:rowOff>
    </xdr:from>
    <xdr:to>
      <xdr:col>76</xdr:col>
      <xdr:colOff>165100</xdr:colOff>
      <xdr:row>97</xdr:row>
      <xdr:rowOff>134703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125830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23214</xdr:rowOff>
    </xdr:from>
    <xdr:to>
      <xdr:col>72</xdr:col>
      <xdr:colOff>38100</xdr:colOff>
      <xdr:row>97</xdr:row>
      <xdr:rowOff>124814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115941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23946</xdr:rowOff>
    </xdr:from>
    <xdr:to>
      <xdr:col>67</xdr:col>
      <xdr:colOff>101600</xdr:colOff>
      <xdr:row>97</xdr:row>
      <xdr:rowOff>125546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116673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147130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62230"/>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1283</xdr:rowOff>
    </xdr:from>
    <xdr:to>
      <xdr:col>102</xdr:col>
      <xdr:colOff>114300</xdr:colOff>
      <xdr:row>38</xdr:row>
      <xdr:rowOff>147130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5659133"/>
          <a:ext cx="889000" cy="100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60431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7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29303</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7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96330</xdr:rowOff>
    </xdr:from>
    <xdr:to>
      <xdr:col>102</xdr:col>
      <xdr:colOff>165100</xdr:colOff>
      <xdr:row>39</xdr:row>
      <xdr:rowOff>26480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43006</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121933</xdr:rowOff>
    </xdr:from>
    <xdr:to>
      <xdr:col>98</xdr:col>
      <xdr:colOff>38100</xdr:colOff>
      <xdr:row>33</xdr:row>
      <xdr:rowOff>52083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6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68610</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389111" y="53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ほぼ全ての目的別項目について類似団体平均を下回っている。大きく数値が減少した消防費については、三坂地区防災センター整備工事の終了による工事請負費の減によるものである。また、類似団体平均を上回っている民生費については、当町は高齢化比率が</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％と国平均の</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％を大きく上回り、扶助費等に多額の費用がかかる。また、健康福祉センター建設、それに伴う下水道管渠築造工事、施設備品等に多額の費用がかかったため、大幅に増加した。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現在類似団体平均値を下回り、概ね同額程度で推移しているが、数年後には近年の石廊崎ジャングルパーク跡地再開発、健康福祉センター建設等の大型事業で発行した新規地方債の元金償還が始まることや、人口減少により相対的に住民一人当たりの公債費が増加することが予想される。今後は、公共施設等総合管理計画に基づき、維持管理費の平準化、事業の精査に努めることで、計画的な財政運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実質単年度収支については、均衡した比率となっている。財政調整基金残高についても、今年度は利子分のみの積立となっており、標準財政規模が低くなったことによる比率の上昇である。しかし、財政調整基金残高も</a:t>
          </a:r>
          <a:r>
            <a:rPr kumimoji="1" lang="en-US" altLang="ja-JP" sz="1400">
              <a:latin typeface="ＭＳ ゴシック" pitchFamily="49" charset="-128"/>
              <a:ea typeface="ＭＳ ゴシック" pitchFamily="49" charset="-128"/>
            </a:rPr>
            <a:t>1,261</a:t>
          </a:r>
          <a:r>
            <a:rPr kumimoji="1" lang="ja-JP" altLang="en-US" sz="1400">
              <a:latin typeface="ＭＳ ゴシック" pitchFamily="49" charset="-128"/>
              <a:ea typeface="ＭＳ ゴシック" pitchFamily="49" charset="-128"/>
            </a:rPr>
            <a:t>百万円で標準財政規模に対する割合も</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％を超えているため、今後はその割合に注視しながら適切な基金管理を行っていく。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当町はいずれの会計も黒字で推移している。今後も適正な財政運営に努めていく。</a:t>
          </a:r>
        </a:p>
        <a:p>
          <a:r>
            <a:rPr kumimoji="1" lang="ja-JP" altLang="en-US" sz="1400">
              <a:latin typeface="ＭＳ ゴシック" pitchFamily="49" charset="-128"/>
              <a:ea typeface="ＭＳ ゴシック" pitchFamily="49" charset="-128"/>
            </a:rPr>
            <a:t>　下水道事業会計については、当町は高齢化による老人単身世帯が多いため加入率が低く、経営は厳しい状況である。今後は料金改定、加入促進等を行い、経営の改善を図る。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年に段階的な料金改定を図り、黒字比率に改善があったが、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年は突発的な大規模漏水修繕工事が発生したため、黒字比率が一時的に減少している。今後は水道ビジョン、経営戦略を基に管路更新、機械更新の平準化を図る。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333" customWidth="1"/>
    <col min="12" max="12" width="2.25" style="333" customWidth="1"/>
    <col min="13" max="17" width="2.375" style="333" customWidth="1"/>
    <col min="18" max="119" width="2.125" style="333" customWidth="1"/>
    <col min="120" max="16384" width="0" style="333" hidden="1"/>
  </cols>
  <sheetData>
    <row r="1" spans="1:119" ht="33" customHeight="1" x14ac:dyDescent="0.15">
      <c r="A1" s="331"/>
      <c r="B1" s="421" t="s">
        <v>74</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332"/>
      <c r="DK1" s="332"/>
      <c r="DL1" s="332"/>
      <c r="DM1" s="332"/>
      <c r="DN1" s="332"/>
      <c r="DO1" s="332"/>
    </row>
    <row r="2" spans="1:119" ht="24.75" thickBot="1" x14ac:dyDescent="0.2">
      <c r="A2" s="331"/>
      <c r="B2" s="334" t="s">
        <v>75</v>
      </c>
      <c r="C2" s="334"/>
      <c r="D2" s="335"/>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row>
    <row r="3" spans="1:119" ht="18.75" customHeight="1" thickBot="1" x14ac:dyDescent="0.2">
      <c r="A3" s="332"/>
      <c r="B3" s="422" t="s">
        <v>76</v>
      </c>
      <c r="C3" s="423"/>
      <c r="D3" s="423"/>
      <c r="E3" s="424"/>
      <c r="F3" s="424"/>
      <c r="G3" s="424"/>
      <c r="H3" s="424"/>
      <c r="I3" s="424"/>
      <c r="J3" s="424"/>
      <c r="K3" s="424"/>
      <c r="L3" s="424" t="s">
        <v>77</v>
      </c>
      <c r="M3" s="424"/>
      <c r="N3" s="424"/>
      <c r="O3" s="424"/>
      <c r="P3" s="424"/>
      <c r="Q3" s="424"/>
      <c r="R3" s="431"/>
      <c r="S3" s="431"/>
      <c r="T3" s="431"/>
      <c r="U3" s="431"/>
      <c r="V3" s="432"/>
      <c r="W3" s="406" t="s">
        <v>78</v>
      </c>
      <c r="X3" s="407"/>
      <c r="Y3" s="407"/>
      <c r="Z3" s="407"/>
      <c r="AA3" s="407"/>
      <c r="AB3" s="423"/>
      <c r="AC3" s="431" t="s">
        <v>79</v>
      </c>
      <c r="AD3" s="407"/>
      <c r="AE3" s="407"/>
      <c r="AF3" s="407"/>
      <c r="AG3" s="407"/>
      <c r="AH3" s="407"/>
      <c r="AI3" s="407"/>
      <c r="AJ3" s="407"/>
      <c r="AK3" s="407"/>
      <c r="AL3" s="408"/>
      <c r="AM3" s="406" t="s">
        <v>80</v>
      </c>
      <c r="AN3" s="407"/>
      <c r="AO3" s="407"/>
      <c r="AP3" s="407"/>
      <c r="AQ3" s="407"/>
      <c r="AR3" s="407"/>
      <c r="AS3" s="407"/>
      <c r="AT3" s="407"/>
      <c r="AU3" s="407"/>
      <c r="AV3" s="407"/>
      <c r="AW3" s="407"/>
      <c r="AX3" s="408"/>
      <c r="AY3" s="443" t="s">
        <v>1</v>
      </c>
      <c r="AZ3" s="444"/>
      <c r="BA3" s="444"/>
      <c r="BB3" s="444"/>
      <c r="BC3" s="444"/>
      <c r="BD3" s="444"/>
      <c r="BE3" s="444"/>
      <c r="BF3" s="444"/>
      <c r="BG3" s="444"/>
      <c r="BH3" s="444"/>
      <c r="BI3" s="444"/>
      <c r="BJ3" s="444"/>
      <c r="BK3" s="444"/>
      <c r="BL3" s="444"/>
      <c r="BM3" s="445"/>
      <c r="BN3" s="406" t="s">
        <v>81</v>
      </c>
      <c r="BO3" s="407"/>
      <c r="BP3" s="407"/>
      <c r="BQ3" s="407"/>
      <c r="BR3" s="407"/>
      <c r="BS3" s="407"/>
      <c r="BT3" s="407"/>
      <c r="BU3" s="408"/>
      <c r="BV3" s="406" t="s">
        <v>82</v>
      </c>
      <c r="BW3" s="407"/>
      <c r="BX3" s="407"/>
      <c r="BY3" s="407"/>
      <c r="BZ3" s="407"/>
      <c r="CA3" s="407"/>
      <c r="CB3" s="407"/>
      <c r="CC3" s="408"/>
      <c r="CD3" s="443" t="s">
        <v>1</v>
      </c>
      <c r="CE3" s="444"/>
      <c r="CF3" s="444"/>
      <c r="CG3" s="444"/>
      <c r="CH3" s="444"/>
      <c r="CI3" s="444"/>
      <c r="CJ3" s="444"/>
      <c r="CK3" s="444"/>
      <c r="CL3" s="444"/>
      <c r="CM3" s="444"/>
      <c r="CN3" s="444"/>
      <c r="CO3" s="444"/>
      <c r="CP3" s="444"/>
      <c r="CQ3" s="444"/>
      <c r="CR3" s="444"/>
      <c r="CS3" s="445"/>
      <c r="CT3" s="406" t="s">
        <v>83</v>
      </c>
      <c r="CU3" s="407"/>
      <c r="CV3" s="407"/>
      <c r="CW3" s="407"/>
      <c r="CX3" s="407"/>
      <c r="CY3" s="407"/>
      <c r="CZ3" s="407"/>
      <c r="DA3" s="408"/>
      <c r="DB3" s="406" t="s">
        <v>84</v>
      </c>
      <c r="DC3" s="407"/>
      <c r="DD3" s="407"/>
      <c r="DE3" s="407"/>
      <c r="DF3" s="407"/>
      <c r="DG3" s="407"/>
      <c r="DH3" s="407"/>
      <c r="DI3" s="408"/>
      <c r="DJ3" s="331"/>
      <c r="DK3" s="331"/>
      <c r="DL3" s="331"/>
      <c r="DM3" s="331"/>
      <c r="DN3" s="331"/>
      <c r="DO3" s="331"/>
    </row>
    <row r="4" spans="1:119" ht="18.75" customHeight="1" x14ac:dyDescent="0.15">
      <c r="A4" s="332"/>
      <c r="B4" s="425"/>
      <c r="C4" s="426"/>
      <c r="D4" s="426"/>
      <c r="E4" s="427"/>
      <c r="F4" s="427"/>
      <c r="G4" s="427"/>
      <c r="H4" s="427"/>
      <c r="I4" s="427"/>
      <c r="J4" s="427"/>
      <c r="K4" s="427"/>
      <c r="L4" s="427"/>
      <c r="M4" s="427"/>
      <c r="N4" s="427"/>
      <c r="O4" s="427"/>
      <c r="P4" s="427"/>
      <c r="Q4" s="427"/>
      <c r="R4" s="433"/>
      <c r="S4" s="433"/>
      <c r="T4" s="433"/>
      <c r="U4" s="433"/>
      <c r="V4" s="434"/>
      <c r="W4" s="437"/>
      <c r="X4" s="438"/>
      <c r="Y4" s="438"/>
      <c r="Z4" s="438"/>
      <c r="AA4" s="438"/>
      <c r="AB4" s="426"/>
      <c r="AC4" s="433"/>
      <c r="AD4" s="438"/>
      <c r="AE4" s="438"/>
      <c r="AF4" s="438"/>
      <c r="AG4" s="438"/>
      <c r="AH4" s="438"/>
      <c r="AI4" s="438"/>
      <c r="AJ4" s="438"/>
      <c r="AK4" s="438"/>
      <c r="AL4" s="441"/>
      <c r="AM4" s="439"/>
      <c r="AN4" s="440"/>
      <c r="AO4" s="440"/>
      <c r="AP4" s="440"/>
      <c r="AQ4" s="440"/>
      <c r="AR4" s="440"/>
      <c r="AS4" s="440"/>
      <c r="AT4" s="440"/>
      <c r="AU4" s="440"/>
      <c r="AV4" s="440"/>
      <c r="AW4" s="440"/>
      <c r="AX4" s="442"/>
      <c r="AY4" s="409" t="s">
        <v>85</v>
      </c>
      <c r="AZ4" s="410"/>
      <c r="BA4" s="410"/>
      <c r="BB4" s="410"/>
      <c r="BC4" s="410"/>
      <c r="BD4" s="410"/>
      <c r="BE4" s="410"/>
      <c r="BF4" s="410"/>
      <c r="BG4" s="410"/>
      <c r="BH4" s="410"/>
      <c r="BI4" s="410"/>
      <c r="BJ4" s="410"/>
      <c r="BK4" s="410"/>
      <c r="BL4" s="410"/>
      <c r="BM4" s="411"/>
      <c r="BN4" s="412">
        <v>5736721</v>
      </c>
      <c r="BO4" s="413"/>
      <c r="BP4" s="413"/>
      <c r="BQ4" s="413"/>
      <c r="BR4" s="413"/>
      <c r="BS4" s="413"/>
      <c r="BT4" s="413"/>
      <c r="BU4" s="414"/>
      <c r="BV4" s="412">
        <v>5909264</v>
      </c>
      <c r="BW4" s="413"/>
      <c r="BX4" s="413"/>
      <c r="BY4" s="413"/>
      <c r="BZ4" s="413"/>
      <c r="CA4" s="413"/>
      <c r="CB4" s="413"/>
      <c r="CC4" s="414"/>
      <c r="CD4" s="415" t="s">
        <v>86</v>
      </c>
      <c r="CE4" s="416"/>
      <c r="CF4" s="416"/>
      <c r="CG4" s="416"/>
      <c r="CH4" s="416"/>
      <c r="CI4" s="416"/>
      <c r="CJ4" s="416"/>
      <c r="CK4" s="416"/>
      <c r="CL4" s="416"/>
      <c r="CM4" s="416"/>
      <c r="CN4" s="416"/>
      <c r="CO4" s="416"/>
      <c r="CP4" s="416"/>
      <c r="CQ4" s="416"/>
      <c r="CR4" s="416"/>
      <c r="CS4" s="417"/>
      <c r="CT4" s="418">
        <v>9.1999999999999993</v>
      </c>
      <c r="CU4" s="419"/>
      <c r="CV4" s="419"/>
      <c r="CW4" s="419"/>
      <c r="CX4" s="419"/>
      <c r="CY4" s="419"/>
      <c r="CZ4" s="419"/>
      <c r="DA4" s="420"/>
      <c r="DB4" s="418">
        <v>9.9</v>
      </c>
      <c r="DC4" s="419"/>
      <c r="DD4" s="419"/>
      <c r="DE4" s="419"/>
      <c r="DF4" s="419"/>
      <c r="DG4" s="419"/>
      <c r="DH4" s="419"/>
      <c r="DI4" s="420"/>
      <c r="DJ4" s="331"/>
      <c r="DK4" s="331"/>
      <c r="DL4" s="331"/>
      <c r="DM4" s="331"/>
      <c r="DN4" s="331"/>
      <c r="DO4" s="331"/>
    </row>
    <row r="5" spans="1:119" ht="18.75" customHeight="1" x14ac:dyDescent="0.15">
      <c r="A5" s="332"/>
      <c r="B5" s="428"/>
      <c r="C5" s="429"/>
      <c r="D5" s="429"/>
      <c r="E5" s="430"/>
      <c r="F5" s="430"/>
      <c r="G5" s="430"/>
      <c r="H5" s="430"/>
      <c r="I5" s="430"/>
      <c r="J5" s="430"/>
      <c r="K5" s="430"/>
      <c r="L5" s="430"/>
      <c r="M5" s="430"/>
      <c r="N5" s="430"/>
      <c r="O5" s="430"/>
      <c r="P5" s="430"/>
      <c r="Q5" s="430"/>
      <c r="R5" s="435"/>
      <c r="S5" s="435"/>
      <c r="T5" s="435"/>
      <c r="U5" s="435"/>
      <c r="V5" s="436"/>
      <c r="W5" s="439"/>
      <c r="X5" s="440"/>
      <c r="Y5" s="440"/>
      <c r="Z5" s="440"/>
      <c r="AA5" s="440"/>
      <c r="AB5" s="429"/>
      <c r="AC5" s="435"/>
      <c r="AD5" s="440"/>
      <c r="AE5" s="440"/>
      <c r="AF5" s="440"/>
      <c r="AG5" s="440"/>
      <c r="AH5" s="440"/>
      <c r="AI5" s="440"/>
      <c r="AJ5" s="440"/>
      <c r="AK5" s="440"/>
      <c r="AL5" s="442"/>
      <c r="AM5" s="478" t="s">
        <v>87</v>
      </c>
      <c r="AN5" s="479"/>
      <c r="AO5" s="479"/>
      <c r="AP5" s="479"/>
      <c r="AQ5" s="479"/>
      <c r="AR5" s="479"/>
      <c r="AS5" s="479"/>
      <c r="AT5" s="480"/>
      <c r="AU5" s="481" t="s">
        <v>88</v>
      </c>
      <c r="AV5" s="482"/>
      <c r="AW5" s="482"/>
      <c r="AX5" s="482"/>
      <c r="AY5" s="483" t="s">
        <v>89</v>
      </c>
      <c r="AZ5" s="484"/>
      <c r="BA5" s="484"/>
      <c r="BB5" s="484"/>
      <c r="BC5" s="484"/>
      <c r="BD5" s="484"/>
      <c r="BE5" s="484"/>
      <c r="BF5" s="484"/>
      <c r="BG5" s="484"/>
      <c r="BH5" s="484"/>
      <c r="BI5" s="484"/>
      <c r="BJ5" s="484"/>
      <c r="BK5" s="484"/>
      <c r="BL5" s="484"/>
      <c r="BM5" s="485"/>
      <c r="BN5" s="449">
        <v>5392152</v>
      </c>
      <c r="BO5" s="450"/>
      <c r="BP5" s="450"/>
      <c r="BQ5" s="450"/>
      <c r="BR5" s="450"/>
      <c r="BS5" s="450"/>
      <c r="BT5" s="450"/>
      <c r="BU5" s="451"/>
      <c r="BV5" s="449">
        <v>5575737</v>
      </c>
      <c r="BW5" s="450"/>
      <c r="BX5" s="450"/>
      <c r="BY5" s="450"/>
      <c r="BZ5" s="450"/>
      <c r="CA5" s="450"/>
      <c r="CB5" s="450"/>
      <c r="CC5" s="451"/>
      <c r="CD5" s="452" t="s">
        <v>90</v>
      </c>
      <c r="CE5" s="453"/>
      <c r="CF5" s="453"/>
      <c r="CG5" s="453"/>
      <c r="CH5" s="453"/>
      <c r="CI5" s="453"/>
      <c r="CJ5" s="453"/>
      <c r="CK5" s="453"/>
      <c r="CL5" s="453"/>
      <c r="CM5" s="453"/>
      <c r="CN5" s="453"/>
      <c r="CO5" s="453"/>
      <c r="CP5" s="453"/>
      <c r="CQ5" s="453"/>
      <c r="CR5" s="453"/>
      <c r="CS5" s="454"/>
      <c r="CT5" s="446">
        <v>87.9</v>
      </c>
      <c r="CU5" s="447"/>
      <c r="CV5" s="447"/>
      <c r="CW5" s="447"/>
      <c r="CX5" s="447"/>
      <c r="CY5" s="447"/>
      <c r="CZ5" s="447"/>
      <c r="DA5" s="448"/>
      <c r="DB5" s="446">
        <v>84.4</v>
      </c>
      <c r="DC5" s="447"/>
      <c r="DD5" s="447"/>
      <c r="DE5" s="447"/>
      <c r="DF5" s="447"/>
      <c r="DG5" s="447"/>
      <c r="DH5" s="447"/>
      <c r="DI5" s="448"/>
      <c r="DJ5" s="331"/>
      <c r="DK5" s="331"/>
      <c r="DL5" s="331"/>
      <c r="DM5" s="331"/>
      <c r="DN5" s="331"/>
      <c r="DO5" s="331"/>
    </row>
    <row r="6" spans="1:119" ht="18.75" customHeight="1" x14ac:dyDescent="0.15">
      <c r="A6" s="332"/>
      <c r="B6" s="455" t="s">
        <v>91</v>
      </c>
      <c r="C6" s="456"/>
      <c r="D6" s="456"/>
      <c r="E6" s="457"/>
      <c r="F6" s="457"/>
      <c r="G6" s="457"/>
      <c r="H6" s="457"/>
      <c r="I6" s="457"/>
      <c r="J6" s="457"/>
      <c r="K6" s="457"/>
      <c r="L6" s="457" t="s">
        <v>92</v>
      </c>
      <c r="M6" s="457"/>
      <c r="N6" s="457"/>
      <c r="O6" s="457"/>
      <c r="P6" s="457"/>
      <c r="Q6" s="457"/>
      <c r="R6" s="461"/>
      <c r="S6" s="461"/>
      <c r="T6" s="461"/>
      <c r="U6" s="461"/>
      <c r="V6" s="462"/>
      <c r="W6" s="465" t="s">
        <v>93</v>
      </c>
      <c r="X6" s="466"/>
      <c r="Y6" s="466"/>
      <c r="Z6" s="466"/>
      <c r="AA6" s="466"/>
      <c r="AB6" s="456"/>
      <c r="AC6" s="469" t="s">
        <v>94</v>
      </c>
      <c r="AD6" s="470"/>
      <c r="AE6" s="470"/>
      <c r="AF6" s="470"/>
      <c r="AG6" s="470"/>
      <c r="AH6" s="470"/>
      <c r="AI6" s="470"/>
      <c r="AJ6" s="470"/>
      <c r="AK6" s="470"/>
      <c r="AL6" s="471"/>
      <c r="AM6" s="478" t="s">
        <v>95</v>
      </c>
      <c r="AN6" s="479"/>
      <c r="AO6" s="479"/>
      <c r="AP6" s="479"/>
      <c r="AQ6" s="479"/>
      <c r="AR6" s="479"/>
      <c r="AS6" s="479"/>
      <c r="AT6" s="480"/>
      <c r="AU6" s="481" t="s">
        <v>88</v>
      </c>
      <c r="AV6" s="482"/>
      <c r="AW6" s="482"/>
      <c r="AX6" s="482"/>
      <c r="AY6" s="483" t="s">
        <v>96</v>
      </c>
      <c r="AZ6" s="484"/>
      <c r="BA6" s="484"/>
      <c r="BB6" s="484"/>
      <c r="BC6" s="484"/>
      <c r="BD6" s="484"/>
      <c r="BE6" s="484"/>
      <c r="BF6" s="484"/>
      <c r="BG6" s="484"/>
      <c r="BH6" s="484"/>
      <c r="BI6" s="484"/>
      <c r="BJ6" s="484"/>
      <c r="BK6" s="484"/>
      <c r="BL6" s="484"/>
      <c r="BM6" s="485"/>
      <c r="BN6" s="449">
        <v>344569</v>
      </c>
      <c r="BO6" s="450"/>
      <c r="BP6" s="450"/>
      <c r="BQ6" s="450"/>
      <c r="BR6" s="450"/>
      <c r="BS6" s="450"/>
      <c r="BT6" s="450"/>
      <c r="BU6" s="451"/>
      <c r="BV6" s="449">
        <v>333527</v>
      </c>
      <c r="BW6" s="450"/>
      <c r="BX6" s="450"/>
      <c r="BY6" s="450"/>
      <c r="BZ6" s="450"/>
      <c r="CA6" s="450"/>
      <c r="CB6" s="450"/>
      <c r="CC6" s="451"/>
      <c r="CD6" s="452" t="s">
        <v>97</v>
      </c>
      <c r="CE6" s="453"/>
      <c r="CF6" s="453"/>
      <c r="CG6" s="453"/>
      <c r="CH6" s="453"/>
      <c r="CI6" s="453"/>
      <c r="CJ6" s="453"/>
      <c r="CK6" s="453"/>
      <c r="CL6" s="453"/>
      <c r="CM6" s="453"/>
      <c r="CN6" s="453"/>
      <c r="CO6" s="453"/>
      <c r="CP6" s="453"/>
      <c r="CQ6" s="453"/>
      <c r="CR6" s="453"/>
      <c r="CS6" s="454"/>
      <c r="CT6" s="486">
        <v>92.2</v>
      </c>
      <c r="CU6" s="487"/>
      <c r="CV6" s="487"/>
      <c r="CW6" s="487"/>
      <c r="CX6" s="487"/>
      <c r="CY6" s="487"/>
      <c r="CZ6" s="487"/>
      <c r="DA6" s="488"/>
      <c r="DB6" s="486">
        <v>88.4</v>
      </c>
      <c r="DC6" s="487"/>
      <c r="DD6" s="487"/>
      <c r="DE6" s="487"/>
      <c r="DF6" s="487"/>
      <c r="DG6" s="487"/>
      <c r="DH6" s="487"/>
      <c r="DI6" s="488"/>
      <c r="DJ6" s="331"/>
      <c r="DK6" s="331"/>
      <c r="DL6" s="331"/>
      <c r="DM6" s="331"/>
      <c r="DN6" s="331"/>
      <c r="DO6" s="331"/>
    </row>
    <row r="7" spans="1:119" ht="18.75" customHeight="1" x14ac:dyDescent="0.15">
      <c r="A7" s="332"/>
      <c r="B7" s="425"/>
      <c r="C7" s="426"/>
      <c r="D7" s="426"/>
      <c r="E7" s="427"/>
      <c r="F7" s="427"/>
      <c r="G7" s="427"/>
      <c r="H7" s="427"/>
      <c r="I7" s="427"/>
      <c r="J7" s="427"/>
      <c r="K7" s="427"/>
      <c r="L7" s="427"/>
      <c r="M7" s="427"/>
      <c r="N7" s="427"/>
      <c r="O7" s="427"/>
      <c r="P7" s="427"/>
      <c r="Q7" s="427"/>
      <c r="R7" s="433"/>
      <c r="S7" s="433"/>
      <c r="T7" s="433"/>
      <c r="U7" s="433"/>
      <c r="V7" s="434"/>
      <c r="W7" s="437"/>
      <c r="X7" s="438"/>
      <c r="Y7" s="438"/>
      <c r="Z7" s="438"/>
      <c r="AA7" s="438"/>
      <c r="AB7" s="426"/>
      <c r="AC7" s="472"/>
      <c r="AD7" s="473"/>
      <c r="AE7" s="473"/>
      <c r="AF7" s="473"/>
      <c r="AG7" s="473"/>
      <c r="AH7" s="473"/>
      <c r="AI7" s="473"/>
      <c r="AJ7" s="473"/>
      <c r="AK7" s="473"/>
      <c r="AL7" s="474"/>
      <c r="AM7" s="478" t="s">
        <v>98</v>
      </c>
      <c r="AN7" s="479"/>
      <c r="AO7" s="479"/>
      <c r="AP7" s="479"/>
      <c r="AQ7" s="479"/>
      <c r="AR7" s="479"/>
      <c r="AS7" s="479"/>
      <c r="AT7" s="480"/>
      <c r="AU7" s="481" t="s">
        <v>88</v>
      </c>
      <c r="AV7" s="482"/>
      <c r="AW7" s="482"/>
      <c r="AX7" s="482"/>
      <c r="AY7" s="483" t="s">
        <v>99</v>
      </c>
      <c r="AZ7" s="484"/>
      <c r="BA7" s="484"/>
      <c r="BB7" s="484"/>
      <c r="BC7" s="484"/>
      <c r="BD7" s="484"/>
      <c r="BE7" s="484"/>
      <c r="BF7" s="484"/>
      <c r="BG7" s="484"/>
      <c r="BH7" s="484"/>
      <c r="BI7" s="484"/>
      <c r="BJ7" s="484"/>
      <c r="BK7" s="484"/>
      <c r="BL7" s="484"/>
      <c r="BM7" s="485"/>
      <c r="BN7" s="449">
        <v>55563</v>
      </c>
      <c r="BO7" s="450"/>
      <c r="BP7" s="450"/>
      <c r="BQ7" s="450"/>
      <c r="BR7" s="450"/>
      <c r="BS7" s="450"/>
      <c r="BT7" s="450"/>
      <c r="BU7" s="451"/>
      <c r="BV7" s="449">
        <v>15399</v>
      </c>
      <c r="BW7" s="450"/>
      <c r="BX7" s="450"/>
      <c r="BY7" s="450"/>
      <c r="BZ7" s="450"/>
      <c r="CA7" s="450"/>
      <c r="CB7" s="450"/>
      <c r="CC7" s="451"/>
      <c r="CD7" s="452" t="s">
        <v>100</v>
      </c>
      <c r="CE7" s="453"/>
      <c r="CF7" s="453"/>
      <c r="CG7" s="453"/>
      <c r="CH7" s="453"/>
      <c r="CI7" s="453"/>
      <c r="CJ7" s="453"/>
      <c r="CK7" s="453"/>
      <c r="CL7" s="453"/>
      <c r="CM7" s="453"/>
      <c r="CN7" s="453"/>
      <c r="CO7" s="453"/>
      <c r="CP7" s="453"/>
      <c r="CQ7" s="453"/>
      <c r="CR7" s="453"/>
      <c r="CS7" s="454"/>
      <c r="CT7" s="449">
        <v>3127565</v>
      </c>
      <c r="CU7" s="450"/>
      <c r="CV7" s="450"/>
      <c r="CW7" s="450"/>
      <c r="CX7" s="450"/>
      <c r="CY7" s="450"/>
      <c r="CZ7" s="450"/>
      <c r="DA7" s="451"/>
      <c r="DB7" s="449">
        <v>3202584</v>
      </c>
      <c r="DC7" s="450"/>
      <c r="DD7" s="450"/>
      <c r="DE7" s="450"/>
      <c r="DF7" s="450"/>
      <c r="DG7" s="450"/>
      <c r="DH7" s="450"/>
      <c r="DI7" s="451"/>
      <c r="DJ7" s="331"/>
      <c r="DK7" s="331"/>
      <c r="DL7" s="331"/>
      <c r="DM7" s="331"/>
      <c r="DN7" s="331"/>
      <c r="DO7" s="331"/>
    </row>
    <row r="8" spans="1:119" ht="18.75" customHeight="1" thickBot="1" x14ac:dyDescent="0.2">
      <c r="A8" s="332"/>
      <c r="B8" s="458"/>
      <c r="C8" s="459"/>
      <c r="D8" s="459"/>
      <c r="E8" s="460"/>
      <c r="F8" s="460"/>
      <c r="G8" s="460"/>
      <c r="H8" s="460"/>
      <c r="I8" s="460"/>
      <c r="J8" s="460"/>
      <c r="K8" s="460"/>
      <c r="L8" s="460"/>
      <c r="M8" s="460"/>
      <c r="N8" s="460"/>
      <c r="O8" s="460"/>
      <c r="P8" s="460"/>
      <c r="Q8" s="460"/>
      <c r="R8" s="463"/>
      <c r="S8" s="463"/>
      <c r="T8" s="463"/>
      <c r="U8" s="463"/>
      <c r="V8" s="464"/>
      <c r="W8" s="467"/>
      <c r="X8" s="468"/>
      <c r="Y8" s="468"/>
      <c r="Z8" s="468"/>
      <c r="AA8" s="468"/>
      <c r="AB8" s="459"/>
      <c r="AC8" s="475"/>
      <c r="AD8" s="476"/>
      <c r="AE8" s="476"/>
      <c r="AF8" s="476"/>
      <c r="AG8" s="476"/>
      <c r="AH8" s="476"/>
      <c r="AI8" s="476"/>
      <c r="AJ8" s="476"/>
      <c r="AK8" s="476"/>
      <c r="AL8" s="477"/>
      <c r="AM8" s="478" t="s">
        <v>101</v>
      </c>
      <c r="AN8" s="479"/>
      <c r="AO8" s="479"/>
      <c r="AP8" s="479"/>
      <c r="AQ8" s="479"/>
      <c r="AR8" s="479"/>
      <c r="AS8" s="479"/>
      <c r="AT8" s="480"/>
      <c r="AU8" s="481" t="s">
        <v>88</v>
      </c>
      <c r="AV8" s="482"/>
      <c r="AW8" s="482"/>
      <c r="AX8" s="482"/>
      <c r="AY8" s="483" t="s">
        <v>102</v>
      </c>
      <c r="AZ8" s="484"/>
      <c r="BA8" s="484"/>
      <c r="BB8" s="484"/>
      <c r="BC8" s="484"/>
      <c r="BD8" s="484"/>
      <c r="BE8" s="484"/>
      <c r="BF8" s="484"/>
      <c r="BG8" s="484"/>
      <c r="BH8" s="484"/>
      <c r="BI8" s="484"/>
      <c r="BJ8" s="484"/>
      <c r="BK8" s="484"/>
      <c r="BL8" s="484"/>
      <c r="BM8" s="485"/>
      <c r="BN8" s="449">
        <v>289006</v>
      </c>
      <c r="BO8" s="450"/>
      <c r="BP8" s="450"/>
      <c r="BQ8" s="450"/>
      <c r="BR8" s="450"/>
      <c r="BS8" s="450"/>
      <c r="BT8" s="450"/>
      <c r="BU8" s="451"/>
      <c r="BV8" s="449">
        <v>318128</v>
      </c>
      <c r="BW8" s="450"/>
      <c r="BX8" s="450"/>
      <c r="BY8" s="450"/>
      <c r="BZ8" s="450"/>
      <c r="CA8" s="450"/>
      <c r="CB8" s="450"/>
      <c r="CC8" s="451"/>
      <c r="CD8" s="452" t="s">
        <v>103</v>
      </c>
      <c r="CE8" s="453"/>
      <c r="CF8" s="453"/>
      <c r="CG8" s="453"/>
      <c r="CH8" s="453"/>
      <c r="CI8" s="453"/>
      <c r="CJ8" s="453"/>
      <c r="CK8" s="453"/>
      <c r="CL8" s="453"/>
      <c r="CM8" s="453"/>
      <c r="CN8" s="453"/>
      <c r="CO8" s="453"/>
      <c r="CP8" s="453"/>
      <c r="CQ8" s="453"/>
      <c r="CR8" s="453"/>
      <c r="CS8" s="454"/>
      <c r="CT8" s="489">
        <v>0.31</v>
      </c>
      <c r="CU8" s="490"/>
      <c r="CV8" s="490"/>
      <c r="CW8" s="490"/>
      <c r="CX8" s="490"/>
      <c r="CY8" s="490"/>
      <c r="CZ8" s="490"/>
      <c r="DA8" s="491"/>
      <c r="DB8" s="489">
        <v>0.31</v>
      </c>
      <c r="DC8" s="490"/>
      <c r="DD8" s="490"/>
      <c r="DE8" s="490"/>
      <c r="DF8" s="490"/>
      <c r="DG8" s="490"/>
      <c r="DH8" s="490"/>
      <c r="DI8" s="491"/>
      <c r="DJ8" s="331"/>
      <c r="DK8" s="331"/>
      <c r="DL8" s="331"/>
      <c r="DM8" s="331"/>
      <c r="DN8" s="331"/>
      <c r="DO8" s="331"/>
    </row>
    <row r="9" spans="1:119" ht="18.75" customHeight="1" thickBot="1" x14ac:dyDescent="0.2">
      <c r="A9" s="332"/>
      <c r="B9" s="443" t="s">
        <v>104</v>
      </c>
      <c r="C9" s="444"/>
      <c r="D9" s="444"/>
      <c r="E9" s="444"/>
      <c r="F9" s="444"/>
      <c r="G9" s="444"/>
      <c r="H9" s="444"/>
      <c r="I9" s="444"/>
      <c r="J9" s="444"/>
      <c r="K9" s="492"/>
      <c r="L9" s="493" t="s">
        <v>105</v>
      </c>
      <c r="M9" s="494"/>
      <c r="N9" s="494"/>
      <c r="O9" s="494"/>
      <c r="P9" s="494"/>
      <c r="Q9" s="495"/>
      <c r="R9" s="496">
        <v>8524</v>
      </c>
      <c r="S9" s="497"/>
      <c r="T9" s="497"/>
      <c r="U9" s="497"/>
      <c r="V9" s="498"/>
      <c r="W9" s="406" t="s">
        <v>569</v>
      </c>
      <c r="X9" s="407"/>
      <c r="Y9" s="407"/>
      <c r="Z9" s="407"/>
      <c r="AA9" s="407"/>
      <c r="AB9" s="407"/>
      <c r="AC9" s="407"/>
      <c r="AD9" s="407"/>
      <c r="AE9" s="407"/>
      <c r="AF9" s="407"/>
      <c r="AG9" s="407"/>
      <c r="AH9" s="407"/>
      <c r="AI9" s="407"/>
      <c r="AJ9" s="407"/>
      <c r="AK9" s="407"/>
      <c r="AL9" s="408"/>
      <c r="AM9" s="478" t="s">
        <v>106</v>
      </c>
      <c r="AN9" s="479"/>
      <c r="AO9" s="479"/>
      <c r="AP9" s="479"/>
      <c r="AQ9" s="479"/>
      <c r="AR9" s="479"/>
      <c r="AS9" s="479"/>
      <c r="AT9" s="480"/>
      <c r="AU9" s="481" t="s">
        <v>107</v>
      </c>
      <c r="AV9" s="482"/>
      <c r="AW9" s="482"/>
      <c r="AX9" s="482"/>
      <c r="AY9" s="483" t="s">
        <v>108</v>
      </c>
      <c r="AZ9" s="484"/>
      <c r="BA9" s="484"/>
      <c r="BB9" s="484"/>
      <c r="BC9" s="484"/>
      <c r="BD9" s="484"/>
      <c r="BE9" s="484"/>
      <c r="BF9" s="484"/>
      <c r="BG9" s="484"/>
      <c r="BH9" s="484"/>
      <c r="BI9" s="484"/>
      <c r="BJ9" s="484"/>
      <c r="BK9" s="484"/>
      <c r="BL9" s="484"/>
      <c r="BM9" s="485"/>
      <c r="BN9" s="449">
        <v>-29122</v>
      </c>
      <c r="BO9" s="450"/>
      <c r="BP9" s="450"/>
      <c r="BQ9" s="450"/>
      <c r="BR9" s="450"/>
      <c r="BS9" s="450"/>
      <c r="BT9" s="450"/>
      <c r="BU9" s="451"/>
      <c r="BV9" s="449">
        <v>-161611</v>
      </c>
      <c r="BW9" s="450"/>
      <c r="BX9" s="450"/>
      <c r="BY9" s="450"/>
      <c r="BZ9" s="450"/>
      <c r="CA9" s="450"/>
      <c r="CB9" s="450"/>
      <c r="CC9" s="451"/>
      <c r="CD9" s="452" t="s">
        <v>109</v>
      </c>
      <c r="CE9" s="453"/>
      <c r="CF9" s="453"/>
      <c r="CG9" s="453"/>
      <c r="CH9" s="453"/>
      <c r="CI9" s="453"/>
      <c r="CJ9" s="453"/>
      <c r="CK9" s="453"/>
      <c r="CL9" s="453"/>
      <c r="CM9" s="453"/>
      <c r="CN9" s="453"/>
      <c r="CO9" s="453"/>
      <c r="CP9" s="453"/>
      <c r="CQ9" s="453"/>
      <c r="CR9" s="453"/>
      <c r="CS9" s="454"/>
      <c r="CT9" s="446">
        <v>10.6</v>
      </c>
      <c r="CU9" s="447"/>
      <c r="CV9" s="447"/>
      <c r="CW9" s="447"/>
      <c r="CX9" s="447"/>
      <c r="CY9" s="447"/>
      <c r="CZ9" s="447"/>
      <c r="DA9" s="448"/>
      <c r="DB9" s="446">
        <v>10</v>
      </c>
      <c r="DC9" s="447"/>
      <c r="DD9" s="447"/>
      <c r="DE9" s="447"/>
      <c r="DF9" s="447"/>
      <c r="DG9" s="447"/>
      <c r="DH9" s="447"/>
      <c r="DI9" s="448"/>
      <c r="DJ9" s="331"/>
      <c r="DK9" s="331"/>
      <c r="DL9" s="331"/>
      <c r="DM9" s="331"/>
      <c r="DN9" s="331"/>
      <c r="DO9" s="331"/>
    </row>
    <row r="10" spans="1:119" ht="18.75" customHeight="1" thickBot="1" x14ac:dyDescent="0.2">
      <c r="A10" s="332"/>
      <c r="B10" s="443"/>
      <c r="C10" s="444"/>
      <c r="D10" s="444"/>
      <c r="E10" s="444"/>
      <c r="F10" s="444"/>
      <c r="G10" s="444"/>
      <c r="H10" s="444"/>
      <c r="I10" s="444"/>
      <c r="J10" s="444"/>
      <c r="K10" s="492"/>
      <c r="L10" s="499" t="s">
        <v>110</v>
      </c>
      <c r="M10" s="479"/>
      <c r="N10" s="479"/>
      <c r="O10" s="479"/>
      <c r="P10" s="479"/>
      <c r="Q10" s="480"/>
      <c r="R10" s="500">
        <v>9516</v>
      </c>
      <c r="S10" s="501"/>
      <c r="T10" s="501"/>
      <c r="U10" s="501"/>
      <c r="V10" s="502"/>
      <c r="W10" s="437"/>
      <c r="X10" s="438"/>
      <c r="Y10" s="438"/>
      <c r="Z10" s="438"/>
      <c r="AA10" s="438"/>
      <c r="AB10" s="438"/>
      <c r="AC10" s="438"/>
      <c r="AD10" s="438"/>
      <c r="AE10" s="438"/>
      <c r="AF10" s="438"/>
      <c r="AG10" s="438"/>
      <c r="AH10" s="438"/>
      <c r="AI10" s="438"/>
      <c r="AJ10" s="438"/>
      <c r="AK10" s="438"/>
      <c r="AL10" s="441"/>
      <c r="AM10" s="478" t="s">
        <v>111</v>
      </c>
      <c r="AN10" s="479"/>
      <c r="AO10" s="479"/>
      <c r="AP10" s="479"/>
      <c r="AQ10" s="479"/>
      <c r="AR10" s="479"/>
      <c r="AS10" s="479"/>
      <c r="AT10" s="480"/>
      <c r="AU10" s="481" t="s">
        <v>112</v>
      </c>
      <c r="AV10" s="482"/>
      <c r="AW10" s="482"/>
      <c r="AX10" s="482"/>
      <c r="AY10" s="483" t="s">
        <v>113</v>
      </c>
      <c r="AZ10" s="484"/>
      <c r="BA10" s="484"/>
      <c r="BB10" s="484"/>
      <c r="BC10" s="484"/>
      <c r="BD10" s="484"/>
      <c r="BE10" s="484"/>
      <c r="BF10" s="484"/>
      <c r="BG10" s="484"/>
      <c r="BH10" s="484"/>
      <c r="BI10" s="484"/>
      <c r="BJ10" s="484"/>
      <c r="BK10" s="484"/>
      <c r="BL10" s="484"/>
      <c r="BM10" s="485"/>
      <c r="BN10" s="449">
        <v>3714</v>
      </c>
      <c r="BO10" s="450"/>
      <c r="BP10" s="450"/>
      <c r="BQ10" s="450"/>
      <c r="BR10" s="450"/>
      <c r="BS10" s="450"/>
      <c r="BT10" s="450"/>
      <c r="BU10" s="451"/>
      <c r="BV10" s="449">
        <v>242601</v>
      </c>
      <c r="BW10" s="450"/>
      <c r="BX10" s="450"/>
      <c r="BY10" s="450"/>
      <c r="BZ10" s="450"/>
      <c r="CA10" s="450"/>
      <c r="CB10" s="450"/>
      <c r="CC10" s="451"/>
      <c r="CD10" s="336" t="s">
        <v>114</v>
      </c>
      <c r="CE10" s="337"/>
      <c r="CF10" s="337"/>
      <c r="CG10" s="337"/>
      <c r="CH10" s="337"/>
      <c r="CI10" s="337"/>
      <c r="CJ10" s="337"/>
      <c r="CK10" s="337"/>
      <c r="CL10" s="337"/>
      <c r="CM10" s="337"/>
      <c r="CN10" s="337"/>
      <c r="CO10" s="337"/>
      <c r="CP10" s="337"/>
      <c r="CQ10" s="337"/>
      <c r="CR10" s="337"/>
      <c r="CS10" s="338"/>
      <c r="CT10" s="339"/>
      <c r="CU10" s="340"/>
      <c r="CV10" s="340"/>
      <c r="CW10" s="340"/>
      <c r="CX10" s="340"/>
      <c r="CY10" s="340"/>
      <c r="CZ10" s="340"/>
      <c r="DA10" s="341"/>
      <c r="DB10" s="339"/>
      <c r="DC10" s="340"/>
      <c r="DD10" s="340"/>
      <c r="DE10" s="340"/>
      <c r="DF10" s="340"/>
      <c r="DG10" s="340"/>
      <c r="DH10" s="340"/>
      <c r="DI10" s="341"/>
      <c r="DJ10" s="331"/>
      <c r="DK10" s="331"/>
      <c r="DL10" s="331"/>
      <c r="DM10" s="331"/>
      <c r="DN10" s="331"/>
      <c r="DO10" s="331"/>
    </row>
    <row r="11" spans="1:119" ht="18.75" customHeight="1" thickBot="1" x14ac:dyDescent="0.2">
      <c r="A11" s="332"/>
      <c r="B11" s="443"/>
      <c r="C11" s="444"/>
      <c r="D11" s="444"/>
      <c r="E11" s="444"/>
      <c r="F11" s="444"/>
      <c r="G11" s="444"/>
      <c r="H11" s="444"/>
      <c r="I11" s="444"/>
      <c r="J11" s="444"/>
      <c r="K11" s="492"/>
      <c r="L11" s="503" t="s">
        <v>570</v>
      </c>
      <c r="M11" s="504"/>
      <c r="N11" s="504"/>
      <c r="O11" s="504"/>
      <c r="P11" s="504"/>
      <c r="Q11" s="505"/>
      <c r="R11" s="506" t="s">
        <v>115</v>
      </c>
      <c r="S11" s="507"/>
      <c r="T11" s="507"/>
      <c r="U11" s="507"/>
      <c r="V11" s="508"/>
      <c r="W11" s="437"/>
      <c r="X11" s="438"/>
      <c r="Y11" s="438"/>
      <c r="Z11" s="438"/>
      <c r="AA11" s="438"/>
      <c r="AB11" s="438"/>
      <c r="AC11" s="438"/>
      <c r="AD11" s="438"/>
      <c r="AE11" s="438"/>
      <c r="AF11" s="438"/>
      <c r="AG11" s="438"/>
      <c r="AH11" s="438"/>
      <c r="AI11" s="438"/>
      <c r="AJ11" s="438"/>
      <c r="AK11" s="438"/>
      <c r="AL11" s="441"/>
      <c r="AM11" s="478" t="s">
        <v>116</v>
      </c>
      <c r="AN11" s="479"/>
      <c r="AO11" s="479"/>
      <c r="AP11" s="479"/>
      <c r="AQ11" s="479"/>
      <c r="AR11" s="479"/>
      <c r="AS11" s="479"/>
      <c r="AT11" s="480"/>
      <c r="AU11" s="481" t="s">
        <v>117</v>
      </c>
      <c r="AV11" s="482"/>
      <c r="AW11" s="482"/>
      <c r="AX11" s="482"/>
      <c r="AY11" s="483" t="s">
        <v>118</v>
      </c>
      <c r="AZ11" s="484"/>
      <c r="BA11" s="484"/>
      <c r="BB11" s="484"/>
      <c r="BC11" s="484"/>
      <c r="BD11" s="484"/>
      <c r="BE11" s="484"/>
      <c r="BF11" s="484"/>
      <c r="BG11" s="484"/>
      <c r="BH11" s="484"/>
      <c r="BI11" s="484"/>
      <c r="BJ11" s="484"/>
      <c r="BK11" s="484"/>
      <c r="BL11" s="484"/>
      <c r="BM11" s="485"/>
      <c r="BN11" s="449">
        <v>0</v>
      </c>
      <c r="BO11" s="450"/>
      <c r="BP11" s="450"/>
      <c r="BQ11" s="450"/>
      <c r="BR11" s="450"/>
      <c r="BS11" s="450"/>
      <c r="BT11" s="450"/>
      <c r="BU11" s="451"/>
      <c r="BV11" s="449">
        <v>0</v>
      </c>
      <c r="BW11" s="450"/>
      <c r="BX11" s="450"/>
      <c r="BY11" s="450"/>
      <c r="BZ11" s="450"/>
      <c r="CA11" s="450"/>
      <c r="CB11" s="450"/>
      <c r="CC11" s="451"/>
      <c r="CD11" s="452" t="s">
        <v>119</v>
      </c>
      <c r="CE11" s="453"/>
      <c r="CF11" s="453"/>
      <c r="CG11" s="453"/>
      <c r="CH11" s="453"/>
      <c r="CI11" s="453"/>
      <c r="CJ11" s="453"/>
      <c r="CK11" s="453"/>
      <c r="CL11" s="453"/>
      <c r="CM11" s="453"/>
      <c r="CN11" s="453"/>
      <c r="CO11" s="453"/>
      <c r="CP11" s="453"/>
      <c r="CQ11" s="453"/>
      <c r="CR11" s="453"/>
      <c r="CS11" s="454"/>
      <c r="CT11" s="489" t="s">
        <v>120</v>
      </c>
      <c r="CU11" s="490"/>
      <c r="CV11" s="490"/>
      <c r="CW11" s="490"/>
      <c r="CX11" s="490"/>
      <c r="CY11" s="490"/>
      <c r="CZ11" s="490"/>
      <c r="DA11" s="491"/>
      <c r="DB11" s="489" t="s">
        <v>121</v>
      </c>
      <c r="DC11" s="490"/>
      <c r="DD11" s="490"/>
      <c r="DE11" s="490"/>
      <c r="DF11" s="490"/>
      <c r="DG11" s="490"/>
      <c r="DH11" s="490"/>
      <c r="DI11" s="491"/>
      <c r="DJ11" s="331"/>
      <c r="DK11" s="331"/>
      <c r="DL11" s="331"/>
      <c r="DM11" s="331"/>
      <c r="DN11" s="331"/>
      <c r="DO11" s="331"/>
    </row>
    <row r="12" spans="1:119" ht="18.75" customHeight="1" x14ac:dyDescent="0.15">
      <c r="A12" s="332"/>
      <c r="B12" s="509" t="s">
        <v>122</v>
      </c>
      <c r="C12" s="510"/>
      <c r="D12" s="510"/>
      <c r="E12" s="510"/>
      <c r="F12" s="510"/>
      <c r="G12" s="510"/>
      <c r="H12" s="510"/>
      <c r="I12" s="510"/>
      <c r="J12" s="510"/>
      <c r="K12" s="511"/>
      <c r="L12" s="518" t="s">
        <v>123</v>
      </c>
      <c r="M12" s="519"/>
      <c r="N12" s="519"/>
      <c r="O12" s="519"/>
      <c r="P12" s="519"/>
      <c r="Q12" s="520"/>
      <c r="R12" s="521">
        <v>8518</v>
      </c>
      <c r="S12" s="522"/>
      <c r="T12" s="522"/>
      <c r="U12" s="522"/>
      <c r="V12" s="523"/>
      <c r="W12" s="524" t="s">
        <v>1</v>
      </c>
      <c r="X12" s="482"/>
      <c r="Y12" s="482"/>
      <c r="Z12" s="482"/>
      <c r="AA12" s="482"/>
      <c r="AB12" s="525"/>
      <c r="AC12" s="481" t="s">
        <v>571</v>
      </c>
      <c r="AD12" s="482"/>
      <c r="AE12" s="482"/>
      <c r="AF12" s="482"/>
      <c r="AG12" s="525"/>
      <c r="AH12" s="481" t="s">
        <v>572</v>
      </c>
      <c r="AI12" s="482"/>
      <c r="AJ12" s="482"/>
      <c r="AK12" s="482"/>
      <c r="AL12" s="526"/>
      <c r="AM12" s="478" t="s">
        <v>124</v>
      </c>
      <c r="AN12" s="479"/>
      <c r="AO12" s="479"/>
      <c r="AP12" s="479"/>
      <c r="AQ12" s="479"/>
      <c r="AR12" s="479"/>
      <c r="AS12" s="479"/>
      <c r="AT12" s="480"/>
      <c r="AU12" s="481" t="s">
        <v>125</v>
      </c>
      <c r="AV12" s="482"/>
      <c r="AW12" s="482"/>
      <c r="AX12" s="482"/>
      <c r="AY12" s="483" t="s">
        <v>126</v>
      </c>
      <c r="AZ12" s="484"/>
      <c r="BA12" s="484"/>
      <c r="BB12" s="484"/>
      <c r="BC12" s="484"/>
      <c r="BD12" s="484"/>
      <c r="BE12" s="484"/>
      <c r="BF12" s="484"/>
      <c r="BG12" s="484"/>
      <c r="BH12" s="484"/>
      <c r="BI12" s="484"/>
      <c r="BJ12" s="484"/>
      <c r="BK12" s="484"/>
      <c r="BL12" s="484"/>
      <c r="BM12" s="485"/>
      <c r="BN12" s="449">
        <v>0</v>
      </c>
      <c r="BO12" s="450"/>
      <c r="BP12" s="450"/>
      <c r="BQ12" s="450"/>
      <c r="BR12" s="450"/>
      <c r="BS12" s="450"/>
      <c r="BT12" s="450"/>
      <c r="BU12" s="451"/>
      <c r="BV12" s="449">
        <v>0</v>
      </c>
      <c r="BW12" s="450"/>
      <c r="BX12" s="450"/>
      <c r="BY12" s="450"/>
      <c r="BZ12" s="450"/>
      <c r="CA12" s="450"/>
      <c r="CB12" s="450"/>
      <c r="CC12" s="451"/>
      <c r="CD12" s="452" t="s">
        <v>127</v>
      </c>
      <c r="CE12" s="453"/>
      <c r="CF12" s="453"/>
      <c r="CG12" s="453"/>
      <c r="CH12" s="453"/>
      <c r="CI12" s="453"/>
      <c r="CJ12" s="453"/>
      <c r="CK12" s="453"/>
      <c r="CL12" s="453"/>
      <c r="CM12" s="453"/>
      <c r="CN12" s="453"/>
      <c r="CO12" s="453"/>
      <c r="CP12" s="453"/>
      <c r="CQ12" s="453"/>
      <c r="CR12" s="453"/>
      <c r="CS12" s="454"/>
      <c r="CT12" s="489" t="s">
        <v>120</v>
      </c>
      <c r="CU12" s="490"/>
      <c r="CV12" s="490"/>
      <c r="CW12" s="490"/>
      <c r="CX12" s="490"/>
      <c r="CY12" s="490"/>
      <c r="CZ12" s="490"/>
      <c r="DA12" s="491"/>
      <c r="DB12" s="489" t="s">
        <v>120</v>
      </c>
      <c r="DC12" s="490"/>
      <c r="DD12" s="490"/>
      <c r="DE12" s="490"/>
      <c r="DF12" s="490"/>
      <c r="DG12" s="490"/>
      <c r="DH12" s="490"/>
      <c r="DI12" s="491"/>
      <c r="DJ12" s="331"/>
      <c r="DK12" s="331"/>
      <c r="DL12" s="331"/>
      <c r="DM12" s="331"/>
      <c r="DN12" s="331"/>
      <c r="DO12" s="331"/>
    </row>
    <row r="13" spans="1:119" ht="18.75" customHeight="1" x14ac:dyDescent="0.15">
      <c r="A13" s="332"/>
      <c r="B13" s="512"/>
      <c r="C13" s="513"/>
      <c r="D13" s="513"/>
      <c r="E13" s="513"/>
      <c r="F13" s="513"/>
      <c r="G13" s="513"/>
      <c r="H13" s="513"/>
      <c r="I13" s="513"/>
      <c r="J13" s="513"/>
      <c r="K13" s="514"/>
      <c r="L13" s="342"/>
      <c r="M13" s="537" t="s">
        <v>128</v>
      </c>
      <c r="N13" s="538"/>
      <c r="O13" s="538"/>
      <c r="P13" s="538"/>
      <c r="Q13" s="539"/>
      <c r="R13" s="530">
        <v>8483</v>
      </c>
      <c r="S13" s="531"/>
      <c r="T13" s="531"/>
      <c r="U13" s="531"/>
      <c r="V13" s="532"/>
      <c r="W13" s="465" t="s">
        <v>129</v>
      </c>
      <c r="X13" s="466"/>
      <c r="Y13" s="466"/>
      <c r="Z13" s="466"/>
      <c r="AA13" s="466"/>
      <c r="AB13" s="456"/>
      <c r="AC13" s="500">
        <v>344</v>
      </c>
      <c r="AD13" s="501"/>
      <c r="AE13" s="501"/>
      <c r="AF13" s="501"/>
      <c r="AG13" s="540"/>
      <c r="AH13" s="500">
        <v>499</v>
      </c>
      <c r="AI13" s="501"/>
      <c r="AJ13" s="501"/>
      <c r="AK13" s="501"/>
      <c r="AL13" s="502"/>
      <c r="AM13" s="478" t="s">
        <v>130</v>
      </c>
      <c r="AN13" s="479"/>
      <c r="AO13" s="479"/>
      <c r="AP13" s="479"/>
      <c r="AQ13" s="479"/>
      <c r="AR13" s="479"/>
      <c r="AS13" s="479"/>
      <c r="AT13" s="480"/>
      <c r="AU13" s="481" t="s">
        <v>131</v>
      </c>
      <c r="AV13" s="482"/>
      <c r="AW13" s="482"/>
      <c r="AX13" s="482"/>
      <c r="AY13" s="483" t="s">
        <v>132</v>
      </c>
      <c r="AZ13" s="484"/>
      <c r="BA13" s="484"/>
      <c r="BB13" s="484"/>
      <c r="BC13" s="484"/>
      <c r="BD13" s="484"/>
      <c r="BE13" s="484"/>
      <c r="BF13" s="484"/>
      <c r="BG13" s="484"/>
      <c r="BH13" s="484"/>
      <c r="BI13" s="484"/>
      <c r="BJ13" s="484"/>
      <c r="BK13" s="484"/>
      <c r="BL13" s="484"/>
      <c r="BM13" s="485"/>
      <c r="BN13" s="449">
        <v>-25408</v>
      </c>
      <c r="BO13" s="450"/>
      <c r="BP13" s="450"/>
      <c r="BQ13" s="450"/>
      <c r="BR13" s="450"/>
      <c r="BS13" s="450"/>
      <c r="BT13" s="450"/>
      <c r="BU13" s="451"/>
      <c r="BV13" s="449">
        <v>80990</v>
      </c>
      <c r="BW13" s="450"/>
      <c r="BX13" s="450"/>
      <c r="BY13" s="450"/>
      <c r="BZ13" s="450"/>
      <c r="CA13" s="450"/>
      <c r="CB13" s="450"/>
      <c r="CC13" s="451"/>
      <c r="CD13" s="452" t="s">
        <v>133</v>
      </c>
      <c r="CE13" s="453"/>
      <c r="CF13" s="453"/>
      <c r="CG13" s="453"/>
      <c r="CH13" s="453"/>
      <c r="CI13" s="453"/>
      <c r="CJ13" s="453"/>
      <c r="CK13" s="453"/>
      <c r="CL13" s="453"/>
      <c r="CM13" s="453"/>
      <c r="CN13" s="453"/>
      <c r="CO13" s="453"/>
      <c r="CP13" s="453"/>
      <c r="CQ13" s="453"/>
      <c r="CR13" s="453"/>
      <c r="CS13" s="454"/>
      <c r="CT13" s="446">
        <v>7.6</v>
      </c>
      <c r="CU13" s="447"/>
      <c r="CV13" s="447"/>
      <c r="CW13" s="447"/>
      <c r="CX13" s="447"/>
      <c r="CY13" s="447"/>
      <c r="CZ13" s="447"/>
      <c r="DA13" s="448"/>
      <c r="DB13" s="446">
        <v>7.8</v>
      </c>
      <c r="DC13" s="447"/>
      <c r="DD13" s="447"/>
      <c r="DE13" s="447"/>
      <c r="DF13" s="447"/>
      <c r="DG13" s="447"/>
      <c r="DH13" s="447"/>
      <c r="DI13" s="448"/>
      <c r="DJ13" s="331"/>
      <c r="DK13" s="331"/>
      <c r="DL13" s="331"/>
      <c r="DM13" s="331"/>
      <c r="DN13" s="331"/>
      <c r="DO13" s="331"/>
    </row>
    <row r="14" spans="1:119" ht="18.75" customHeight="1" thickBot="1" x14ac:dyDescent="0.2">
      <c r="A14" s="332"/>
      <c r="B14" s="512"/>
      <c r="C14" s="513"/>
      <c r="D14" s="513"/>
      <c r="E14" s="513"/>
      <c r="F14" s="513"/>
      <c r="G14" s="513"/>
      <c r="H14" s="513"/>
      <c r="I14" s="513"/>
      <c r="J14" s="513"/>
      <c r="K14" s="514"/>
      <c r="L14" s="527" t="s">
        <v>134</v>
      </c>
      <c r="M14" s="528"/>
      <c r="N14" s="528"/>
      <c r="O14" s="528"/>
      <c r="P14" s="528"/>
      <c r="Q14" s="529"/>
      <c r="R14" s="530">
        <v>8669</v>
      </c>
      <c r="S14" s="531"/>
      <c r="T14" s="531"/>
      <c r="U14" s="531"/>
      <c r="V14" s="532"/>
      <c r="W14" s="439"/>
      <c r="X14" s="440"/>
      <c r="Y14" s="440"/>
      <c r="Z14" s="440"/>
      <c r="AA14" s="440"/>
      <c r="AB14" s="429"/>
      <c r="AC14" s="533">
        <v>9.5</v>
      </c>
      <c r="AD14" s="534"/>
      <c r="AE14" s="534"/>
      <c r="AF14" s="534"/>
      <c r="AG14" s="535"/>
      <c r="AH14" s="533">
        <v>11.7</v>
      </c>
      <c r="AI14" s="534"/>
      <c r="AJ14" s="534"/>
      <c r="AK14" s="534"/>
      <c r="AL14" s="536"/>
      <c r="AM14" s="478"/>
      <c r="AN14" s="479"/>
      <c r="AO14" s="479"/>
      <c r="AP14" s="479"/>
      <c r="AQ14" s="479"/>
      <c r="AR14" s="479"/>
      <c r="AS14" s="479"/>
      <c r="AT14" s="480"/>
      <c r="AU14" s="481"/>
      <c r="AV14" s="482"/>
      <c r="AW14" s="482"/>
      <c r="AX14" s="482"/>
      <c r="AY14" s="483"/>
      <c r="AZ14" s="484"/>
      <c r="BA14" s="484"/>
      <c r="BB14" s="484"/>
      <c r="BC14" s="484"/>
      <c r="BD14" s="484"/>
      <c r="BE14" s="484"/>
      <c r="BF14" s="484"/>
      <c r="BG14" s="484"/>
      <c r="BH14" s="484"/>
      <c r="BI14" s="484"/>
      <c r="BJ14" s="484"/>
      <c r="BK14" s="484"/>
      <c r="BL14" s="484"/>
      <c r="BM14" s="485"/>
      <c r="BN14" s="449"/>
      <c r="BO14" s="450"/>
      <c r="BP14" s="450"/>
      <c r="BQ14" s="450"/>
      <c r="BR14" s="450"/>
      <c r="BS14" s="450"/>
      <c r="BT14" s="450"/>
      <c r="BU14" s="451"/>
      <c r="BV14" s="449"/>
      <c r="BW14" s="450"/>
      <c r="BX14" s="450"/>
      <c r="BY14" s="450"/>
      <c r="BZ14" s="450"/>
      <c r="CA14" s="450"/>
      <c r="CB14" s="450"/>
      <c r="CC14" s="451"/>
      <c r="CD14" s="541" t="s">
        <v>135</v>
      </c>
      <c r="CE14" s="542"/>
      <c r="CF14" s="542"/>
      <c r="CG14" s="542"/>
      <c r="CH14" s="542"/>
      <c r="CI14" s="542"/>
      <c r="CJ14" s="542"/>
      <c r="CK14" s="542"/>
      <c r="CL14" s="542"/>
      <c r="CM14" s="542"/>
      <c r="CN14" s="542"/>
      <c r="CO14" s="542"/>
      <c r="CP14" s="542"/>
      <c r="CQ14" s="542"/>
      <c r="CR14" s="542"/>
      <c r="CS14" s="543"/>
      <c r="CT14" s="544">
        <v>38.299999999999997</v>
      </c>
      <c r="CU14" s="545"/>
      <c r="CV14" s="545"/>
      <c r="CW14" s="545"/>
      <c r="CX14" s="545"/>
      <c r="CY14" s="545"/>
      <c r="CZ14" s="545"/>
      <c r="DA14" s="546"/>
      <c r="DB14" s="544">
        <v>35.9</v>
      </c>
      <c r="DC14" s="545"/>
      <c r="DD14" s="545"/>
      <c r="DE14" s="545"/>
      <c r="DF14" s="545"/>
      <c r="DG14" s="545"/>
      <c r="DH14" s="545"/>
      <c r="DI14" s="546"/>
      <c r="DJ14" s="331"/>
      <c r="DK14" s="331"/>
      <c r="DL14" s="331"/>
      <c r="DM14" s="331"/>
      <c r="DN14" s="331"/>
      <c r="DO14" s="331"/>
    </row>
    <row r="15" spans="1:119" ht="18.75" customHeight="1" x14ac:dyDescent="0.15">
      <c r="A15" s="332"/>
      <c r="B15" s="512"/>
      <c r="C15" s="513"/>
      <c r="D15" s="513"/>
      <c r="E15" s="513"/>
      <c r="F15" s="513"/>
      <c r="G15" s="513"/>
      <c r="H15" s="513"/>
      <c r="I15" s="513"/>
      <c r="J15" s="513"/>
      <c r="K15" s="514"/>
      <c r="L15" s="342"/>
      <c r="M15" s="537" t="s">
        <v>128</v>
      </c>
      <c r="N15" s="538"/>
      <c r="O15" s="538"/>
      <c r="P15" s="538"/>
      <c r="Q15" s="539"/>
      <c r="R15" s="530">
        <v>8632</v>
      </c>
      <c r="S15" s="531"/>
      <c r="T15" s="531"/>
      <c r="U15" s="531"/>
      <c r="V15" s="532"/>
      <c r="W15" s="465" t="s">
        <v>136</v>
      </c>
      <c r="X15" s="466"/>
      <c r="Y15" s="466"/>
      <c r="Z15" s="466"/>
      <c r="AA15" s="466"/>
      <c r="AB15" s="456"/>
      <c r="AC15" s="500">
        <v>468</v>
      </c>
      <c r="AD15" s="501"/>
      <c r="AE15" s="501"/>
      <c r="AF15" s="501"/>
      <c r="AG15" s="540"/>
      <c r="AH15" s="500">
        <v>560</v>
      </c>
      <c r="AI15" s="501"/>
      <c r="AJ15" s="501"/>
      <c r="AK15" s="501"/>
      <c r="AL15" s="502"/>
      <c r="AM15" s="478"/>
      <c r="AN15" s="479"/>
      <c r="AO15" s="479"/>
      <c r="AP15" s="479"/>
      <c r="AQ15" s="479"/>
      <c r="AR15" s="479"/>
      <c r="AS15" s="479"/>
      <c r="AT15" s="480"/>
      <c r="AU15" s="481"/>
      <c r="AV15" s="482"/>
      <c r="AW15" s="482"/>
      <c r="AX15" s="482"/>
      <c r="AY15" s="409" t="s">
        <v>137</v>
      </c>
      <c r="AZ15" s="410"/>
      <c r="BA15" s="410"/>
      <c r="BB15" s="410"/>
      <c r="BC15" s="410"/>
      <c r="BD15" s="410"/>
      <c r="BE15" s="410"/>
      <c r="BF15" s="410"/>
      <c r="BG15" s="410"/>
      <c r="BH15" s="410"/>
      <c r="BI15" s="410"/>
      <c r="BJ15" s="410"/>
      <c r="BK15" s="410"/>
      <c r="BL15" s="410"/>
      <c r="BM15" s="411"/>
      <c r="BN15" s="412">
        <v>865475</v>
      </c>
      <c r="BO15" s="413"/>
      <c r="BP15" s="413"/>
      <c r="BQ15" s="413"/>
      <c r="BR15" s="413"/>
      <c r="BS15" s="413"/>
      <c r="BT15" s="413"/>
      <c r="BU15" s="414"/>
      <c r="BV15" s="412">
        <v>888225</v>
      </c>
      <c r="BW15" s="413"/>
      <c r="BX15" s="413"/>
      <c r="BY15" s="413"/>
      <c r="BZ15" s="413"/>
      <c r="CA15" s="413"/>
      <c r="CB15" s="413"/>
      <c r="CC15" s="414"/>
      <c r="CD15" s="547" t="s">
        <v>579</v>
      </c>
      <c r="CE15" s="548"/>
      <c r="CF15" s="548"/>
      <c r="CG15" s="548"/>
      <c r="CH15" s="548"/>
      <c r="CI15" s="548"/>
      <c r="CJ15" s="548"/>
      <c r="CK15" s="548"/>
      <c r="CL15" s="548"/>
      <c r="CM15" s="548"/>
      <c r="CN15" s="548"/>
      <c r="CO15" s="548"/>
      <c r="CP15" s="548"/>
      <c r="CQ15" s="548"/>
      <c r="CR15" s="548"/>
      <c r="CS15" s="549"/>
      <c r="CT15" s="343"/>
      <c r="CU15" s="344"/>
      <c r="CV15" s="344"/>
      <c r="CW15" s="344"/>
      <c r="CX15" s="344"/>
      <c r="CY15" s="344"/>
      <c r="CZ15" s="344"/>
      <c r="DA15" s="345"/>
      <c r="DB15" s="343"/>
      <c r="DC15" s="344"/>
      <c r="DD15" s="344"/>
      <c r="DE15" s="344"/>
      <c r="DF15" s="344"/>
      <c r="DG15" s="344"/>
      <c r="DH15" s="344"/>
      <c r="DI15" s="345"/>
      <c r="DJ15" s="331"/>
      <c r="DK15" s="331"/>
      <c r="DL15" s="331"/>
      <c r="DM15" s="331"/>
      <c r="DN15" s="331"/>
      <c r="DO15" s="331"/>
    </row>
    <row r="16" spans="1:119" ht="18.75" customHeight="1" x14ac:dyDescent="0.15">
      <c r="A16" s="332"/>
      <c r="B16" s="512"/>
      <c r="C16" s="513"/>
      <c r="D16" s="513"/>
      <c r="E16" s="513"/>
      <c r="F16" s="513"/>
      <c r="G16" s="513"/>
      <c r="H16" s="513"/>
      <c r="I16" s="513"/>
      <c r="J16" s="513"/>
      <c r="K16" s="514"/>
      <c r="L16" s="527" t="s">
        <v>138</v>
      </c>
      <c r="M16" s="558"/>
      <c r="N16" s="558"/>
      <c r="O16" s="558"/>
      <c r="P16" s="558"/>
      <c r="Q16" s="559"/>
      <c r="R16" s="550" t="s">
        <v>139</v>
      </c>
      <c r="S16" s="551"/>
      <c r="T16" s="551"/>
      <c r="U16" s="551"/>
      <c r="V16" s="552"/>
      <c r="W16" s="439"/>
      <c r="X16" s="440"/>
      <c r="Y16" s="440"/>
      <c r="Z16" s="440"/>
      <c r="AA16" s="440"/>
      <c r="AB16" s="429"/>
      <c r="AC16" s="533">
        <v>13</v>
      </c>
      <c r="AD16" s="534"/>
      <c r="AE16" s="534"/>
      <c r="AF16" s="534"/>
      <c r="AG16" s="535"/>
      <c r="AH16" s="533">
        <v>13.1</v>
      </c>
      <c r="AI16" s="534"/>
      <c r="AJ16" s="534"/>
      <c r="AK16" s="534"/>
      <c r="AL16" s="536"/>
      <c r="AM16" s="478"/>
      <c r="AN16" s="479"/>
      <c r="AO16" s="479"/>
      <c r="AP16" s="479"/>
      <c r="AQ16" s="479"/>
      <c r="AR16" s="479"/>
      <c r="AS16" s="479"/>
      <c r="AT16" s="480"/>
      <c r="AU16" s="481"/>
      <c r="AV16" s="482"/>
      <c r="AW16" s="482"/>
      <c r="AX16" s="482"/>
      <c r="AY16" s="483" t="s">
        <v>140</v>
      </c>
      <c r="AZ16" s="484"/>
      <c r="BA16" s="484"/>
      <c r="BB16" s="484"/>
      <c r="BC16" s="484"/>
      <c r="BD16" s="484"/>
      <c r="BE16" s="484"/>
      <c r="BF16" s="484"/>
      <c r="BG16" s="484"/>
      <c r="BH16" s="484"/>
      <c r="BI16" s="484"/>
      <c r="BJ16" s="484"/>
      <c r="BK16" s="484"/>
      <c r="BL16" s="484"/>
      <c r="BM16" s="485"/>
      <c r="BN16" s="449">
        <v>2754126</v>
      </c>
      <c r="BO16" s="450"/>
      <c r="BP16" s="450"/>
      <c r="BQ16" s="450"/>
      <c r="BR16" s="450"/>
      <c r="BS16" s="450"/>
      <c r="BT16" s="450"/>
      <c r="BU16" s="451"/>
      <c r="BV16" s="449">
        <v>2828325</v>
      </c>
      <c r="BW16" s="450"/>
      <c r="BX16" s="450"/>
      <c r="BY16" s="450"/>
      <c r="BZ16" s="450"/>
      <c r="CA16" s="450"/>
      <c r="CB16" s="450"/>
      <c r="CC16" s="451"/>
      <c r="CD16" s="346"/>
      <c r="CE16" s="556"/>
      <c r="CF16" s="556"/>
      <c r="CG16" s="556"/>
      <c r="CH16" s="556"/>
      <c r="CI16" s="556"/>
      <c r="CJ16" s="556"/>
      <c r="CK16" s="556"/>
      <c r="CL16" s="556"/>
      <c r="CM16" s="556"/>
      <c r="CN16" s="556"/>
      <c r="CO16" s="556"/>
      <c r="CP16" s="556"/>
      <c r="CQ16" s="556"/>
      <c r="CR16" s="556"/>
      <c r="CS16" s="557"/>
      <c r="CT16" s="446"/>
      <c r="CU16" s="447"/>
      <c r="CV16" s="447"/>
      <c r="CW16" s="447"/>
      <c r="CX16" s="447"/>
      <c r="CY16" s="447"/>
      <c r="CZ16" s="447"/>
      <c r="DA16" s="448"/>
      <c r="DB16" s="446"/>
      <c r="DC16" s="447"/>
      <c r="DD16" s="447"/>
      <c r="DE16" s="447"/>
      <c r="DF16" s="447"/>
      <c r="DG16" s="447"/>
      <c r="DH16" s="447"/>
      <c r="DI16" s="448"/>
      <c r="DJ16" s="331"/>
      <c r="DK16" s="331"/>
      <c r="DL16" s="331"/>
      <c r="DM16" s="331"/>
      <c r="DN16" s="331"/>
      <c r="DO16" s="331"/>
    </row>
    <row r="17" spans="1:119" ht="18.75" customHeight="1" thickBot="1" x14ac:dyDescent="0.2">
      <c r="A17" s="332"/>
      <c r="B17" s="515"/>
      <c r="C17" s="516"/>
      <c r="D17" s="516"/>
      <c r="E17" s="516"/>
      <c r="F17" s="516"/>
      <c r="G17" s="516"/>
      <c r="H17" s="516"/>
      <c r="I17" s="516"/>
      <c r="J17" s="516"/>
      <c r="K17" s="517"/>
      <c r="L17" s="347"/>
      <c r="M17" s="553" t="s">
        <v>141</v>
      </c>
      <c r="N17" s="554"/>
      <c r="O17" s="554"/>
      <c r="P17" s="554"/>
      <c r="Q17" s="555"/>
      <c r="R17" s="550" t="s">
        <v>139</v>
      </c>
      <c r="S17" s="551"/>
      <c r="T17" s="551"/>
      <c r="U17" s="551"/>
      <c r="V17" s="552"/>
      <c r="W17" s="465" t="s">
        <v>142</v>
      </c>
      <c r="X17" s="466"/>
      <c r="Y17" s="466"/>
      <c r="Z17" s="466"/>
      <c r="AA17" s="466"/>
      <c r="AB17" s="456"/>
      <c r="AC17" s="500">
        <v>2794</v>
      </c>
      <c r="AD17" s="501"/>
      <c r="AE17" s="501"/>
      <c r="AF17" s="501"/>
      <c r="AG17" s="540"/>
      <c r="AH17" s="500">
        <v>3204</v>
      </c>
      <c r="AI17" s="501"/>
      <c r="AJ17" s="501"/>
      <c r="AK17" s="501"/>
      <c r="AL17" s="502"/>
      <c r="AM17" s="478"/>
      <c r="AN17" s="479"/>
      <c r="AO17" s="479"/>
      <c r="AP17" s="479"/>
      <c r="AQ17" s="479"/>
      <c r="AR17" s="479"/>
      <c r="AS17" s="479"/>
      <c r="AT17" s="480"/>
      <c r="AU17" s="481"/>
      <c r="AV17" s="482"/>
      <c r="AW17" s="482"/>
      <c r="AX17" s="482"/>
      <c r="AY17" s="483" t="s">
        <v>143</v>
      </c>
      <c r="AZ17" s="484"/>
      <c r="BA17" s="484"/>
      <c r="BB17" s="484"/>
      <c r="BC17" s="484"/>
      <c r="BD17" s="484"/>
      <c r="BE17" s="484"/>
      <c r="BF17" s="484"/>
      <c r="BG17" s="484"/>
      <c r="BH17" s="484"/>
      <c r="BI17" s="484"/>
      <c r="BJ17" s="484"/>
      <c r="BK17" s="484"/>
      <c r="BL17" s="484"/>
      <c r="BM17" s="485"/>
      <c r="BN17" s="449">
        <v>1092243</v>
      </c>
      <c r="BO17" s="450"/>
      <c r="BP17" s="450"/>
      <c r="BQ17" s="450"/>
      <c r="BR17" s="450"/>
      <c r="BS17" s="450"/>
      <c r="BT17" s="450"/>
      <c r="BU17" s="451"/>
      <c r="BV17" s="449">
        <v>1116259</v>
      </c>
      <c r="BW17" s="450"/>
      <c r="BX17" s="450"/>
      <c r="BY17" s="450"/>
      <c r="BZ17" s="450"/>
      <c r="CA17" s="450"/>
      <c r="CB17" s="450"/>
      <c r="CC17" s="451"/>
      <c r="CD17" s="346"/>
      <c r="CE17" s="556"/>
      <c r="CF17" s="556"/>
      <c r="CG17" s="556"/>
      <c r="CH17" s="556"/>
      <c r="CI17" s="556"/>
      <c r="CJ17" s="556"/>
      <c r="CK17" s="556"/>
      <c r="CL17" s="556"/>
      <c r="CM17" s="556"/>
      <c r="CN17" s="556"/>
      <c r="CO17" s="556"/>
      <c r="CP17" s="556"/>
      <c r="CQ17" s="556"/>
      <c r="CR17" s="556"/>
      <c r="CS17" s="557"/>
      <c r="CT17" s="446"/>
      <c r="CU17" s="447"/>
      <c r="CV17" s="447"/>
      <c r="CW17" s="447"/>
      <c r="CX17" s="447"/>
      <c r="CY17" s="447"/>
      <c r="CZ17" s="447"/>
      <c r="DA17" s="448"/>
      <c r="DB17" s="446"/>
      <c r="DC17" s="447"/>
      <c r="DD17" s="447"/>
      <c r="DE17" s="447"/>
      <c r="DF17" s="447"/>
      <c r="DG17" s="447"/>
      <c r="DH17" s="447"/>
      <c r="DI17" s="448"/>
      <c r="DJ17" s="331"/>
      <c r="DK17" s="331"/>
      <c r="DL17" s="331"/>
      <c r="DM17" s="331"/>
      <c r="DN17" s="331"/>
      <c r="DO17" s="331"/>
    </row>
    <row r="18" spans="1:119" ht="18.75" customHeight="1" thickBot="1" x14ac:dyDescent="0.2">
      <c r="A18" s="332"/>
      <c r="B18" s="560" t="s">
        <v>144</v>
      </c>
      <c r="C18" s="492"/>
      <c r="D18" s="492"/>
      <c r="E18" s="561"/>
      <c r="F18" s="561"/>
      <c r="G18" s="561"/>
      <c r="H18" s="561"/>
      <c r="I18" s="561"/>
      <c r="J18" s="561"/>
      <c r="K18" s="561"/>
      <c r="L18" s="562">
        <v>109.94</v>
      </c>
      <c r="M18" s="562"/>
      <c r="N18" s="562"/>
      <c r="O18" s="562"/>
      <c r="P18" s="562"/>
      <c r="Q18" s="562"/>
      <c r="R18" s="563"/>
      <c r="S18" s="563"/>
      <c r="T18" s="563"/>
      <c r="U18" s="563"/>
      <c r="V18" s="564"/>
      <c r="W18" s="467"/>
      <c r="X18" s="468"/>
      <c r="Y18" s="468"/>
      <c r="Z18" s="468"/>
      <c r="AA18" s="468"/>
      <c r="AB18" s="459"/>
      <c r="AC18" s="565">
        <v>77.5</v>
      </c>
      <c r="AD18" s="566"/>
      <c r="AE18" s="566"/>
      <c r="AF18" s="566"/>
      <c r="AG18" s="567"/>
      <c r="AH18" s="565">
        <v>75.2</v>
      </c>
      <c r="AI18" s="566"/>
      <c r="AJ18" s="566"/>
      <c r="AK18" s="566"/>
      <c r="AL18" s="568"/>
      <c r="AM18" s="478"/>
      <c r="AN18" s="479"/>
      <c r="AO18" s="479"/>
      <c r="AP18" s="479"/>
      <c r="AQ18" s="479"/>
      <c r="AR18" s="479"/>
      <c r="AS18" s="479"/>
      <c r="AT18" s="480"/>
      <c r="AU18" s="481"/>
      <c r="AV18" s="482"/>
      <c r="AW18" s="482"/>
      <c r="AX18" s="482"/>
      <c r="AY18" s="483" t="s">
        <v>145</v>
      </c>
      <c r="AZ18" s="484"/>
      <c r="BA18" s="484"/>
      <c r="BB18" s="484"/>
      <c r="BC18" s="484"/>
      <c r="BD18" s="484"/>
      <c r="BE18" s="484"/>
      <c r="BF18" s="484"/>
      <c r="BG18" s="484"/>
      <c r="BH18" s="484"/>
      <c r="BI18" s="484"/>
      <c r="BJ18" s="484"/>
      <c r="BK18" s="484"/>
      <c r="BL18" s="484"/>
      <c r="BM18" s="485"/>
      <c r="BN18" s="449">
        <v>2785900</v>
      </c>
      <c r="BO18" s="450"/>
      <c r="BP18" s="450"/>
      <c r="BQ18" s="450"/>
      <c r="BR18" s="450"/>
      <c r="BS18" s="450"/>
      <c r="BT18" s="450"/>
      <c r="BU18" s="451"/>
      <c r="BV18" s="449">
        <v>2722918</v>
      </c>
      <c r="BW18" s="450"/>
      <c r="BX18" s="450"/>
      <c r="BY18" s="450"/>
      <c r="BZ18" s="450"/>
      <c r="CA18" s="450"/>
      <c r="CB18" s="450"/>
      <c r="CC18" s="451"/>
      <c r="CD18" s="346"/>
      <c r="CE18" s="556"/>
      <c r="CF18" s="556"/>
      <c r="CG18" s="556"/>
      <c r="CH18" s="556"/>
      <c r="CI18" s="556"/>
      <c r="CJ18" s="556"/>
      <c r="CK18" s="556"/>
      <c r="CL18" s="556"/>
      <c r="CM18" s="556"/>
      <c r="CN18" s="556"/>
      <c r="CO18" s="556"/>
      <c r="CP18" s="556"/>
      <c r="CQ18" s="556"/>
      <c r="CR18" s="556"/>
      <c r="CS18" s="557"/>
      <c r="CT18" s="446"/>
      <c r="CU18" s="447"/>
      <c r="CV18" s="447"/>
      <c r="CW18" s="447"/>
      <c r="CX18" s="447"/>
      <c r="CY18" s="447"/>
      <c r="CZ18" s="447"/>
      <c r="DA18" s="448"/>
      <c r="DB18" s="446"/>
      <c r="DC18" s="447"/>
      <c r="DD18" s="447"/>
      <c r="DE18" s="447"/>
      <c r="DF18" s="447"/>
      <c r="DG18" s="447"/>
      <c r="DH18" s="447"/>
      <c r="DI18" s="448"/>
      <c r="DJ18" s="331"/>
      <c r="DK18" s="331"/>
      <c r="DL18" s="331"/>
      <c r="DM18" s="331"/>
      <c r="DN18" s="331"/>
      <c r="DO18" s="331"/>
    </row>
    <row r="19" spans="1:119" ht="18.75" customHeight="1" thickBot="1" x14ac:dyDescent="0.2">
      <c r="A19" s="332"/>
      <c r="B19" s="560" t="s">
        <v>146</v>
      </c>
      <c r="C19" s="492"/>
      <c r="D19" s="492"/>
      <c r="E19" s="561"/>
      <c r="F19" s="561"/>
      <c r="G19" s="561"/>
      <c r="H19" s="561"/>
      <c r="I19" s="561"/>
      <c r="J19" s="561"/>
      <c r="K19" s="561"/>
      <c r="L19" s="569">
        <v>78</v>
      </c>
      <c r="M19" s="569"/>
      <c r="N19" s="569"/>
      <c r="O19" s="569"/>
      <c r="P19" s="569"/>
      <c r="Q19" s="569"/>
      <c r="R19" s="570"/>
      <c r="S19" s="570"/>
      <c r="T19" s="570"/>
      <c r="U19" s="570"/>
      <c r="V19" s="571"/>
      <c r="W19" s="406"/>
      <c r="X19" s="407"/>
      <c r="Y19" s="407"/>
      <c r="Z19" s="407"/>
      <c r="AA19" s="407"/>
      <c r="AB19" s="407"/>
      <c r="AC19" s="578"/>
      <c r="AD19" s="578"/>
      <c r="AE19" s="578"/>
      <c r="AF19" s="578"/>
      <c r="AG19" s="578"/>
      <c r="AH19" s="578"/>
      <c r="AI19" s="578"/>
      <c r="AJ19" s="578"/>
      <c r="AK19" s="578"/>
      <c r="AL19" s="579"/>
      <c r="AM19" s="478"/>
      <c r="AN19" s="479"/>
      <c r="AO19" s="479"/>
      <c r="AP19" s="479"/>
      <c r="AQ19" s="479"/>
      <c r="AR19" s="479"/>
      <c r="AS19" s="479"/>
      <c r="AT19" s="480"/>
      <c r="AU19" s="481"/>
      <c r="AV19" s="482"/>
      <c r="AW19" s="482"/>
      <c r="AX19" s="482"/>
      <c r="AY19" s="483" t="s">
        <v>147</v>
      </c>
      <c r="AZ19" s="484"/>
      <c r="BA19" s="484"/>
      <c r="BB19" s="484"/>
      <c r="BC19" s="484"/>
      <c r="BD19" s="484"/>
      <c r="BE19" s="484"/>
      <c r="BF19" s="484"/>
      <c r="BG19" s="484"/>
      <c r="BH19" s="484"/>
      <c r="BI19" s="484"/>
      <c r="BJ19" s="484"/>
      <c r="BK19" s="484"/>
      <c r="BL19" s="484"/>
      <c r="BM19" s="485"/>
      <c r="BN19" s="449">
        <v>4022040</v>
      </c>
      <c r="BO19" s="450"/>
      <c r="BP19" s="450"/>
      <c r="BQ19" s="450"/>
      <c r="BR19" s="450"/>
      <c r="BS19" s="450"/>
      <c r="BT19" s="450"/>
      <c r="BU19" s="451"/>
      <c r="BV19" s="449">
        <v>4299935</v>
      </c>
      <c r="BW19" s="450"/>
      <c r="BX19" s="450"/>
      <c r="BY19" s="450"/>
      <c r="BZ19" s="450"/>
      <c r="CA19" s="450"/>
      <c r="CB19" s="450"/>
      <c r="CC19" s="451"/>
      <c r="CD19" s="346"/>
      <c r="CE19" s="556"/>
      <c r="CF19" s="556"/>
      <c r="CG19" s="556"/>
      <c r="CH19" s="556"/>
      <c r="CI19" s="556"/>
      <c r="CJ19" s="556"/>
      <c r="CK19" s="556"/>
      <c r="CL19" s="556"/>
      <c r="CM19" s="556"/>
      <c r="CN19" s="556"/>
      <c r="CO19" s="556"/>
      <c r="CP19" s="556"/>
      <c r="CQ19" s="556"/>
      <c r="CR19" s="556"/>
      <c r="CS19" s="557"/>
      <c r="CT19" s="446"/>
      <c r="CU19" s="447"/>
      <c r="CV19" s="447"/>
      <c r="CW19" s="447"/>
      <c r="CX19" s="447"/>
      <c r="CY19" s="447"/>
      <c r="CZ19" s="447"/>
      <c r="DA19" s="448"/>
      <c r="DB19" s="446"/>
      <c r="DC19" s="447"/>
      <c r="DD19" s="447"/>
      <c r="DE19" s="447"/>
      <c r="DF19" s="447"/>
      <c r="DG19" s="447"/>
      <c r="DH19" s="447"/>
      <c r="DI19" s="448"/>
      <c r="DJ19" s="331"/>
      <c r="DK19" s="331"/>
      <c r="DL19" s="331"/>
      <c r="DM19" s="331"/>
      <c r="DN19" s="331"/>
      <c r="DO19" s="331"/>
    </row>
    <row r="20" spans="1:119" ht="18.75" customHeight="1" thickBot="1" x14ac:dyDescent="0.2">
      <c r="A20" s="332"/>
      <c r="B20" s="560" t="s">
        <v>148</v>
      </c>
      <c r="C20" s="492"/>
      <c r="D20" s="492"/>
      <c r="E20" s="561"/>
      <c r="F20" s="561"/>
      <c r="G20" s="561"/>
      <c r="H20" s="561"/>
      <c r="I20" s="561"/>
      <c r="J20" s="561"/>
      <c r="K20" s="561"/>
      <c r="L20" s="569">
        <v>3435</v>
      </c>
      <c r="M20" s="569"/>
      <c r="N20" s="569"/>
      <c r="O20" s="569"/>
      <c r="P20" s="569"/>
      <c r="Q20" s="569"/>
      <c r="R20" s="570"/>
      <c r="S20" s="570"/>
      <c r="T20" s="570"/>
      <c r="U20" s="570"/>
      <c r="V20" s="571"/>
      <c r="W20" s="467"/>
      <c r="X20" s="468"/>
      <c r="Y20" s="468"/>
      <c r="Z20" s="468"/>
      <c r="AA20" s="468"/>
      <c r="AB20" s="468"/>
      <c r="AC20" s="572"/>
      <c r="AD20" s="572"/>
      <c r="AE20" s="572"/>
      <c r="AF20" s="572"/>
      <c r="AG20" s="572"/>
      <c r="AH20" s="572"/>
      <c r="AI20" s="572"/>
      <c r="AJ20" s="572"/>
      <c r="AK20" s="572"/>
      <c r="AL20" s="573"/>
      <c r="AM20" s="574"/>
      <c r="AN20" s="504"/>
      <c r="AO20" s="504"/>
      <c r="AP20" s="504"/>
      <c r="AQ20" s="504"/>
      <c r="AR20" s="504"/>
      <c r="AS20" s="504"/>
      <c r="AT20" s="505"/>
      <c r="AU20" s="575"/>
      <c r="AV20" s="576"/>
      <c r="AW20" s="576"/>
      <c r="AX20" s="577"/>
      <c r="AY20" s="483"/>
      <c r="AZ20" s="484"/>
      <c r="BA20" s="484"/>
      <c r="BB20" s="484"/>
      <c r="BC20" s="484"/>
      <c r="BD20" s="484"/>
      <c r="BE20" s="484"/>
      <c r="BF20" s="484"/>
      <c r="BG20" s="484"/>
      <c r="BH20" s="484"/>
      <c r="BI20" s="484"/>
      <c r="BJ20" s="484"/>
      <c r="BK20" s="484"/>
      <c r="BL20" s="484"/>
      <c r="BM20" s="485"/>
      <c r="BN20" s="449"/>
      <c r="BO20" s="450"/>
      <c r="BP20" s="450"/>
      <c r="BQ20" s="450"/>
      <c r="BR20" s="450"/>
      <c r="BS20" s="450"/>
      <c r="BT20" s="450"/>
      <c r="BU20" s="451"/>
      <c r="BV20" s="449"/>
      <c r="BW20" s="450"/>
      <c r="BX20" s="450"/>
      <c r="BY20" s="450"/>
      <c r="BZ20" s="450"/>
      <c r="CA20" s="450"/>
      <c r="CB20" s="450"/>
      <c r="CC20" s="451"/>
      <c r="CD20" s="346"/>
      <c r="CE20" s="556"/>
      <c r="CF20" s="556"/>
      <c r="CG20" s="556"/>
      <c r="CH20" s="556"/>
      <c r="CI20" s="556"/>
      <c r="CJ20" s="556"/>
      <c r="CK20" s="556"/>
      <c r="CL20" s="556"/>
      <c r="CM20" s="556"/>
      <c r="CN20" s="556"/>
      <c r="CO20" s="556"/>
      <c r="CP20" s="556"/>
      <c r="CQ20" s="556"/>
      <c r="CR20" s="556"/>
      <c r="CS20" s="557"/>
      <c r="CT20" s="446"/>
      <c r="CU20" s="447"/>
      <c r="CV20" s="447"/>
      <c r="CW20" s="447"/>
      <c r="CX20" s="447"/>
      <c r="CY20" s="447"/>
      <c r="CZ20" s="447"/>
      <c r="DA20" s="448"/>
      <c r="DB20" s="446"/>
      <c r="DC20" s="447"/>
      <c r="DD20" s="447"/>
      <c r="DE20" s="447"/>
      <c r="DF20" s="447"/>
      <c r="DG20" s="447"/>
      <c r="DH20" s="447"/>
      <c r="DI20" s="448"/>
      <c r="DJ20" s="331"/>
      <c r="DK20" s="331"/>
      <c r="DL20" s="331"/>
      <c r="DM20" s="331"/>
      <c r="DN20" s="331"/>
      <c r="DO20" s="331"/>
    </row>
    <row r="21" spans="1:119" ht="18.75" customHeight="1" x14ac:dyDescent="0.15">
      <c r="A21" s="332"/>
      <c r="B21" s="580" t="s">
        <v>149</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483"/>
      <c r="AZ21" s="484"/>
      <c r="BA21" s="484"/>
      <c r="BB21" s="484"/>
      <c r="BC21" s="484"/>
      <c r="BD21" s="484"/>
      <c r="BE21" s="484"/>
      <c r="BF21" s="484"/>
      <c r="BG21" s="484"/>
      <c r="BH21" s="484"/>
      <c r="BI21" s="484"/>
      <c r="BJ21" s="484"/>
      <c r="BK21" s="484"/>
      <c r="BL21" s="484"/>
      <c r="BM21" s="485"/>
      <c r="BN21" s="449"/>
      <c r="BO21" s="450"/>
      <c r="BP21" s="450"/>
      <c r="BQ21" s="450"/>
      <c r="BR21" s="450"/>
      <c r="BS21" s="450"/>
      <c r="BT21" s="450"/>
      <c r="BU21" s="451"/>
      <c r="BV21" s="449"/>
      <c r="BW21" s="450"/>
      <c r="BX21" s="450"/>
      <c r="BY21" s="450"/>
      <c r="BZ21" s="450"/>
      <c r="CA21" s="450"/>
      <c r="CB21" s="450"/>
      <c r="CC21" s="451"/>
      <c r="CD21" s="346"/>
      <c r="CE21" s="556"/>
      <c r="CF21" s="556"/>
      <c r="CG21" s="556"/>
      <c r="CH21" s="556"/>
      <c r="CI21" s="556"/>
      <c r="CJ21" s="556"/>
      <c r="CK21" s="556"/>
      <c r="CL21" s="556"/>
      <c r="CM21" s="556"/>
      <c r="CN21" s="556"/>
      <c r="CO21" s="556"/>
      <c r="CP21" s="556"/>
      <c r="CQ21" s="556"/>
      <c r="CR21" s="556"/>
      <c r="CS21" s="557"/>
      <c r="CT21" s="446"/>
      <c r="CU21" s="447"/>
      <c r="CV21" s="447"/>
      <c r="CW21" s="447"/>
      <c r="CX21" s="447"/>
      <c r="CY21" s="447"/>
      <c r="CZ21" s="447"/>
      <c r="DA21" s="448"/>
      <c r="DB21" s="446"/>
      <c r="DC21" s="447"/>
      <c r="DD21" s="447"/>
      <c r="DE21" s="447"/>
      <c r="DF21" s="447"/>
      <c r="DG21" s="447"/>
      <c r="DH21" s="447"/>
      <c r="DI21" s="448"/>
      <c r="DJ21" s="331"/>
      <c r="DK21" s="331"/>
      <c r="DL21" s="331"/>
      <c r="DM21" s="331"/>
      <c r="DN21" s="331"/>
      <c r="DO21" s="331"/>
    </row>
    <row r="22" spans="1:119" ht="18.75" customHeight="1" thickBot="1" x14ac:dyDescent="0.2">
      <c r="A22" s="332"/>
      <c r="B22" s="583" t="s">
        <v>150</v>
      </c>
      <c r="C22" s="584"/>
      <c r="D22" s="585"/>
      <c r="E22" s="461" t="s">
        <v>1</v>
      </c>
      <c r="F22" s="466"/>
      <c r="G22" s="466"/>
      <c r="H22" s="466"/>
      <c r="I22" s="466"/>
      <c r="J22" s="466"/>
      <c r="K22" s="456"/>
      <c r="L22" s="461" t="s">
        <v>151</v>
      </c>
      <c r="M22" s="466"/>
      <c r="N22" s="466"/>
      <c r="O22" s="466"/>
      <c r="P22" s="456"/>
      <c r="Q22" s="592" t="s">
        <v>152</v>
      </c>
      <c r="R22" s="593"/>
      <c r="S22" s="593"/>
      <c r="T22" s="593"/>
      <c r="U22" s="593"/>
      <c r="V22" s="594"/>
      <c r="W22" s="598" t="s">
        <v>153</v>
      </c>
      <c r="X22" s="584"/>
      <c r="Y22" s="585"/>
      <c r="Z22" s="461" t="s">
        <v>1</v>
      </c>
      <c r="AA22" s="466"/>
      <c r="AB22" s="466"/>
      <c r="AC22" s="466"/>
      <c r="AD22" s="466"/>
      <c r="AE22" s="466"/>
      <c r="AF22" s="466"/>
      <c r="AG22" s="456"/>
      <c r="AH22" s="611" t="s">
        <v>154</v>
      </c>
      <c r="AI22" s="466"/>
      <c r="AJ22" s="466"/>
      <c r="AK22" s="466"/>
      <c r="AL22" s="456"/>
      <c r="AM22" s="611" t="s">
        <v>155</v>
      </c>
      <c r="AN22" s="612"/>
      <c r="AO22" s="612"/>
      <c r="AP22" s="612"/>
      <c r="AQ22" s="612"/>
      <c r="AR22" s="613"/>
      <c r="AS22" s="592" t="s">
        <v>152</v>
      </c>
      <c r="AT22" s="593"/>
      <c r="AU22" s="593"/>
      <c r="AV22" s="593"/>
      <c r="AW22" s="593"/>
      <c r="AX22" s="617"/>
      <c r="AY22" s="619"/>
      <c r="AZ22" s="620"/>
      <c r="BA22" s="620"/>
      <c r="BB22" s="620"/>
      <c r="BC22" s="620"/>
      <c r="BD22" s="620"/>
      <c r="BE22" s="620"/>
      <c r="BF22" s="620"/>
      <c r="BG22" s="620"/>
      <c r="BH22" s="620"/>
      <c r="BI22" s="620"/>
      <c r="BJ22" s="620"/>
      <c r="BK22" s="620"/>
      <c r="BL22" s="620"/>
      <c r="BM22" s="621"/>
      <c r="BN22" s="622"/>
      <c r="BO22" s="623"/>
      <c r="BP22" s="623"/>
      <c r="BQ22" s="623"/>
      <c r="BR22" s="623"/>
      <c r="BS22" s="623"/>
      <c r="BT22" s="623"/>
      <c r="BU22" s="624"/>
      <c r="BV22" s="622"/>
      <c r="BW22" s="623"/>
      <c r="BX22" s="623"/>
      <c r="BY22" s="623"/>
      <c r="BZ22" s="623"/>
      <c r="CA22" s="623"/>
      <c r="CB22" s="623"/>
      <c r="CC22" s="624"/>
      <c r="CD22" s="346"/>
      <c r="CE22" s="556"/>
      <c r="CF22" s="556"/>
      <c r="CG22" s="556"/>
      <c r="CH22" s="556"/>
      <c r="CI22" s="556"/>
      <c r="CJ22" s="556"/>
      <c r="CK22" s="556"/>
      <c r="CL22" s="556"/>
      <c r="CM22" s="556"/>
      <c r="CN22" s="556"/>
      <c r="CO22" s="556"/>
      <c r="CP22" s="556"/>
      <c r="CQ22" s="556"/>
      <c r="CR22" s="556"/>
      <c r="CS22" s="557"/>
      <c r="CT22" s="446"/>
      <c r="CU22" s="447"/>
      <c r="CV22" s="447"/>
      <c r="CW22" s="447"/>
      <c r="CX22" s="447"/>
      <c r="CY22" s="447"/>
      <c r="CZ22" s="447"/>
      <c r="DA22" s="448"/>
      <c r="DB22" s="446"/>
      <c r="DC22" s="447"/>
      <c r="DD22" s="447"/>
      <c r="DE22" s="447"/>
      <c r="DF22" s="447"/>
      <c r="DG22" s="447"/>
      <c r="DH22" s="447"/>
      <c r="DI22" s="448"/>
      <c r="DJ22" s="331"/>
      <c r="DK22" s="331"/>
      <c r="DL22" s="331"/>
      <c r="DM22" s="331"/>
      <c r="DN22" s="331"/>
      <c r="DO22" s="331"/>
    </row>
    <row r="23" spans="1:119" ht="18.75" customHeight="1" x14ac:dyDescent="0.15">
      <c r="A23" s="332"/>
      <c r="B23" s="586"/>
      <c r="C23" s="587"/>
      <c r="D23" s="588"/>
      <c r="E23" s="435"/>
      <c r="F23" s="440"/>
      <c r="G23" s="440"/>
      <c r="H23" s="440"/>
      <c r="I23" s="440"/>
      <c r="J23" s="440"/>
      <c r="K23" s="429"/>
      <c r="L23" s="435"/>
      <c r="M23" s="440"/>
      <c r="N23" s="440"/>
      <c r="O23" s="440"/>
      <c r="P23" s="429"/>
      <c r="Q23" s="595"/>
      <c r="R23" s="596"/>
      <c r="S23" s="596"/>
      <c r="T23" s="596"/>
      <c r="U23" s="596"/>
      <c r="V23" s="597"/>
      <c r="W23" s="599"/>
      <c r="X23" s="587"/>
      <c r="Y23" s="588"/>
      <c r="Z23" s="435"/>
      <c r="AA23" s="440"/>
      <c r="AB23" s="440"/>
      <c r="AC23" s="440"/>
      <c r="AD23" s="440"/>
      <c r="AE23" s="440"/>
      <c r="AF23" s="440"/>
      <c r="AG23" s="429"/>
      <c r="AH23" s="435"/>
      <c r="AI23" s="440"/>
      <c r="AJ23" s="440"/>
      <c r="AK23" s="440"/>
      <c r="AL23" s="429"/>
      <c r="AM23" s="614"/>
      <c r="AN23" s="615"/>
      <c r="AO23" s="615"/>
      <c r="AP23" s="615"/>
      <c r="AQ23" s="615"/>
      <c r="AR23" s="616"/>
      <c r="AS23" s="595"/>
      <c r="AT23" s="596"/>
      <c r="AU23" s="596"/>
      <c r="AV23" s="596"/>
      <c r="AW23" s="596"/>
      <c r="AX23" s="618"/>
      <c r="AY23" s="409" t="s">
        <v>156</v>
      </c>
      <c r="AZ23" s="410"/>
      <c r="BA23" s="410"/>
      <c r="BB23" s="410"/>
      <c r="BC23" s="410"/>
      <c r="BD23" s="410"/>
      <c r="BE23" s="410"/>
      <c r="BF23" s="410"/>
      <c r="BG23" s="410"/>
      <c r="BH23" s="410"/>
      <c r="BI23" s="410"/>
      <c r="BJ23" s="410"/>
      <c r="BK23" s="410"/>
      <c r="BL23" s="410"/>
      <c r="BM23" s="411"/>
      <c r="BN23" s="449">
        <v>4734413</v>
      </c>
      <c r="BO23" s="450"/>
      <c r="BP23" s="450"/>
      <c r="BQ23" s="450"/>
      <c r="BR23" s="450"/>
      <c r="BS23" s="450"/>
      <c r="BT23" s="450"/>
      <c r="BU23" s="451"/>
      <c r="BV23" s="449">
        <v>4482446</v>
      </c>
      <c r="BW23" s="450"/>
      <c r="BX23" s="450"/>
      <c r="BY23" s="450"/>
      <c r="BZ23" s="450"/>
      <c r="CA23" s="450"/>
      <c r="CB23" s="450"/>
      <c r="CC23" s="451"/>
      <c r="CD23" s="346"/>
      <c r="CE23" s="556"/>
      <c r="CF23" s="556"/>
      <c r="CG23" s="556"/>
      <c r="CH23" s="556"/>
      <c r="CI23" s="556"/>
      <c r="CJ23" s="556"/>
      <c r="CK23" s="556"/>
      <c r="CL23" s="556"/>
      <c r="CM23" s="556"/>
      <c r="CN23" s="556"/>
      <c r="CO23" s="556"/>
      <c r="CP23" s="556"/>
      <c r="CQ23" s="556"/>
      <c r="CR23" s="556"/>
      <c r="CS23" s="557"/>
      <c r="CT23" s="446"/>
      <c r="CU23" s="447"/>
      <c r="CV23" s="447"/>
      <c r="CW23" s="447"/>
      <c r="CX23" s="447"/>
      <c r="CY23" s="447"/>
      <c r="CZ23" s="447"/>
      <c r="DA23" s="448"/>
      <c r="DB23" s="446"/>
      <c r="DC23" s="447"/>
      <c r="DD23" s="447"/>
      <c r="DE23" s="447"/>
      <c r="DF23" s="447"/>
      <c r="DG23" s="447"/>
      <c r="DH23" s="447"/>
      <c r="DI23" s="448"/>
      <c r="DJ23" s="331"/>
      <c r="DK23" s="331"/>
      <c r="DL23" s="331"/>
      <c r="DM23" s="331"/>
      <c r="DN23" s="331"/>
      <c r="DO23" s="331"/>
    </row>
    <row r="24" spans="1:119" ht="18.75" customHeight="1" thickBot="1" x14ac:dyDescent="0.2">
      <c r="A24" s="332"/>
      <c r="B24" s="586"/>
      <c r="C24" s="587"/>
      <c r="D24" s="588"/>
      <c r="E24" s="499" t="s">
        <v>157</v>
      </c>
      <c r="F24" s="479"/>
      <c r="G24" s="479"/>
      <c r="H24" s="479"/>
      <c r="I24" s="479"/>
      <c r="J24" s="479"/>
      <c r="K24" s="480"/>
      <c r="L24" s="500">
        <v>1</v>
      </c>
      <c r="M24" s="501"/>
      <c r="N24" s="501"/>
      <c r="O24" s="501"/>
      <c r="P24" s="540"/>
      <c r="Q24" s="500">
        <v>6020</v>
      </c>
      <c r="R24" s="501"/>
      <c r="S24" s="501"/>
      <c r="T24" s="501"/>
      <c r="U24" s="501"/>
      <c r="V24" s="540"/>
      <c r="W24" s="599"/>
      <c r="X24" s="587"/>
      <c r="Y24" s="588"/>
      <c r="Z24" s="499" t="s">
        <v>158</v>
      </c>
      <c r="AA24" s="479"/>
      <c r="AB24" s="479"/>
      <c r="AC24" s="479"/>
      <c r="AD24" s="479"/>
      <c r="AE24" s="479"/>
      <c r="AF24" s="479"/>
      <c r="AG24" s="480"/>
      <c r="AH24" s="500">
        <v>108</v>
      </c>
      <c r="AI24" s="501"/>
      <c r="AJ24" s="501"/>
      <c r="AK24" s="501"/>
      <c r="AL24" s="540"/>
      <c r="AM24" s="500">
        <v>300996</v>
      </c>
      <c r="AN24" s="501"/>
      <c r="AO24" s="501"/>
      <c r="AP24" s="501"/>
      <c r="AQ24" s="501"/>
      <c r="AR24" s="540"/>
      <c r="AS24" s="500">
        <v>2787</v>
      </c>
      <c r="AT24" s="501"/>
      <c r="AU24" s="501"/>
      <c r="AV24" s="501"/>
      <c r="AW24" s="501"/>
      <c r="AX24" s="502"/>
      <c r="AY24" s="619" t="s">
        <v>159</v>
      </c>
      <c r="AZ24" s="620"/>
      <c r="BA24" s="620"/>
      <c r="BB24" s="620"/>
      <c r="BC24" s="620"/>
      <c r="BD24" s="620"/>
      <c r="BE24" s="620"/>
      <c r="BF24" s="620"/>
      <c r="BG24" s="620"/>
      <c r="BH24" s="620"/>
      <c r="BI24" s="620"/>
      <c r="BJ24" s="620"/>
      <c r="BK24" s="620"/>
      <c r="BL24" s="620"/>
      <c r="BM24" s="621"/>
      <c r="BN24" s="449">
        <v>4670874</v>
      </c>
      <c r="BO24" s="450"/>
      <c r="BP24" s="450"/>
      <c r="BQ24" s="450"/>
      <c r="BR24" s="450"/>
      <c r="BS24" s="450"/>
      <c r="BT24" s="450"/>
      <c r="BU24" s="451"/>
      <c r="BV24" s="449">
        <v>4402953</v>
      </c>
      <c r="BW24" s="450"/>
      <c r="BX24" s="450"/>
      <c r="BY24" s="450"/>
      <c r="BZ24" s="450"/>
      <c r="CA24" s="450"/>
      <c r="CB24" s="450"/>
      <c r="CC24" s="451"/>
      <c r="CD24" s="346"/>
      <c r="CE24" s="556"/>
      <c r="CF24" s="556"/>
      <c r="CG24" s="556"/>
      <c r="CH24" s="556"/>
      <c r="CI24" s="556"/>
      <c r="CJ24" s="556"/>
      <c r="CK24" s="556"/>
      <c r="CL24" s="556"/>
      <c r="CM24" s="556"/>
      <c r="CN24" s="556"/>
      <c r="CO24" s="556"/>
      <c r="CP24" s="556"/>
      <c r="CQ24" s="556"/>
      <c r="CR24" s="556"/>
      <c r="CS24" s="557"/>
      <c r="CT24" s="446"/>
      <c r="CU24" s="447"/>
      <c r="CV24" s="447"/>
      <c r="CW24" s="447"/>
      <c r="CX24" s="447"/>
      <c r="CY24" s="447"/>
      <c r="CZ24" s="447"/>
      <c r="DA24" s="448"/>
      <c r="DB24" s="446"/>
      <c r="DC24" s="447"/>
      <c r="DD24" s="447"/>
      <c r="DE24" s="447"/>
      <c r="DF24" s="447"/>
      <c r="DG24" s="447"/>
      <c r="DH24" s="447"/>
      <c r="DI24" s="448"/>
      <c r="DJ24" s="331"/>
      <c r="DK24" s="331"/>
      <c r="DL24" s="331"/>
      <c r="DM24" s="331"/>
      <c r="DN24" s="331"/>
      <c r="DO24" s="331"/>
    </row>
    <row r="25" spans="1:119" s="331" customFormat="1" ht="18.75" customHeight="1" x14ac:dyDescent="0.15">
      <c r="A25" s="332"/>
      <c r="B25" s="586"/>
      <c r="C25" s="587"/>
      <c r="D25" s="588"/>
      <c r="E25" s="499" t="s">
        <v>160</v>
      </c>
      <c r="F25" s="479"/>
      <c r="G25" s="479"/>
      <c r="H25" s="479"/>
      <c r="I25" s="479"/>
      <c r="J25" s="479"/>
      <c r="K25" s="480"/>
      <c r="L25" s="500">
        <v>1</v>
      </c>
      <c r="M25" s="501"/>
      <c r="N25" s="501"/>
      <c r="O25" s="501"/>
      <c r="P25" s="540"/>
      <c r="Q25" s="500">
        <v>5140</v>
      </c>
      <c r="R25" s="501"/>
      <c r="S25" s="501"/>
      <c r="T25" s="501"/>
      <c r="U25" s="501"/>
      <c r="V25" s="540"/>
      <c r="W25" s="599"/>
      <c r="X25" s="587"/>
      <c r="Y25" s="588"/>
      <c r="Z25" s="499" t="s">
        <v>161</v>
      </c>
      <c r="AA25" s="479"/>
      <c r="AB25" s="479"/>
      <c r="AC25" s="479"/>
      <c r="AD25" s="479"/>
      <c r="AE25" s="479"/>
      <c r="AF25" s="479"/>
      <c r="AG25" s="480"/>
      <c r="AH25" s="500" t="s">
        <v>162</v>
      </c>
      <c r="AI25" s="501"/>
      <c r="AJ25" s="501"/>
      <c r="AK25" s="501"/>
      <c r="AL25" s="540"/>
      <c r="AM25" s="500" t="s">
        <v>162</v>
      </c>
      <c r="AN25" s="501"/>
      <c r="AO25" s="501"/>
      <c r="AP25" s="501"/>
      <c r="AQ25" s="501"/>
      <c r="AR25" s="540"/>
      <c r="AS25" s="500" t="s">
        <v>162</v>
      </c>
      <c r="AT25" s="501"/>
      <c r="AU25" s="501"/>
      <c r="AV25" s="501"/>
      <c r="AW25" s="501"/>
      <c r="AX25" s="502"/>
      <c r="AY25" s="409" t="s">
        <v>163</v>
      </c>
      <c r="AZ25" s="410"/>
      <c r="BA25" s="410"/>
      <c r="BB25" s="410"/>
      <c r="BC25" s="410"/>
      <c r="BD25" s="410"/>
      <c r="BE25" s="410"/>
      <c r="BF25" s="410"/>
      <c r="BG25" s="410"/>
      <c r="BH25" s="410"/>
      <c r="BI25" s="410"/>
      <c r="BJ25" s="410"/>
      <c r="BK25" s="410"/>
      <c r="BL25" s="410"/>
      <c r="BM25" s="411"/>
      <c r="BN25" s="412">
        <v>93525</v>
      </c>
      <c r="BO25" s="413"/>
      <c r="BP25" s="413"/>
      <c r="BQ25" s="413"/>
      <c r="BR25" s="413"/>
      <c r="BS25" s="413"/>
      <c r="BT25" s="413"/>
      <c r="BU25" s="414"/>
      <c r="BV25" s="412">
        <v>55951</v>
      </c>
      <c r="BW25" s="413"/>
      <c r="BX25" s="413"/>
      <c r="BY25" s="413"/>
      <c r="BZ25" s="413"/>
      <c r="CA25" s="413"/>
      <c r="CB25" s="413"/>
      <c r="CC25" s="414"/>
      <c r="CD25" s="346"/>
      <c r="CE25" s="556"/>
      <c r="CF25" s="556"/>
      <c r="CG25" s="556"/>
      <c r="CH25" s="556"/>
      <c r="CI25" s="556"/>
      <c r="CJ25" s="556"/>
      <c r="CK25" s="556"/>
      <c r="CL25" s="556"/>
      <c r="CM25" s="556"/>
      <c r="CN25" s="556"/>
      <c r="CO25" s="556"/>
      <c r="CP25" s="556"/>
      <c r="CQ25" s="556"/>
      <c r="CR25" s="556"/>
      <c r="CS25" s="557"/>
      <c r="CT25" s="446"/>
      <c r="CU25" s="447"/>
      <c r="CV25" s="447"/>
      <c r="CW25" s="447"/>
      <c r="CX25" s="447"/>
      <c r="CY25" s="447"/>
      <c r="CZ25" s="447"/>
      <c r="DA25" s="448"/>
      <c r="DB25" s="446"/>
      <c r="DC25" s="447"/>
      <c r="DD25" s="447"/>
      <c r="DE25" s="447"/>
      <c r="DF25" s="447"/>
      <c r="DG25" s="447"/>
      <c r="DH25" s="447"/>
      <c r="DI25" s="448"/>
    </row>
    <row r="26" spans="1:119" s="331" customFormat="1" ht="18.75" customHeight="1" x14ac:dyDescent="0.15">
      <c r="A26" s="332"/>
      <c r="B26" s="586"/>
      <c r="C26" s="587"/>
      <c r="D26" s="588"/>
      <c r="E26" s="499" t="s">
        <v>164</v>
      </c>
      <c r="F26" s="479"/>
      <c r="G26" s="479"/>
      <c r="H26" s="479"/>
      <c r="I26" s="479"/>
      <c r="J26" s="479"/>
      <c r="K26" s="480"/>
      <c r="L26" s="500">
        <v>1</v>
      </c>
      <c r="M26" s="501"/>
      <c r="N26" s="501"/>
      <c r="O26" s="501"/>
      <c r="P26" s="540"/>
      <c r="Q26" s="500">
        <v>4670</v>
      </c>
      <c r="R26" s="501"/>
      <c r="S26" s="501"/>
      <c r="T26" s="501"/>
      <c r="U26" s="501"/>
      <c r="V26" s="540"/>
      <c r="W26" s="599"/>
      <c r="X26" s="587"/>
      <c r="Y26" s="588"/>
      <c r="Z26" s="499" t="s">
        <v>165</v>
      </c>
      <c r="AA26" s="609"/>
      <c r="AB26" s="609"/>
      <c r="AC26" s="609"/>
      <c r="AD26" s="609"/>
      <c r="AE26" s="609"/>
      <c r="AF26" s="609"/>
      <c r="AG26" s="610"/>
      <c r="AH26" s="500">
        <v>8</v>
      </c>
      <c r="AI26" s="501"/>
      <c r="AJ26" s="501"/>
      <c r="AK26" s="501"/>
      <c r="AL26" s="540"/>
      <c r="AM26" s="500">
        <v>20936</v>
      </c>
      <c r="AN26" s="501"/>
      <c r="AO26" s="501"/>
      <c r="AP26" s="501"/>
      <c r="AQ26" s="501"/>
      <c r="AR26" s="540"/>
      <c r="AS26" s="500">
        <v>2617</v>
      </c>
      <c r="AT26" s="501"/>
      <c r="AU26" s="501"/>
      <c r="AV26" s="501"/>
      <c r="AW26" s="501"/>
      <c r="AX26" s="502"/>
      <c r="AY26" s="452" t="s">
        <v>166</v>
      </c>
      <c r="AZ26" s="453"/>
      <c r="BA26" s="453"/>
      <c r="BB26" s="453"/>
      <c r="BC26" s="453"/>
      <c r="BD26" s="453"/>
      <c r="BE26" s="453"/>
      <c r="BF26" s="453"/>
      <c r="BG26" s="453"/>
      <c r="BH26" s="453"/>
      <c r="BI26" s="453"/>
      <c r="BJ26" s="453"/>
      <c r="BK26" s="453"/>
      <c r="BL26" s="453"/>
      <c r="BM26" s="454"/>
      <c r="BN26" s="449" t="s">
        <v>162</v>
      </c>
      <c r="BO26" s="450"/>
      <c r="BP26" s="450"/>
      <c r="BQ26" s="450"/>
      <c r="BR26" s="450"/>
      <c r="BS26" s="450"/>
      <c r="BT26" s="450"/>
      <c r="BU26" s="451"/>
      <c r="BV26" s="449" t="s">
        <v>162</v>
      </c>
      <c r="BW26" s="450"/>
      <c r="BX26" s="450"/>
      <c r="BY26" s="450"/>
      <c r="BZ26" s="450"/>
      <c r="CA26" s="450"/>
      <c r="CB26" s="450"/>
      <c r="CC26" s="451"/>
      <c r="CD26" s="346"/>
      <c r="CE26" s="556"/>
      <c r="CF26" s="556"/>
      <c r="CG26" s="556"/>
      <c r="CH26" s="556"/>
      <c r="CI26" s="556"/>
      <c r="CJ26" s="556"/>
      <c r="CK26" s="556"/>
      <c r="CL26" s="556"/>
      <c r="CM26" s="556"/>
      <c r="CN26" s="556"/>
      <c r="CO26" s="556"/>
      <c r="CP26" s="556"/>
      <c r="CQ26" s="556"/>
      <c r="CR26" s="556"/>
      <c r="CS26" s="557"/>
      <c r="CT26" s="446"/>
      <c r="CU26" s="447"/>
      <c r="CV26" s="447"/>
      <c r="CW26" s="447"/>
      <c r="CX26" s="447"/>
      <c r="CY26" s="447"/>
      <c r="CZ26" s="447"/>
      <c r="DA26" s="448"/>
      <c r="DB26" s="446"/>
      <c r="DC26" s="447"/>
      <c r="DD26" s="447"/>
      <c r="DE26" s="447"/>
      <c r="DF26" s="447"/>
      <c r="DG26" s="447"/>
      <c r="DH26" s="447"/>
      <c r="DI26" s="448"/>
    </row>
    <row r="27" spans="1:119" ht="18.75" customHeight="1" thickBot="1" x14ac:dyDescent="0.2">
      <c r="A27" s="332"/>
      <c r="B27" s="586"/>
      <c r="C27" s="587"/>
      <c r="D27" s="588"/>
      <c r="E27" s="499" t="s">
        <v>167</v>
      </c>
      <c r="F27" s="479"/>
      <c r="G27" s="479"/>
      <c r="H27" s="479"/>
      <c r="I27" s="479"/>
      <c r="J27" s="479"/>
      <c r="K27" s="480"/>
      <c r="L27" s="500">
        <v>1</v>
      </c>
      <c r="M27" s="501"/>
      <c r="N27" s="501"/>
      <c r="O27" s="501"/>
      <c r="P27" s="540"/>
      <c r="Q27" s="500">
        <v>2450</v>
      </c>
      <c r="R27" s="501"/>
      <c r="S27" s="501"/>
      <c r="T27" s="501"/>
      <c r="U27" s="501"/>
      <c r="V27" s="540"/>
      <c r="W27" s="599"/>
      <c r="X27" s="587"/>
      <c r="Y27" s="588"/>
      <c r="Z27" s="499" t="s">
        <v>168</v>
      </c>
      <c r="AA27" s="479"/>
      <c r="AB27" s="479"/>
      <c r="AC27" s="479"/>
      <c r="AD27" s="479"/>
      <c r="AE27" s="479"/>
      <c r="AF27" s="479"/>
      <c r="AG27" s="480"/>
      <c r="AH27" s="500">
        <v>7</v>
      </c>
      <c r="AI27" s="501"/>
      <c r="AJ27" s="501"/>
      <c r="AK27" s="501"/>
      <c r="AL27" s="540"/>
      <c r="AM27" s="500">
        <v>26769</v>
      </c>
      <c r="AN27" s="501"/>
      <c r="AO27" s="501"/>
      <c r="AP27" s="501"/>
      <c r="AQ27" s="501"/>
      <c r="AR27" s="540"/>
      <c r="AS27" s="500">
        <v>3824</v>
      </c>
      <c r="AT27" s="501"/>
      <c r="AU27" s="501"/>
      <c r="AV27" s="501"/>
      <c r="AW27" s="501"/>
      <c r="AX27" s="502"/>
      <c r="AY27" s="541" t="s">
        <v>169</v>
      </c>
      <c r="AZ27" s="542"/>
      <c r="BA27" s="542"/>
      <c r="BB27" s="542"/>
      <c r="BC27" s="542"/>
      <c r="BD27" s="542"/>
      <c r="BE27" s="542"/>
      <c r="BF27" s="542"/>
      <c r="BG27" s="542"/>
      <c r="BH27" s="542"/>
      <c r="BI27" s="542"/>
      <c r="BJ27" s="542"/>
      <c r="BK27" s="542"/>
      <c r="BL27" s="542"/>
      <c r="BM27" s="543"/>
      <c r="BN27" s="622">
        <v>245042</v>
      </c>
      <c r="BO27" s="623"/>
      <c r="BP27" s="623"/>
      <c r="BQ27" s="623"/>
      <c r="BR27" s="623"/>
      <c r="BS27" s="623"/>
      <c r="BT27" s="623"/>
      <c r="BU27" s="624"/>
      <c r="BV27" s="622">
        <v>245041</v>
      </c>
      <c r="BW27" s="623"/>
      <c r="BX27" s="623"/>
      <c r="BY27" s="623"/>
      <c r="BZ27" s="623"/>
      <c r="CA27" s="623"/>
      <c r="CB27" s="623"/>
      <c r="CC27" s="624"/>
      <c r="CD27" s="348"/>
      <c r="CE27" s="556"/>
      <c r="CF27" s="556"/>
      <c r="CG27" s="556"/>
      <c r="CH27" s="556"/>
      <c r="CI27" s="556"/>
      <c r="CJ27" s="556"/>
      <c r="CK27" s="556"/>
      <c r="CL27" s="556"/>
      <c r="CM27" s="556"/>
      <c r="CN27" s="556"/>
      <c r="CO27" s="556"/>
      <c r="CP27" s="556"/>
      <c r="CQ27" s="556"/>
      <c r="CR27" s="556"/>
      <c r="CS27" s="557"/>
      <c r="CT27" s="446"/>
      <c r="CU27" s="447"/>
      <c r="CV27" s="447"/>
      <c r="CW27" s="447"/>
      <c r="CX27" s="447"/>
      <c r="CY27" s="447"/>
      <c r="CZ27" s="447"/>
      <c r="DA27" s="448"/>
      <c r="DB27" s="446"/>
      <c r="DC27" s="447"/>
      <c r="DD27" s="447"/>
      <c r="DE27" s="447"/>
      <c r="DF27" s="447"/>
      <c r="DG27" s="447"/>
      <c r="DH27" s="447"/>
      <c r="DI27" s="448"/>
      <c r="DJ27" s="331"/>
      <c r="DK27" s="331"/>
      <c r="DL27" s="331"/>
      <c r="DM27" s="331"/>
      <c r="DN27" s="331"/>
      <c r="DO27" s="331"/>
    </row>
    <row r="28" spans="1:119" ht="18.75" customHeight="1" x14ac:dyDescent="0.15">
      <c r="A28" s="332"/>
      <c r="B28" s="586"/>
      <c r="C28" s="587"/>
      <c r="D28" s="588"/>
      <c r="E28" s="499" t="s">
        <v>170</v>
      </c>
      <c r="F28" s="479"/>
      <c r="G28" s="479"/>
      <c r="H28" s="479"/>
      <c r="I28" s="479"/>
      <c r="J28" s="479"/>
      <c r="K28" s="480"/>
      <c r="L28" s="500">
        <v>1</v>
      </c>
      <c r="M28" s="501"/>
      <c r="N28" s="501"/>
      <c r="O28" s="501"/>
      <c r="P28" s="540"/>
      <c r="Q28" s="500">
        <v>1870</v>
      </c>
      <c r="R28" s="501"/>
      <c r="S28" s="501"/>
      <c r="T28" s="501"/>
      <c r="U28" s="501"/>
      <c r="V28" s="540"/>
      <c r="W28" s="599"/>
      <c r="X28" s="587"/>
      <c r="Y28" s="588"/>
      <c r="Z28" s="499" t="s">
        <v>171</v>
      </c>
      <c r="AA28" s="479"/>
      <c r="AB28" s="479"/>
      <c r="AC28" s="479"/>
      <c r="AD28" s="479"/>
      <c r="AE28" s="479"/>
      <c r="AF28" s="479"/>
      <c r="AG28" s="480"/>
      <c r="AH28" s="500" t="s">
        <v>162</v>
      </c>
      <c r="AI28" s="501"/>
      <c r="AJ28" s="501"/>
      <c r="AK28" s="501"/>
      <c r="AL28" s="540"/>
      <c r="AM28" s="500" t="s">
        <v>121</v>
      </c>
      <c r="AN28" s="501"/>
      <c r="AO28" s="501"/>
      <c r="AP28" s="501"/>
      <c r="AQ28" s="501"/>
      <c r="AR28" s="540"/>
      <c r="AS28" s="500" t="s">
        <v>162</v>
      </c>
      <c r="AT28" s="501"/>
      <c r="AU28" s="501"/>
      <c r="AV28" s="501"/>
      <c r="AW28" s="501"/>
      <c r="AX28" s="502"/>
      <c r="AY28" s="625" t="s">
        <v>172</v>
      </c>
      <c r="AZ28" s="626"/>
      <c r="BA28" s="626"/>
      <c r="BB28" s="627"/>
      <c r="BC28" s="409" t="s">
        <v>42</v>
      </c>
      <c r="BD28" s="410"/>
      <c r="BE28" s="410"/>
      <c r="BF28" s="410"/>
      <c r="BG28" s="410"/>
      <c r="BH28" s="410"/>
      <c r="BI28" s="410"/>
      <c r="BJ28" s="410"/>
      <c r="BK28" s="410"/>
      <c r="BL28" s="410"/>
      <c r="BM28" s="411"/>
      <c r="BN28" s="412">
        <v>1260879</v>
      </c>
      <c r="BO28" s="413"/>
      <c r="BP28" s="413"/>
      <c r="BQ28" s="413"/>
      <c r="BR28" s="413"/>
      <c r="BS28" s="413"/>
      <c r="BT28" s="413"/>
      <c r="BU28" s="414"/>
      <c r="BV28" s="412">
        <v>1257165</v>
      </c>
      <c r="BW28" s="413"/>
      <c r="BX28" s="413"/>
      <c r="BY28" s="413"/>
      <c r="BZ28" s="413"/>
      <c r="CA28" s="413"/>
      <c r="CB28" s="413"/>
      <c r="CC28" s="414"/>
      <c r="CD28" s="346"/>
      <c r="CE28" s="556"/>
      <c r="CF28" s="556"/>
      <c r="CG28" s="556"/>
      <c r="CH28" s="556"/>
      <c r="CI28" s="556"/>
      <c r="CJ28" s="556"/>
      <c r="CK28" s="556"/>
      <c r="CL28" s="556"/>
      <c r="CM28" s="556"/>
      <c r="CN28" s="556"/>
      <c r="CO28" s="556"/>
      <c r="CP28" s="556"/>
      <c r="CQ28" s="556"/>
      <c r="CR28" s="556"/>
      <c r="CS28" s="557"/>
      <c r="CT28" s="446"/>
      <c r="CU28" s="447"/>
      <c r="CV28" s="447"/>
      <c r="CW28" s="447"/>
      <c r="CX28" s="447"/>
      <c r="CY28" s="447"/>
      <c r="CZ28" s="447"/>
      <c r="DA28" s="448"/>
      <c r="DB28" s="446"/>
      <c r="DC28" s="447"/>
      <c r="DD28" s="447"/>
      <c r="DE28" s="447"/>
      <c r="DF28" s="447"/>
      <c r="DG28" s="447"/>
      <c r="DH28" s="447"/>
      <c r="DI28" s="448"/>
      <c r="DJ28" s="331"/>
      <c r="DK28" s="331"/>
      <c r="DL28" s="331"/>
      <c r="DM28" s="331"/>
      <c r="DN28" s="331"/>
      <c r="DO28" s="331"/>
    </row>
    <row r="29" spans="1:119" ht="18.75" customHeight="1" x14ac:dyDescent="0.15">
      <c r="A29" s="332"/>
      <c r="B29" s="586"/>
      <c r="C29" s="587"/>
      <c r="D29" s="588"/>
      <c r="E29" s="499" t="s">
        <v>173</v>
      </c>
      <c r="F29" s="479"/>
      <c r="G29" s="479"/>
      <c r="H29" s="479"/>
      <c r="I29" s="479"/>
      <c r="J29" s="479"/>
      <c r="K29" s="480"/>
      <c r="L29" s="500">
        <v>9</v>
      </c>
      <c r="M29" s="501"/>
      <c r="N29" s="501"/>
      <c r="O29" s="501"/>
      <c r="P29" s="540"/>
      <c r="Q29" s="500">
        <v>1680</v>
      </c>
      <c r="R29" s="501"/>
      <c r="S29" s="501"/>
      <c r="T29" s="501"/>
      <c r="U29" s="501"/>
      <c r="V29" s="540"/>
      <c r="W29" s="600"/>
      <c r="X29" s="601"/>
      <c r="Y29" s="602"/>
      <c r="Z29" s="499" t="s">
        <v>174</v>
      </c>
      <c r="AA29" s="479"/>
      <c r="AB29" s="479"/>
      <c r="AC29" s="479"/>
      <c r="AD29" s="479"/>
      <c r="AE29" s="479"/>
      <c r="AF29" s="479"/>
      <c r="AG29" s="480"/>
      <c r="AH29" s="500">
        <v>115</v>
      </c>
      <c r="AI29" s="501"/>
      <c r="AJ29" s="501"/>
      <c r="AK29" s="501"/>
      <c r="AL29" s="540"/>
      <c r="AM29" s="500">
        <v>327765</v>
      </c>
      <c r="AN29" s="501"/>
      <c r="AO29" s="501"/>
      <c r="AP29" s="501"/>
      <c r="AQ29" s="501"/>
      <c r="AR29" s="540"/>
      <c r="AS29" s="500">
        <v>2850</v>
      </c>
      <c r="AT29" s="501"/>
      <c r="AU29" s="501"/>
      <c r="AV29" s="501"/>
      <c r="AW29" s="501"/>
      <c r="AX29" s="502"/>
      <c r="AY29" s="628"/>
      <c r="AZ29" s="629"/>
      <c r="BA29" s="629"/>
      <c r="BB29" s="630"/>
      <c r="BC29" s="483" t="s">
        <v>175</v>
      </c>
      <c r="BD29" s="484"/>
      <c r="BE29" s="484"/>
      <c r="BF29" s="484"/>
      <c r="BG29" s="484"/>
      <c r="BH29" s="484"/>
      <c r="BI29" s="484"/>
      <c r="BJ29" s="484"/>
      <c r="BK29" s="484"/>
      <c r="BL29" s="484"/>
      <c r="BM29" s="485"/>
      <c r="BN29" s="449">
        <v>3</v>
      </c>
      <c r="BO29" s="450"/>
      <c r="BP29" s="450"/>
      <c r="BQ29" s="450"/>
      <c r="BR29" s="450"/>
      <c r="BS29" s="450"/>
      <c r="BT29" s="450"/>
      <c r="BU29" s="451"/>
      <c r="BV29" s="449">
        <v>3</v>
      </c>
      <c r="BW29" s="450"/>
      <c r="BX29" s="450"/>
      <c r="BY29" s="450"/>
      <c r="BZ29" s="450"/>
      <c r="CA29" s="450"/>
      <c r="CB29" s="450"/>
      <c r="CC29" s="451"/>
      <c r="CD29" s="348"/>
      <c r="CE29" s="556"/>
      <c r="CF29" s="556"/>
      <c r="CG29" s="556"/>
      <c r="CH29" s="556"/>
      <c r="CI29" s="556"/>
      <c r="CJ29" s="556"/>
      <c r="CK29" s="556"/>
      <c r="CL29" s="556"/>
      <c r="CM29" s="556"/>
      <c r="CN29" s="556"/>
      <c r="CO29" s="556"/>
      <c r="CP29" s="556"/>
      <c r="CQ29" s="556"/>
      <c r="CR29" s="556"/>
      <c r="CS29" s="557"/>
      <c r="CT29" s="446"/>
      <c r="CU29" s="447"/>
      <c r="CV29" s="447"/>
      <c r="CW29" s="447"/>
      <c r="CX29" s="447"/>
      <c r="CY29" s="447"/>
      <c r="CZ29" s="447"/>
      <c r="DA29" s="448"/>
      <c r="DB29" s="446"/>
      <c r="DC29" s="447"/>
      <c r="DD29" s="447"/>
      <c r="DE29" s="447"/>
      <c r="DF29" s="447"/>
      <c r="DG29" s="447"/>
      <c r="DH29" s="447"/>
      <c r="DI29" s="448"/>
      <c r="DJ29" s="331"/>
      <c r="DK29" s="331"/>
      <c r="DL29" s="331"/>
      <c r="DM29" s="331"/>
      <c r="DN29" s="331"/>
      <c r="DO29" s="331"/>
    </row>
    <row r="30" spans="1:119" ht="18.75" customHeight="1" thickBot="1" x14ac:dyDescent="0.2">
      <c r="A30" s="332"/>
      <c r="B30" s="589"/>
      <c r="C30" s="590"/>
      <c r="D30" s="591"/>
      <c r="E30" s="503"/>
      <c r="F30" s="504"/>
      <c r="G30" s="504"/>
      <c r="H30" s="504"/>
      <c r="I30" s="504"/>
      <c r="J30" s="504"/>
      <c r="K30" s="505"/>
      <c r="L30" s="603"/>
      <c r="M30" s="604"/>
      <c r="N30" s="604"/>
      <c r="O30" s="604"/>
      <c r="P30" s="605"/>
      <c r="Q30" s="603"/>
      <c r="R30" s="604"/>
      <c r="S30" s="604"/>
      <c r="T30" s="604"/>
      <c r="U30" s="604"/>
      <c r="V30" s="605"/>
      <c r="W30" s="606" t="s">
        <v>176</v>
      </c>
      <c r="X30" s="607"/>
      <c r="Y30" s="607"/>
      <c r="Z30" s="607"/>
      <c r="AA30" s="607"/>
      <c r="AB30" s="607"/>
      <c r="AC30" s="607"/>
      <c r="AD30" s="607"/>
      <c r="AE30" s="607"/>
      <c r="AF30" s="607"/>
      <c r="AG30" s="608"/>
      <c r="AH30" s="565">
        <v>96.2</v>
      </c>
      <c r="AI30" s="566"/>
      <c r="AJ30" s="566"/>
      <c r="AK30" s="566"/>
      <c r="AL30" s="566"/>
      <c r="AM30" s="566"/>
      <c r="AN30" s="566"/>
      <c r="AO30" s="566"/>
      <c r="AP30" s="566"/>
      <c r="AQ30" s="566"/>
      <c r="AR30" s="566"/>
      <c r="AS30" s="566"/>
      <c r="AT30" s="566"/>
      <c r="AU30" s="566"/>
      <c r="AV30" s="566"/>
      <c r="AW30" s="566"/>
      <c r="AX30" s="568"/>
      <c r="AY30" s="631"/>
      <c r="AZ30" s="632"/>
      <c r="BA30" s="632"/>
      <c r="BB30" s="633"/>
      <c r="BC30" s="619" t="s">
        <v>44</v>
      </c>
      <c r="BD30" s="620"/>
      <c r="BE30" s="620"/>
      <c r="BF30" s="620"/>
      <c r="BG30" s="620"/>
      <c r="BH30" s="620"/>
      <c r="BI30" s="620"/>
      <c r="BJ30" s="620"/>
      <c r="BK30" s="620"/>
      <c r="BL30" s="620"/>
      <c r="BM30" s="621"/>
      <c r="BN30" s="622">
        <v>698995</v>
      </c>
      <c r="BO30" s="623"/>
      <c r="BP30" s="623"/>
      <c r="BQ30" s="623"/>
      <c r="BR30" s="623"/>
      <c r="BS30" s="623"/>
      <c r="BT30" s="623"/>
      <c r="BU30" s="624"/>
      <c r="BV30" s="622">
        <v>719021</v>
      </c>
      <c r="BW30" s="623"/>
      <c r="BX30" s="623"/>
      <c r="BY30" s="623"/>
      <c r="BZ30" s="623"/>
      <c r="CA30" s="623"/>
      <c r="CB30" s="623"/>
      <c r="CC30" s="624"/>
      <c r="CD30" s="349"/>
      <c r="CE30" s="350"/>
      <c r="CF30" s="350"/>
      <c r="CG30" s="350"/>
      <c r="CH30" s="350"/>
      <c r="CI30" s="350"/>
      <c r="CJ30" s="350"/>
      <c r="CK30" s="350"/>
      <c r="CL30" s="350"/>
      <c r="CM30" s="350"/>
      <c r="CN30" s="350"/>
      <c r="CO30" s="350"/>
      <c r="CP30" s="350"/>
      <c r="CQ30" s="350"/>
      <c r="CR30" s="350"/>
      <c r="CS30" s="351"/>
      <c r="CT30" s="352"/>
      <c r="CU30" s="353"/>
      <c r="CV30" s="353"/>
      <c r="CW30" s="353"/>
      <c r="CX30" s="353"/>
      <c r="CY30" s="353"/>
      <c r="CZ30" s="353"/>
      <c r="DA30" s="354"/>
      <c r="DB30" s="352"/>
      <c r="DC30" s="353"/>
      <c r="DD30" s="353"/>
      <c r="DE30" s="353"/>
      <c r="DF30" s="353"/>
      <c r="DG30" s="353"/>
      <c r="DH30" s="353"/>
      <c r="DI30" s="354"/>
      <c r="DJ30" s="331"/>
      <c r="DK30" s="331"/>
      <c r="DL30" s="331"/>
      <c r="DM30" s="331"/>
      <c r="DN30" s="331"/>
      <c r="DO30" s="331"/>
    </row>
    <row r="31" spans="1:119" ht="13.5" customHeight="1" x14ac:dyDescent="0.15">
      <c r="A31" s="332"/>
      <c r="B31" s="355"/>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356"/>
      <c r="DC31" s="356"/>
      <c r="DD31" s="356"/>
      <c r="DE31" s="356"/>
      <c r="DF31" s="356"/>
      <c r="DG31" s="356"/>
      <c r="DH31" s="356"/>
      <c r="DI31" s="357"/>
      <c r="DJ31" s="331"/>
      <c r="DK31" s="331"/>
      <c r="DL31" s="331"/>
      <c r="DM31" s="331"/>
      <c r="DN31" s="331"/>
      <c r="DO31" s="331"/>
    </row>
    <row r="32" spans="1:119" ht="13.5" customHeight="1" x14ac:dyDescent="0.15">
      <c r="A32" s="332"/>
      <c r="B32" s="358"/>
      <c r="C32" s="359" t="s">
        <v>177</v>
      </c>
      <c r="D32" s="359"/>
      <c r="E32" s="359"/>
      <c r="F32" s="356"/>
      <c r="G32" s="356"/>
      <c r="H32" s="356"/>
      <c r="I32" s="356"/>
      <c r="J32" s="356"/>
      <c r="K32" s="356"/>
      <c r="L32" s="356"/>
      <c r="M32" s="356"/>
      <c r="N32" s="356"/>
      <c r="O32" s="356"/>
      <c r="P32" s="356"/>
      <c r="Q32" s="356"/>
      <c r="R32" s="356"/>
      <c r="S32" s="356"/>
      <c r="T32" s="356"/>
      <c r="U32" s="356" t="s">
        <v>178</v>
      </c>
      <c r="V32" s="356"/>
      <c r="W32" s="356"/>
      <c r="X32" s="356"/>
      <c r="Y32" s="356"/>
      <c r="Z32" s="356"/>
      <c r="AA32" s="356"/>
      <c r="AB32" s="356"/>
      <c r="AC32" s="356"/>
      <c r="AD32" s="356"/>
      <c r="AE32" s="356"/>
      <c r="AF32" s="356"/>
      <c r="AG32" s="356"/>
      <c r="AH32" s="356"/>
      <c r="AI32" s="356"/>
      <c r="AJ32" s="356"/>
      <c r="AK32" s="356"/>
      <c r="AL32" s="356"/>
      <c r="AM32" s="360" t="s">
        <v>179</v>
      </c>
      <c r="AN32" s="356"/>
      <c r="AO32" s="356"/>
      <c r="AP32" s="356"/>
      <c r="AQ32" s="356"/>
      <c r="AR32" s="356"/>
      <c r="AS32" s="360"/>
      <c r="AT32" s="360"/>
      <c r="AU32" s="360"/>
      <c r="AV32" s="360"/>
      <c r="AW32" s="360"/>
      <c r="AX32" s="360"/>
      <c r="AY32" s="360"/>
      <c r="AZ32" s="360"/>
      <c r="BA32" s="360"/>
      <c r="BB32" s="356"/>
      <c r="BC32" s="360"/>
      <c r="BD32" s="356"/>
      <c r="BE32" s="360" t="s">
        <v>180</v>
      </c>
      <c r="BF32" s="356"/>
      <c r="BG32" s="356"/>
      <c r="BH32" s="356"/>
      <c r="BI32" s="356"/>
      <c r="BJ32" s="360"/>
      <c r="BK32" s="360"/>
      <c r="BL32" s="360"/>
      <c r="BM32" s="360"/>
      <c r="BN32" s="360"/>
      <c r="BO32" s="360"/>
      <c r="BP32" s="360"/>
      <c r="BQ32" s="360"/>
      <c r="BR32" s="356"/>
      <c r="BS32" s="356"/>
      <c r="BT32" s="356"/>
      <c r="BU32" s="356"/>
      <c r="BV32" s="356"/>
      <c r="BW32" s="356" t="s">
        <v>181</v>
      </c>
      <c r="BX32" s="356"/>
      <c r="BY32" s="356"/>
      <c r="BZ32" s="356"/>
      <c r="CA32" s="356"/>
      <c r="CB32" s="360"/>
      <c r="CC32" s="360"/>
      <c r="CD32" s="360"/>
      <c r="CE32" s="360"/>
      <c r="CF32" s="360"/>
      <c r="CG32" s="360"/>
      <c r="CH32" s="360"/>
      <c r="CI32" s="360"/>
      <c r="CJ32" s="360"/>
      <c r="CK32" s="360"/>
      <c r="CL32" s="360"/>
      <c r="CM32" s="360"/>
      <c r="CN32" s="360"/>
      <c r="CO32" s="360" t="s">
        <v>182</v>
      </c>
      <c r="CP32" s="360"/>
      <c r="CQ32" s="360"/>
      <c r="CR32" s="360"/>
      <c r="CS32" s="360"/>
      <c r="CT32" s="360"/>
      <c r="CU32" s="360"/>
      <c r="CV32" s="360"/>
      <c r="CW32" s="360"/>
      <c r="CX32" s="360"/>
      <c r="CY32" s="360"/>
      <c r="CZ32" s="360"/>
      <c r="DA32" s="360"/>
      <c r="DB32" s="360"/>
      <c r="DC32" s="360"/>
      <c r="DD32" s="360"/>
      <c r="DE32" s="360"/>
      <c r="DF32" s="360"/>
      <c r="DG32" s="360"/>
      <c r="DH32" s="360"/>
      <c r="DI32" s="357"/>
      <c r="DJ32" s="331"/>
      <c r="DK32" s="331"/>
      <c r="DL32" s="331"/>
      <c r="DM32" s="331"/>
      <c r="DN32" s="331"/>
      <c r="DO32" s="331"/>
    </row>
    <row r="33" spans="1:119" ht="13.5" customHeight="1" x14ac:dyDescent="0.15">
      <c r="A33" s="332"/>
      <c r="B33" s="358"/>
      <c r="C33" s="473" t="s">
        <v>183</v>
      </c>
      <c r="D33" s="473"/>
      <c r="E33" s="438" t="s">
        <v>184</v>
      </c>
      <c r="F33" s="438"/>
      <c r="G33" s="438"/>
      <c r="H33" s="438"/>
      <c r="I33" s="438"/>
      <c r="J33" s="438"/>
      <c r="K33" s="438"/>
      <c r="L33" s="438"/>
      <c r="M33" s="438"/>
      <c r="N33" s="438"/>
      <c r="O33" s="438"/>
      <c r="P33" s="438"/>
      <c r="Q33" s="438"/>
      <c r="R33" s="438"/>
      <c r="S33" s="438"/>
      <c r="T33" s="361"/>
      <c r="U33" s="473" t="s">
        <v>183</v>
      </c>
      <c r="V33" s="473"/>
      <c r="W33" s="438" t="s">
        <v>184</v>
      </c>
      <c r="X33" s="438"/>
      <c r="Y33" s="438"/>
      <c r="Z33" s="438"/>
      <c r="AA33" s="438"/>
      <c r="AB33" s="438"/>
      <c r="AC33" s="438"/>
      <c r="AD33" s="438"/>
      <c r="AE33" s="438"/>
      <c r="AF33" s="438"/>
      <c r="AG33" s="438"/>
      <c r="AH33" s="438"/>
      <c r="AI33" s="438"/>
      <c r="AJ33" s="438"/>
      <c r="AK33" s="438"/>
      <c r="AL33" s="361"/>
      <c r="AM33" s="473" t="s">
        <v>185</v>
      </c>
      <c r="AN33" s="473"/>
      <c r="AO33" s="438" t="s">
        <v>184</v>
      </c>
      <c r="AP33" s="438"/>
      <c r="AQ33" s="438"/>
      <c r="AR33" s="438"/>
      <c r="AS33" s="438"/>
      <c r="AT33" s="438"/>
      <c r="AU33" s="438"/>
      <c r="AV33" s="438"/>
      <c r="AW33" s="438"/>
      <c r="AX33" s="438"/>
      <c r="AY33" s="438"/>
      <c r="AZ33" s="438"/>
      <c r="BA33" s="438"/>
      <c r="BB33" s="438"/>
      <c r="BC33" s="438"/>
      <c r="BD33" s="362"/>
      <c r="BE33" s="438" t="s">
        <v>186</v>
      </c>
      <c r="BF33" s="438"/>
      <c r="BG33" s="438" t="s">
        <v>187</v>
      </c>
      <c r="BH33" s="438"/>
      <c r="BI33" s="438"/>
      <c r="BJ33" s="438"/>
      <c r="BK33" s="438"/>
      <c r="BL33" s="438"/>
      <c r="BM33" s="438"/>
      <c r="BN33" s="438"/>
      <c r="BO33" s="438"/>
      <c r="BP33" s="438"/>
      <c r="BQ33" s="438"/>
      <c r="BR33" s="438"/>
      <c r="BS33" s="438"/>
      <c r="BT33" s="438"/>
      <c r="BU33" s="438"/>
      <c r="BV33" s="362"/>
      <c r="BW33" s="473" t="s">
        <v>186</v>
      </c>
      <c r="BX33" s="473"/>
      <c r="BY33" s="438" t="s">
        <v>188</v>
      </c>
      <c r="BZ33" s="438"/>
      <c r="CA33" s="438"/>
      <c r="CB33" s="438"/>
      <c r="CC33" s="438"/>
      <c r="CD33" s="438"/>
      <c r="CE33" s="438"/>
      <c r="CF33" s="438"/>
      <c r="CG33" s="438"/>
      <c r="CH33" s="438"/>
      <c r="CI33" s="438"/>
      <c r="CJ33" s="438"/>
      <c r="CK33" s="438"/>
      <c r="CL33" s="438"/>
      <c r="CM33" s="438"/>
      <c r="CN33" s="361"/>
      <c r="CO33" s="473" t="s">
        <v>183</v>
      </c>
      <c r="CP33" s="473"/>
      <c r="CQ33" s="438" t="s">
        <v>189</v>
      </c>
      <c r="CR33" s="438"/>
      <c r="CS33" s="438"/>
      <c r="CT33" s="438"/>
      <c r="CU33" s="438"/>
      <c r="CV33" s="438"/>
      <c r="CW33" s="438"/>
      <c r="CX33" s="438"/>
      <c r="CY33" s="438"/>
      <c r="CZ33" s="438"/>
      <c r="DA33" s="438"/>
      <c r="DB33" s="438"/>
      <c r="DC33" s="438"/>
      <c r="DD33" s="438"/>
      <c r="DE33" s="438"/>
      <c r="DF33" s="361"/>
      <c r="DG33" s="634" t="s">
        <v>580</v>
      </c>
      <c r="DH33" s="634"/>
      <c r="DI33" s="363"/>
      <c r="DJ33" s="331"/>
      <c r="DK33" s="331"/>
      <c r="DL33" s="331"/>
      <c r="DM33" s="331"/>
      <c r="DN33" s="331"/>
      <c r="DO33" s="331"/>
    </row>
    <row r="34" spans="1:119" ht="32.25" customHeight="1" x14ac:dyDescent="0.15">
      <c r="A34" s="332"/>
      <c r="B34" s="358"/>
      <c r="C34" s="635">
        <f>IF(E34="","",1)</f>
        <v>1</v>
      </c>
      <c r="D34" s="635"/>
      <c r="E34" s="636" t="str">
        <f>IF('各会計、関係団体の財政状況及び健全化判断比率'!B7="","",'各会計、関係団体の財政状況及び健全化判断比率'!B7)</f>
        <v>一般会計</v>
      </c>
      <c r="F34" s="636"/>
      <c r="G34" s="636"/>
      <c r="H34" s="636"/>
      <c r="I34" s="636"/>
      <c r="J34" s="636"/>
      <c r="K34" s="636"/>
      <c r="L34" s="636"/>
      <c r="M34" s="636"/>
      <c r="N34" s="636"/>
      <c r="O34" s="636"/>
      <c r="P34" s="636"/>
      <c r="Q34" s="636"/>
      <c r="R34" s="636"/>
      <c r="S34" s="636"/>
      <c r="T34" s="359"/>
      <c r="U34" s="635">
        <f>IF(W34="","",MAX(C34:D43)+1)</f>
        <v>3</v>
      </c>
      <c r="V34" s="635"/>
      <c r="W34" s="636" t="str">
        <f>IF('各会計、関係団体の財政状況及び健全化判断比率'!B28="","",'各会計、関係団体の財政状況及び健全化判断比率'!B28)</f>
        <v>南伊豆町国民健康保険特別会計</v>
      </c>
      <c r="X34" s="636"/>
      <c r="Y34" s="636"/>
      <c r="Z34" s="636"/>
      <c r="AA34" s="636"/>
      <c r="AB34" s="636"/>
      <c r="AC34" s="636"/>
      <c r="AD34" s="636"/>
      <c r="AE34" s="636"/>
      <c r="AF34" s="636"/>
      <c r="AG34" s="636"/>
      <c r="AH34" s="636"/>
      <c r="AI34" s="636"/>
      <c r="AJ34" s="636"/>
      <c r="AK34" s="636"/>
      <c r="AL34" s="359"/>
      <c r="AM34" s="635">
        <f>IF(AO34="","",MAX(C34:D43,U34:V43)+1)</f>
        <v>6</v>
      </c>
      <c r="AN34" s="635"/>
      <c r="AO34" s="636" t="str">
        <f>IF('各会計、関係団体の財政状況及び健全化判断比率'!B31="","",'各会計、関係団体の財政状況及び健全化判断比率'!B31)</f>
        <v>南伊豆町水道事業会計</v>
      </c>
      <c r="AP34" s="636"/>
      <c r="AQ34" s="636"/>
      <c r="AR34" s="636"/>
      <c r="AS34" s="636"/>
      <c r="AT34" s="636"/>
      <c r="AU34" s="636"/>
      <c r="AV34" s="636"/>
      <c r="AW34" s="636"/>
      <c r="AX34" s="636"/>
      <c r="AY34" s="636"/>
      <c r="AZ34" s="636"/>
      <c r="BA34" s="636"/>
      <c r="BB34" s="636"/>
      <c r="BC34" s="636"/>
      <c r="BD34" s="359"/>
      <c r="BE34" s="635">
        <f>IF(BG34="","",MAX(C34:D43,U34:V43,AM34:AN43)+1)</f>
        <v>7</v>
      </c>
      <c r="BF34" s="635"/>
      <c r="BG34" s="636" t="str">
        <f>IF('各会計、関係団体の財政状況及び健全化判断比率'!B32="","",'各会計、関係団体の財政状況及び健全化判断比率'!B32)</f>
        <v>南伊豆町公共下水道事業特別会計</v>
      </c>
      <c r="BH34" s="636"/>
      <c r="BI34" s="636"/>
      <c r="BJ34" s="636"/>
      <c r="BK34" s="636"/>
      <c r="BL34" s="636"/>
      <c r="BM34" s="636"/>
      <c r="BN34" s="636"/>
      <c r="BO34" s="636"/>
      <c r="BP34" s="636"/>
      <c r="BQ34" s="636"/>
      <c r="BR34" s="636"/>
      <c r="BS34" s="636"/>
      <c r="BT34" s="636"/>
      <c r="BU34" s="636"/>
      <c r="BV34" s="359"/>
      <c r="BW34" s="635">
        <f>IF(BY34="","",MAX(C34:D43,U34:V43,AM34:AN43,BE34:BF43)+1)</f>
        <v>11</v>
      </c>
      <c r="BX34" s="635"/>
      <c r="BY34" s="636" t="str">
        <f>IF('各会計、関係団体の財政状況及び健全化判断比率'!B68="","",'各会計、関係団体の財政状況及び健全化判断比率'!B68)</f>
        <v>静岡県市町総合事務組合</v>
      </c>
      <c r="BZ34" s="636"/>
      <c r="CA34" s="636"/>
      <c r="CB34" s="636"/>
      <c r="CC34" s="636"/>
      <c r="CD34" s="636"/>
      <c r="CE34" s="636"/>
      <c r="CF34" s="636"/>
      <c r="CG34" s="636"/>
      <c r="CH34" s="636"/>
      <c r="CI34" s="636"/>
      <c r="CJ34" s="636"/>
      <c r="CK34" s="636"/>
      <c r="CL34" s="636"/>
      <c r="CM34" s="636"/>
      <c r="CN34" s="359"/>
      <c r="CO34" s="635" t="str">
        <f>IF(CQ34="","",MAX(C34:D43,U34:V43,AM34:AN43,BE34:BF43,BW34:BX43)+1)</f>
        <v/>
      </c>
      <c r="CP34" s="635"/>
      <c r="CQ34" s="636" t="str">
        <f>IF('各会計、関係団体の財政状況及び健全化判断比率'!BS7="","",'各会計、関係団体の財政状況及び健全化判断比率'!BS7)</f>
        <v/>
      </c>
      <c r="CR34" s="636"/>
      <c r="CS34" s="636"/>
      <c r="CT34" s="636"/>
      <c r="CU34" s="636"/>
      <c r="CV34" s="636"/>
      <c r="CW34" s="636"/>
      <c r="CX34" s="636"/>
      <c r="CY34" s="636"/>
      <c r="CZ34" s="636"/>
      <c r="DA34" s="636"/>
      <c r="DB34" s="636"/>
      <c r="DC34" s="636"/>
      <c r="DD34" s="636"/>
      <c r="DE34" s="636"/>
      <c r="DF34" s="356"/>
      <c r="DG34" s="637" t="str">
        <f>IF('各会計、関係団体の財政状況及び健全化判断比率'!BR7="","",'各会計、関係団体の財政状況及び健全化判断比率'!BR7)</f>
        <v/>
      </c>
      <c r="DH34" s="637"/>
      <c r="DI34" s="363"/>
      <c r="DJ34" s="331"/>
      <c r="DK34" s="331"/>
      <c r="DL34" s="331"/>
      <c r="DM34" s="331"/>
      <c r="DN34" s="331"/>
      <c r="DO34" s="331"/>
    </row>
    <row r="35" spans="1:119" ht="32.25" customHeight="1" x14ac:dyDescent="0.15">
      <c r="A35" s="332"/>
      <c r="B35" s="358"/>
      <c r="C35" s="635">
        <f>IF(E35="","",C34+1)</f>
        <v>2</v>
      </c>
      <c r="D35" s="635"/>
      <c r="E35" s="636" t="str">
        <f>IF('各会計、関係団体の財政状況及び健全化判断比率'!B8="","",'各会計、関係団体の財政状況及び健全化判断比率'!B8)</f>
        <v>南伊豆町土地取得特別会計</v>
      </c>
      <c r="F35" s="636"/>
      <c r="G35" s="636"/>
      <c r="H35" s="636"/>
      <c r="I35" s="636"/>
      <c r="J35" s="636"/>
      <c r="K35" s="636"/>
      <c r="L35" s="636"/>
      <c r="M35" s="636"/>
      <c r="N35" s="636"/>
      <c r="O35" s="636"/>
      <c r="P35" s="636"/>
      <c r="Q35" s="636"/>
      <c r="R35" s="636"/>
      <c r="S35" s="636"/>
      <c r="T35" s="359"/>
      <c r="U35" s="635">
        <f>IF(W35="","",U34+1)</f>
        <v>4</v>
      </c>
      <c r="V35" s="635"/>
      <c r="W35" s="636" t="str">
        <f>IF('各会計、関係団体の財政状況及び健全化判断比率'!B29="","",'各会計、関係団体の財政状況及び健全化判断比率'!B29)</f>
        <v>南伊豆町介護保険特別会計</v>
      </c>
      <c r="X35" s="636"/>
      <c r="Y35" s="636"/>
      <c r="Z35" s="636"/>
      <c r="AA35" s="636"/>
      <c r="AB35" s="636"/>
      <c r="AC35" s="636"/>
      <c r="AD35" s="636"/>
      <c r="AE35" s="636"/>
      <c r="AF35" s="636"/>
      <c r="AG35" s="636"/>
      <c r="AH35" s="636"/>
      <c r="AI35" s="636"/>
      <c r="AJ35" s="636"/>
      <c r="AK35" s="636"/>
      <c r="AL35" s="359"/>
      <c r="AM35" s="635" t="str">
        <f t="shared" ref="AM35:AM43" si="0">IF(AO35="","",AM34+1)</f>
        <v/>
      </c>
      <c r="AN35" s="635"/>
      <c r="AO35" s="636"/>
      <c r="AP35" s="636"/>
      <c r="AQ35" s="636"/>
      <c r="AR35" s="636"/>
      <c r="AS35" s="636"/>
      <c r="AT35" s="636"/>
      <c r="AU35" s="636"/>
      <c r="AV35" s="636"/>
      <c r="AW35" s="636"/>
      <c r="AX35" s="636"/>
      <c r="AY35" s="636"/>
      <c r="AZ35" s="636"/>
      <c r="BA35" s="636"/>
      <c r="BB35" s="636"/>
      <c r="BC35" s="636"/>
      <c r="BD35" s="359"/>
      <c r="BE35" s="635">
        <f t="shared" ref="BE35:BE43" si="1">IF(BG35="","",BE34+1)</f>
        <v>8</v>
      </c>
      <c r="BF35" s="635"/>
      <c r="BG35" s="636" t="str">
        <f>IF('各会計、関係団体の財政状況及び健全化判断比率'!B33="","",'各会計、関係団体の財政状況及び健全化判断比率'!B33)</f>
        <v>南伊豆町子浦漁業集落排水事業特別会計</v>
      </c>
      <c r="BH35" s="636"/>
      <c r="BI35" s="636"/>
      <c r="BJ35" s="636"/>
      <c r="BK35" s="636"/>
      <c r="BL35" s="636"/>
      <c r="BM35" s="636"/>
      <c r="BN35" s="636"/>
      <c r="BO35" s="636"/>
      <c r="BP35" s="636"/>
      <c r="BQ35" s="636"/>
      <c r="BR35" s="636"/>
      <c r="BS35" s="636"/>
      <c r="BT35" s="636"/>
      <c r="BU35" s="636"/>
      <c r="BV35" s="359"/>
      <c r="BW35" s="635">
        <f t="shared" ref="BW35:BW43" si="2">IF(BY35="","",BW34+1)</f>
        <v>12</v>
      </c>
      <c r="BX35" s="635"/>
      <c r="BY35" s="636" t="str">
        <f>IF('各会計、関係団体の財政状況及び健全化判断比率'!B69="","",'各会計、関係団体の財政状況及び健全化判断比率'!B69)</f>
        <v>南豆衛生プラント組合</v>
      </c>
      <c r="BZ35" s="636"/>
      <c r="CA35" s="636"/>
      <c r="CB35" s="636"/>
      <c r="CC35" s="636"/>
      <c r="CD35" s="636"/>
      <c r="CE35" s="636"/>
      <c r="CF35" s="636"/>
      <c r="CG35" s="636"/>
      <c r="CH35" s="636"/>
      <c r="CI35" s="636"/>
      <c r="CJ35" s="636"/>
      <c r="CK35" s="636"/>
      <c r="CL35" s="636"/>
      <c r="CM35" s="636"/>
      <c r="CN35" s="359"/>
      <c r="CO35" s="635" t="str">
        <f t="shared" ref="CO35:CO43" si="3">IF(CQ35="","",CO34+1)</f>
        <v/>
      </c>
      <c r="CP35" s="635"/>
      <c r="CQ35" s="636" t="str">
        <f>IF('各会計、関係団体の財政状況及び健全化判断比率'!BS8="","",'各会計、関係団体の財政状況及び健全化判断比率'!BS8)</f>
        <v/>
      </c>
      <c r="CR35" s="636"/>
      <c r="CS35" s="636"/>
      <c r="CT35" s="636"/>
      <c r="CU35" s="636"/>
      <c r="CV35" s="636"/>
      <c r="CW35" s="636"/>
      <c r="CX35" s="636"/>
      <c r="CY35" s="636"/>
      <c r="CZ35" s="636"/>
      <c r="DA35" s="636"/>
      <c r="DB35" s="636"/>
      <c r="DC35" s="636"/>
      <c r="DD35" s="636"/>
      <c r="DE35" s="636"/>
      <c r="DF35" s="356"/>
      <c r="DG35" s="637" t="str">
        <f>IF('各会計、関係団体の財政状況及び健全化判断比率'!BR8="","",'各会計、関係団体の財政状況及び健全化判断比率'!BR8)</f>
        <v/>
      </c>
      <c r="DH35" s="637"/>
      <c r="DI35" s="363"/>
      <c r="DJ35" s="331"/>
      <c r="DK35" s="331"/>
      <c r="DL35" s="331"/>
      <c r="DM35" s="331"/>
      <c r="DN35" s="331"/>
      <c r="DO35" s="331"/>
    </row>
    <row r="36" spans="1:119" ht="32.25" customHeight="1" x14ac:dyDescent="0.15">
      <c r="A36" s="332"/>
      <c r="B36" s="358"/>
      <c r="C36" s="635" t="str">
        <f>IF(E36="","",C35+1)</f>
        <v/>
      </c>
      <c r="D36" s="635"/>
      <c r="E36" s="636" t="str">
        <f>IF('各会計、関係団体の財政状況及び健全化判断比率'!B9="","",'各会計、関係団体の財政状況及び健全化判断比率'!B9)</f>
        <v/>
      </c>
      <c r="F36" s="636"/>
      <c r="G36" s="636"/>
      <c r="H36" s="636"/>
      <c r="I36" s="636"/>
      <c r="J36" s="636"/>
      <c r="K36" s="636"/>
      <c r="L36" s="636"/>
      <c r="M36" s="636"/>
      <c r="N36" s="636"/>
      <c r="O36" s="636"/>
      <c r="P36" s="636"/>
      <c r="Q36" s="636"/>
      <c r="R36" s="636"/>
      <c r="S36" s="636"/>
      <c r="T36" s="359"/>
      <c r="U36" s="635">
        <f t="shared" ref="U36:U43" si="4">IF(W36="","",U35+1)</f>
        <v>5</v>
      </c>
      <c r="V36" s="635"/>
      <c r="W36" s="636" t="str">
        <f>IF('各会計、関係団体の財政状況及び健全化判断比率'!B30="","",'各会計、関係団体の財政状況及び健全化判断比率'!B30)</f>
        <v>南伊豆町後期高齢者医療特別会計</v>
      </c>
      <c r="X36" s="636"/>
      <c r="Y36" s="636"/>
      <c r="Z36" s="636"/>
      <c r="AA36" s="636"/>
      <c r="AB36" s="636"/>
      <c r="AC36" s="636"/>
      <c r="AD36" s="636"/>
      <c r="AE36" s="636"/>
      <c r="AF36" s="636"/>
      <c r="AG36" s="636"/>
      <c r="AH36" s="636"/>
      <c r="AI36" s="636"/>
      <c r="AJ36" s="636"/>
      <c r="AK36" s="636"/>
      <c r="AL36" s="359"/>
      <c r="AM36" s="635" t="str">
        <f t="shared" si="0"/>
        <v/>
      </c>
      <c r="AN36" s="635"/>
      <c r="AO36" s="636"/>
      <c r="AP36" s="636"/>
      <c r="AQ36" s="636"/>
      <c r="AR36" s="636"/>
      <c r="AS36" s="636"/>
      <c r="AT36" s="636"/>
      <c r="AU36" s="636"/>
      <c r="AV36" s="636"/>
      <c r="AW36" s="636"/>
      <c r="AX36" s="636"/>
      <c r="AY36" s="636"/>
      <c r="AZ36" s="636"/>
      <c r="BA36" s="636"/>
      <c r="BB36" s="636"/>
      <c r="BC36" s="636"/>
      <c r="BD36" s="359"/>
      <c r="BE36" s="635">
        <f t="shared" si="1"/>
        <v>9</v>
      </c>
      <c r="BF36" s="635"/>
      <c r="BG36" s="636" t="str">
        <f>IF('各会計、関係団体の財政状況及び健全化判断比率'!B34="","",'各会計、関係団体の財政状況及び健全化判断比率'!B34)</f>
        <v>南伊豆町中木漁業集落排水事業特別会計</v>
      </c>
      <c r="BH36" s="636"/>
      <c r="BI36" s="636"/>
      <c r="BJ36" s="636"/>
      <c r="BK36" s="636"/>
      <c r="BL36" s="636"/>
      <c r="BM36" s="636"/>
      <c r="BN36" s="636"/>
      <c r="BO36" s="636"/>
      <c r="BP36" s="636"/>
      <c r="BQ36" s="636"/>
      <c r="BR36" s="636"/>
      <c r="BS36" s="636"/>
      <c r="BT36" s="636"/>
      <c r="BU36" s="636"/>
      <c r="BV36" s="359"/>
      <c r="BW36" s="635">
        <f t="shared" si="2"/>
        <v>13</v>
      </c>
      <c r="BX36" s="635"/>
      <c r="BY36" s="636" t="str">
        <f>IF('各会計、関係団体の財政状況及び健全化判断比率'!B70="","",'各会計、関係団体の財政状況及び健全化判断比率'!B70)</f>
        <v>伊豆斎場組合</v>
      </c>
      <c r="BZ36" s="636"/>
      <c r="CA36" s="636"/>
      <c r="CB36" s="636"/>
      <c r="CC36" s="636"/>
      <c r="CD36" s="636"/>
      <c r="CE36" s="636"/>
      <c r="CF36" s="636"/>
      <c r="CG36" s="636"/>
      <c r="CH36" s="636"/>
      <c r="CI36" s="636"/>
      <c r="CJ36" s="636"/>
      <c r="CK36" s="636"/>
      <c r="CL36" s="636"/>
      <c r="CM36" s="636"/>
      <c r="CN36" s="359"/>
      <c r="CO36" s="635" t="str">
        <f t="shared" si="3"/>
        <v/>
      </c>
      <c r="CP36" s="635"/>
      <c r="CQ36" s="636" t="str">
        <f>IF('各会計、関係団体の財政状況及び健全化判断比率'!BS9="","",'各会計、関係団体の財政状況及び健全化判断比率'!BS9)</f>
        <v/>
      </c>
      <c r="CR36" s="636"/>
      <c r="CS36" s="636"/>
      <c r="CT36" s="636"/>
      <c r="CU36" s="636"/>
      <c r="CV36" s="636"/>
      <c r="CW36" s="636"/>
      <c r="CX36" s="636"/>
      <c r="CY36" s="636"/>
      <c r="CZ36" s="636"/>
      <c r="DA36" s="636"/>
      <c r="DB36" s="636"/>
      <c r="DC36" s="636"/>
      <c r="DD36" s="636"/>
      <c r="DE36" s="636"/>
      <c r="DF36" s="356"/>
      <c r="DG36" s="637" t="str">
        <f>IF('各会計、関係団体の財政状況及び健全化判断比率'!BR9="","",'各会計、関係団体の財政状況及び健全化判断比率'!BR9)</f>
        <v/>
      </c>
      <c r="DH36" s="637"/>
      <c r="DI36" s="363"/>
      <c r="DJ36" s="331"/>
      <c r="DK36" s="331"/>
      <c r="DL36" s="331"/>
      <c r="DM36" s="331"/>
      <c r="DN36" s="331"/>
      <c r="DO36" s="331"/>
    </row>
    <row r="37" spans="1:119" ht="32.25" customHeight="1" x14ac:dyDescent="0.15">
      <c r="A37" s="332"/>
      <c r="B37" s="358"/>
      <c r="C37" s="635" t="str">
        <f>IF(E37="","",C36+1)</f>
        <v/>
      </c>
      <c r="D37" s="635"/>
      <c r="E37" s="636" t="str">
        <f>IF('各会計、関係団体の財政状況及び健全化判断比率'!B10="","",'各会計、関係団体の財政状況及び健全化判断比率'!B10)</f>
        <v/>
      </c>
      <c r="F37" s="636"/>
      <c r="G37" s="636"/>
      <c r="H37" s="636"/>
      <c r="I37" s="636"/>
      <c r="J37" s="636"/>
      <c r="K37" s="636"/>
      <c r="L37" s="636"/>
      <c r="M37" s="636"/>
      <c r="N37" s="636"/>
      <c r="O37" s="636"/>
      <c r="P37" s="636"/>
      <c r="Q37" s="636"/>
      <c r="R37" s="636"/>
      <c r="S37" s="636"/>
      <c r="T37" s="359"/>
      <c r="U37" s="635" t="str">
        <f t="shared" si="4"/>
        <v/>
      </c>
      <c r="V37" s="635"/>
      <c r="W37" s="636"/>
      <c r="X37" s="636"/>
      <c r="Y37" s="636"/>
      <c r="Z37" s="636"/>
      <c r="AA37" s="636"/>
      <c r="AB37" s="636"/>
      <c r="AC37" s="636"/>
      <c r="AD37" s="636"/>
      <c r="AE37" s="636"/>
      <c r="AF37" s="636"/>
      <c r="AG37" s="636"/>
      <c r="AH37" s="636"/>
      <c r="AI37" s="636"/>
      <c r="AJ37" s="636"/>
      <c r="AK37" s="636"/>
      <c r="AL37" s="359"/>
      <c r="AM37" s="635" t="str">
        <f t="shared" si="0"/>
        <v/>
      </c>
      <c r="AN37" s="635"/>
      <c r="AO37" s="636"/>
      <c r="AP37" s="636"/>
      <c r="AQ37" s="636"/>
      <c r="AR37" s="636"/>
      <c r="AS37" s="636"/>
      <c r="AT37" s="636"/>
      <c r="AU37" s="636"/>
      <c r="AV37" s="636"/>
      <c r="AW37" s="636"/>
      <c r="AX37" s="636"/>
      <c r="AY37" s="636"/>
      <c r="AZ37" s="636"/>
      <c r="BA37" s="636"/>
      <c r="BB37" s="636"/>
      <c r="BC37" s="636"/>
      <c r="BD37" s="359"/>
      <c r="BE37" s="635">
        <f t="shared" si="1"/>
        <v>10</v>
      </c>
      <c r="BF37" s="635"/>
      <c r="BG37" s="636" t="str">
        <f>IF('各会計、関係団体の財政状況及び健全化判断比率'!B35="","",'各会計、関係団体の財政状況及び健全化判断比率'!B35)</f>
        <v>南伊豆町妻良漁業集落排水事業特別会計</v>
      </c>
      <c r="BH37" s="636"/>
      <c r="BI37" s="636"/>
      <c r="BJ37" s="636"/>
      <c r="BK37" s="636"/>
      <c r="BL37" s="636"/>
      <c r="BM37" s="636"/>
      <c r="BN37" s="636"/>
      <c r="BO37" s="636"/>
      <c r="BP37" s="636"/>
      <c r="BQ37" s="636"/>
      <c r="BR37" s="636"/>
      <c r="BS37" s="636"/>
      <c r="BT37" s="636"/>
      <c r="BU37" s="636"/>
      <c r="BV37" s="359"/>
      <c r="BW37" s="635">
        <f t="shared" si="2"/>
        <v>14</v>
      </c>
      <c r="BX37" s="635"/>
      <c r="BY37" s="636" t="str">
        <f>IF('各会計、関係団体の財政状況及び健全化判断比率'!B71="","",'各会計、関係団体の財政状況及び健全化判断比率'!B71)</f>
        <v>下田地区消防組合</v>
      </c>
      <c r="BZ37" s="636"/>
      <c r="CA37" s="636"/>
      <c r="CB37" s="636"/>
      <c r="CC37" s="636"/>
      <c r="CD37" s="636"/>
      <c r="CE37" s="636"/>
      <c r="CF37" s="636"/>
      <c r="CG37" s="636"/>
      <c r="CH37" s="636"/>
      <c r="CI37" s="636"/>
      <c r="CJ37" s="636"/>
      <c r="CK37" s="636"/>
      <c r="CL37" s="636"/>
      <c r="CM37" s="636"/>
      <c r="CN37" s="359"/>
      <c r="CO37" s="635" t="str">
        <f t="shared" si="3"/>
        <v/>
      </c>
      <c r="CP37" s="635"/>
      <c r="CQ37" s="636" t="str">
        <f>IF('各会計、関係団体の財政状況及び健全化判断比率'!BS10="","",'各会計、関係団体の財政状況及び健全化判断比率'!BS10)</f>
        <v/>
      </c>
      <c r="CR37" s="636"/>
      <c r="CS37" s="636"/>
      <c r="CT37" s="636"/>
      <c r="CU37" s="636"/>
      <c r="CV37" s="636"/>
      <c r="CW37" s="636"/>
      <c r="CX37" s="636"/>
      <c r="CY37" s="636"/>
      <c r="CZ37" s="636"/>
      <c r="DA37" s="636"/>
      <c r="DB37" s="636"/>
      <c r="DC37" s="636"/>
      <c r="DD37" s="636"/>
      <c r="DE37" s="636"/>
      <c r="DF37" s="356"/>
      <c r="DG37" s="637" t="str">
        <f>IF('各会計、関係団体の財政状況及び健全化判断比率'!BR10="","",'各会計、関係団体の財政状況及び健全化判断比率'!BR10)</f>
        <v/>
      </c>
      <c r="DH37" s="637"/>
      <c r="DI37" s="363"/>
      <c r="DJ37" s="331"/>
      <c r="DK37" s="331"/>
      <c r="DL37" s="331"/>
      <c r="DM37" s="331"/>
      <c r="DN37" s="331"/>
      <c r="DO37" s="331"/>
    </row>
    <row r="38" spans="1:119" ht="32.25" customHeight="1" x14ac:dyDescent="0.15">
      <c r="A38" s="332"/>
      <c r="B38" s="358"/>
      <c r="C38" s="635" t="str">
        <f t="shared" ref="C38:C43" si="5">IF(E38="","",C37+1)</f>
        <v/>
      </c>
      <c r="D38" s="635"/>
      <c r="E38" s="636" t="str">
        <f>IF('各会計、関係団体の財政状況及び健全化判断比率'!B11="","",'各会計、関係団体の財政状況及び健全化判断比率'!B11)</f>
        <v/>
      </c>
      <c r="F38" s="636"/>
      <c r="G38" s="636"/>
      <c r="H38" s="636"/>
      <c r="I38" s="636"/>
      <c r="J38" s="636"/>
      <c r="K38" s="636"/>
      <c r="L38" s="636"/>
      <c r="M38" s="636"/>
      <c r="N38" s="636"/>
      <c r="O38" s="636"/>
      <c r="P38" s="636"/>
      <c r="Q38" s="636"/>
      <c r="R38" s="636"/>
      <c r="S38" s="636"/>
      <c r="T38" s="359"/>
      <c r="U38" s="635" t="str">
        <f t="shared" si="4"/>
        <v/>
      </c>
      <c r="V38" s="635"/>
      <c r="W38" s="636"/>
      <c r="X38" s="636"/>
      <c r="Y38" s="636"/>
      <c r="Z38" s="636"/>
      <c r="AA38" s="636"/>
      <c r="AB38" s="636"/>
      <c r="AC38" s="636"/>
      <c r="AD38" s="636"/>
      <c r="AE38" s="636"/>
      <c r="AF38" s="636"/>
      <c r="AG38" s="636"/>
      <c r="AH38" s="636"/>
      <c r="AI38" s="636"/>
      <c r="AJ38" s="636"/>
      <c r="AK38" s="636"/>
      <c r="AL38" s="359"/>
      <c r="AM38" s="635" t="str">
        <f t="shared" si="0"/>
        <v/>
      </c>
      <c r="AN38" s="635"/>
      <c r="AO38" s="636"/>
      <c r="AP38" s="636"/>
      <c r="AQ38" s="636"/>
      <c r="AR38" s="636"/>
      <c r="AS38" s="636"/>
      <c r="AT38" s="636"/>
      <c r="AU38" s="636"/>
      <c r="AV38" s="636"/>
      <c r="AW38" s="636"/>
      <c r="AX38" s="636"/>
      <c r="AY38" s="636"/>
      <c r="AZ38" s="636"/>
      <c r="BA38" s="636"/>
      <c r="BB38" s="636"/>
      <c r="BC38" s="636"/>
      <c r="BD38" s="359"/>
      <c r="BE38" s="635" t="str">
        <f t="shared" si="1"/>
        <v/>
      </c>
      <c r="BF38" s="635"/>
      <c r="BG38" s="636"/>
      <c r="BH38" s="636"/>
      <c r="BI38" s="636"/>
      <c r="BJ38" s="636"/>
      <c r="BK38" s="636"/>
      <c r="BL38" s="636"/>
      <c r="BM38" s="636"/>
      <c r="BN38" s="636"/>
      <c r="BO38" s="636"/>
      <c r="BP38" s="636"/>
      <c r="BQ38" s="636"/>
      <c r="BR38" s="636"/>
      <c r="BS38" s="636"/>
      <c r="BT38" s="636"/>
      <c r="BU38" s="636"/>
      <c r="BV38" s="359"/>
      <c r="BW38" s="635">
        <f t="shared" si="2"/>
        <v>15</v>
      </c>
      <c r="BX38" s="635"/>
      <c r="BY38" s="636" t="str">
        <f>IF('各会計、関係団体の財政状況及び健全化判断比率'!B72="","",'各会計、関係団体の財政状況及び健全化判断比率'!B72)</f>
        <v>一部事務組合下田メディカルセンター（普通会計分）</v>
      </c>
      <c r="BZ38" s="636"/>
      <c r="CA38" s="636"/>
      <c r="CB38" s="636"/>
      <c r="CC38" s="636"/>
      <c r="CD38" s="636"/>
      <c r="CE38" s="636"/>
      <c r="CF38" s="636"/>
      <c r="CG38" s="636"/>
      <c r="CH38" s="636"/>
      <c r="CI38" s="636"/>
      <c r="CJ38" s="636"/>
      <c r="CK38" s="636"/>
      <c r="CL38" s="636"/>
      <c r="CM38" s="636"/>
      <c r="CN38" s="359"/>
      <c r="CO38" s="635" t="str">
        <f t="shared" si="3"/>
        <v/>
      </c>
      <c r="CP38" s="635"/>
      <c r="CQ38" s="636" t="str">
        <f>IF('各会計、関係団体の財政状況及び健全化判断比率'!BS11="","",'各会計、関係団体の財政状況及び健全化判断比率'!BS11)</f>
        <v/>
      </c>
      <c r="CR38" s="636"/>
      <c r="CS38" s="636"/>
      <c r="CT38" s="636"/>
      <c r="CU38" s="636"/>
      <c r="CV38" s="636"/>
      <c r="CW38" s="636"/>
      <c r="CX38" s="636"/>
      <c r="CY38" s="636"/>
      <c r="CZ38" s="636"/>
      <c r="DA38" s="636"/>
      <c r="DB38" s="636"/>
      <c r="DC38" s="636"/>
      <c r="DD38" s="636"/>
      <c r="DE38" s="636"/>
      <c r="DF38" s="356"/>
      <c r="DG38" s="637" t="str">
        <f>IF('各会計、関係団体の財政状況及び健全化判断比率'!BR11="","",'各会計、関係団体の財政状況及び健全化判断比率'!BR11)</f>
        <v/>
      </c>
      <c r="DH38" s="637"/>
      <c r="DI38" s="363"/>
      <c r="DJ38" s="331"/>
      <c r="DK38" s="331"/>
      <c r="DL38" s="331"/>
      <c r="DM38" s="331"/>
      <c r="DN38" s="331"/>
      <c r="DO38" s="331"/>
    </row>
    <row r="39" spans="1:119" ht="32.25" customHeight="1" x14ac:dyDescent="0.15">
      <c r="A39" s="332"/>
      <c r="B39" s="358"/>
      <c r="C39" s="635" t="str">
        <f t="shared" si="5"/>
        <v/>
      </c>
      <c r="D39" s="635"/>
      <c r="E39" s="636" t="str">
        <f>IF('各会計、関係団体の財政状況及び健全化判断比率'!B12="","",'各会計、関係団体の財政状況及び健全化判断比率'!B12)</f>
        <v/>
      </c>
      <c r="F39" s="636"/>
      <c r="G39" s="636"/>
      <c r="H39" s="636"/>
      <c r="I39" s="636"/>
      <c r="J39" s="636"/>
      <c r="K39" s="636"/>
      <c r="L39" s="636"/>
      <c r="M39" s="636"/>
      <c r="N39" s="636"/>
      <c r="O39" s="636"/>
      <c r="P39" s="636"/>
      <c r="Q39" s="636"/>
      <c r="R39" s="636"/>
      <c r="S39" s="636"/>
      <c r="T39" s="359"/>
      <c r="U39" s="635" t="str">
        <f t="shared" si="4"/>
        <v/>
      </c>
      <c r="V39" s="635"/>
      <c r="W39" s="636"/>
      <c r="X39" s="636"/>
      <c r="Y39" s="636"/>
      <c r="Z39" s="636"/>
      <c r="AA39" s="636"/>
      <c r="AB39" s="636"/>
      <c r="AC39" s="636"/>
      <c r="AD39" s="636"/>
      <c r="AE39" s="636"/>
      <c r="AF39" s="636"/>
      <c r="AG39" s="636"/>
      <c r="AH39" s="636"/>
      <c r="AI39" s="636"/>
      <c r="AJ39" s="636"/>
      <c r="AK39" s="636"/>
      <c r="AL39" s="359"/>
      <c r="AM39" s="635" t="str">
        <f t="shared" si="0"/>
        <v/>
      </c>
      <c r="AN39" s="635"/>
      <c r="AO39" s="636"/>
      <c r="AP39" s="636"/>
      <c r="AQ39" s="636"/>
      <c r="AR39" s="636"/>
      <c r="AS39" s="636"/>
      <c r="AT39" s="636"/>
      <c r="AU39" s="636"/>
      <c r="AV39" s="636"/>
      <c r="AW39" s="636"/>
      <c r="AX39" s="636"/>
      <c r="AY39" s="636"/>
      <c r="AZ39" s="636"/>
      <c r="BA39" s="636"/>
      <c r="BB39" s="636"/>
      <c r="BC39" s="636"/>
      <c r="BD39" s="359"/>
      <c r="BE39" s="635" t="str">
        <f t="shared" si="1"/>
        <v/>
      </c>
      <c r="BF39" s="635"/>
      <c r="BG39" s="636"/>
      <c r="BH39" s="636"/>
      <c r="BI39" s="636"/>
      <c r="BJ39" s="636"/>
      <c r="BK39" s="636"/>
      <c r="BL39" s="636"/>
      <c r="BM39" s="636"/>
      <c r="BN39" s="636"/>
      <c r="BO39" s="636"/>
      <c r="BP39" s="636"/>
      <c r="BQ39" s="636"/>
      <c r="BR39" s="636"/>
      <c r="BS39" s="636"/>
      <c r="BT39" s="636"/>
      <c r="BU39" s="636"/>
      <c r="BV39" s="359"/>
      <c r="BW39" s="635">
        <f t="shared" si="2"/>
        <v>16</v>
      </c>
      <c r="BX39" s="635"/>
      <c r="BY39" s="636" t="str">
        <f>IF('各会計、関係団体の財政状況及び健全化判断比率'!B73="","",'各会計、関係団体の財政状況及び健全化判断比率'!B73)</f>
        <v>静岡県後期高齢者医療広域連合</v>
      </c>
      <c r="BZ39" s="636"/>
      <c r="CA39" s="636"/>
      <c r="CB39" s="636"/>
      <c r="CC39" s="636"/>
      <c r="CD39" s="636"/>
      <c r="CE39" s="636"/>
      <c r="CF39" s="636"/>
      <c r="CG39" s="636"/>
      <c r="CH39" s="636"/>
      <c r="CI39" s="636"/>
      <c r="CJ39" s="636"/>
      <c r="CK39" s="636"/>
      <c r="CL39" s="636"/>
      <c r="CM39" s="636"/>
      <c r="CN39" s="359"/>
      <c r="CO39" s="635" t="str">
        <f t="shared" si="3"/>
        <v/>
      </c>
      <c r="CP39" s="635"/>
      <c r="CQ39" s="636" t="str">
        <f>IF('各会計、関係団体の財政状況及び健全化判断比率'!BS12="","",'各会計、関係団体の財政状況及び健全化判断比率'!BS12)</f>
        <v/>
      </c>
      <c r="CR39" s="636"/>
      <c r="CS39" s="636"/>
      <c r="CT39" s="636"/>
      <c r="CU39" s="636"/>
      <c r="CV39" s="636"/>
      <c r="CW39" s="636"/>
      <c r="CX39" s="636"/>
      <c r="CY39" s="636"/>
      <c r="CZ39" s="636"/>
      <c r="DA39" s="636"/>
      <c r="DB39" s="636"/>
      <c r="DC39" s="636"/>
      <c r="DD39" s="636"/>
      <c r="DE39" s="636"/>
      <c r="DF39" s="356"/>
      <c r="DG39" s="637" t="str">
        <f>IF('各会計、関係団体の財政状況及び健全化判断比率'!BR12="","",'各会計、関係団体の財政状況及び健全化判断比率'!BR12)</f>
        <v/>
      </c>
      <c r="DH39" s="637"/>
      <c r="DI39" s="363"/>
      <c r="DJ39" s="331"/>
      <c r="DK39" s="331"/>
      <c r="DL39" s="331"/>
      <c r="DM39" s="331"/>
      <c r="DN39" s="331"/>
      <c r="DO39" s="331"/>
    </row>
    <row r="40" spans="1:119" ht="32.25" customHeight="1" x14ac:dyDescent="0.15">
      <c r="A40" s="332"/>
      <c r="B40" s="358"/>
      <c r="C40" s="635" t="str">
        <f t="shared" si="5"/>
        <v/>
      </c>
      <c r="D40" s="635"/>
      <c r="E40" s="636" t="str">
        <f>IF('各会計、関係団体の財政状況及び健全化判断比率'!B13="","",'各会計、関係団体の財政状況及び健全化判断比率'!B13)</f>
        <v/>
      </c>
      <c r="F40" s="636"/>
      <c r="G40" s="636"/>
      <c r="H40" s="636"/>
      <c r="I40" s="636"/>
      <c r="J40" s="636"/>
      <c r="K40" s="636"/>
      <c r="L40" s="636"/>
      <c r="M40" s="636"/>
      <c r="N40" s="636"/>
      <c r="O40" s="636"/>
      <c r="P40" s="636"/>
      <c r="Q40" s="636"/>
      <c r="R40" s="636"/>
      <c r="S40" s="636"/>
      <c r="T40" s="359"/>
      <c r="U40" s="635" t="str">
        <f t="shared" si="4"/>
        <v/>
      </c>
      <c r="V40" s="635"/>
      <c r="W40" s="636"/>
      <c r="X40" s="636"/>
      <c r="Y40" s="636"/>
      <c r="Z40" s="636"/>
      <c r="AA40" s="636"/>
      <c r="AB40" s="636"/>
      <c r="AC40" s="636"/>
      <c r="AD40" s="636"/>
      <c r="AE40" s="636"/>
      <c r="AF40" s="636"/>
      <c r="AG40" s="636"/>
      <c r="AH40" s="636"/>
      <c r="AI40" s="636"/>
      <c r="AJ40" s="636"/>
      <c r="AK40" s="636"/>
      <c r="AL40" s="359"/>
      <c r="AM40" s="635" t="str">
        <f t="shared" si="0"/>
        <v/>
      </c>
      <c r="AN40" s="635"/>
      <c r="AO40" s="636"/>
      <c r="AP40" s="636"/>
      <c r="AQ40" s="636"/>
      <c r="AR40" s="636"/>
      <c r="AS40" s="636"/>
      <c r="AT40" s="636"/>
      <c r="AU40" s="636"/>
      <c r="AV40" s="636"/>
      <c r="AW40" s="636"/>
      <c r="AX40" s="636"/>
      <c r="AY40" s="636"/>
      <c r="AZ40" s="636"/>
      <c r="BA40" s="636"/>
      <c r="BB40" s="636"/>
      <c r="BC40" s="636"/>
      <c r="BD40" s="359"/>
      <c r="BE40" s="635" t="str">
        <f t="shared" si="1"/>
        <v/>
      </c>
      <c r="BF40" s="635"/>
      <c r="BG40" s="636"/>
      <c r="BH40" s="636"/>
      <c r="BI40" s="636"/>
      <c r="BJ40" s="636"/>
      <c r="BK40" s="636"/>
      <c r="BL40" s="636"/>
      <c r="BM40" s="636"/>
      <c r="BN40" s="636"/>
      <c r="BO40" s="636"/>
      <c r="BP40" s="636"/>
      <c r="BQ40" s="636"/>
      <c r="BR40" s="636"/>
      <c r="BS40" s="636"/>
      <c r="BT40" s="636"/>
      <c r="BU40" s="636"/>
      <c r="BV40" s="359"/>
      <c r="BW40" s="635">
        <f t="shared" si="2"/>
        <v>17</v>
      </c>
      <c r="BX40" s="635"/>
      <c r="BY40" s="636" t="str">
        <f>IF('各会計、関係団体の財政状況及び健全化判断比率'!B74="","",'各会計、関係団体の財政状況及び健全化判断比率'!B74)</f>
        <v>静岡地方滞納整理機構</v>
      </c>
      <c r="BZ40" s="636"/>
      <c r="CA40" s="636"/>
      <c r="CB40" s="636"/>
      <c r="CC40" s="636"/>
      <c r="CD40" s="636"/>
      <c r="CE40" s="636"/>
      <c r="CF40" s="636"/>
      <c r="CG40" s="636"/>
      <c r="CH40" s="636"/>
      <c r="CI40" s="636"/>
      <c r="CJ40" s="636"/>
      <c r="CK40" s="636"/>
      <c r="CL40" s="636"/>
      <c r="CM40" s="636"/>
      <c r="CN40" s="359"/>
      <c r="CO40" s="635" t="str">
        <f t="shared" si="3"/>
        <v/>
      </c>
      <c r="CP40" s="635"/>
      <c r="CQ40" s="636" t="str">
        <f>IF('各会計、関係団体の財政状況及び健全化判断比率'!BS13="","",'各会計、関係団体の財政状況及び健全化判断比率'!BS13)</f>
        <v/>
      </c>
      <c r="CR40" s="636"/>
      <c r="CS40" s="636"/>
      <c r="CT40" s="636"/>
      <c r="CU40" s="636"/>
      <c r="CV40" s="636"/>
      <c r="CW40" s="636"/>
      <c r="CX40" s="636"/>
      <c r="CY40" s="636"/>
      <c r="CZ40" s="636"/>
      <c r="DA40" s="636"/>
      <c r="DB40" s="636"/>
      <c r="DC40" s="636"/>
      <c r="DD40" s="636"/>
      <c r="DE40" s="636"/>
      <c r="DF40" s="356"/>
      <c r="DG40" s="637" t="str">
        <f>IF('各会計、関係団体の財政状況及び健全化判断比率'!BR13="","",'各会計、関係団体の財政状況及び健全化判断比率'!BR13)</f>
        <v/>
      </c>
      <c r="DH40" s="637"/>
      <c r="DI40" s="363"/>
      <c r="DJ40" s="331"/>
      <c r="DK40" s="331"/>
      <c r="DL40" s="331"/>
      <c r="DM40" s="331"/>
      <c r="DN40" s="331"/>
      <c r="DO40" s="331"/>
    </row>
    <row r="41" spans="1:119" ht="32.25" customHeight="1" x14ac:dyDescent="0.15">
      <c r="A41" s="332"/>
      <c r="B41" s="358"/>
      <c r="C41" s="635" t="str">
        <f t="shared" si="5"/>
        <v/>
      </c>
      <c r="D41" s="635"/>
      <c r="E41" s="636" t="str">
        <f>IF('各会計、関係団体の財政状況及び健全化判断比率'!B14="","",'各会計、関係団体の財政状況及び健全化判断比率'!B14)</f>
        <v/>
      </c>
      <c r="F41" s="636"/>
      <c r="G41" s="636"/>
      <c r="H41" s="636"/>
      <c r="I41" s="636"/>
      <c r="J41" s="636"/>
      <c r="K41" s="636"/>
      <c r="L41" s="636"/>
      <c r="M41" s="636"/>
      <c r="N41" s="636"/>
      <c r="O41" s="636"/>
      <c r="P41" s="636"/>
      <c r="Q41" s="636"/>
      <c r="R41" s="636"/>
      <c r="S41" s="636"/>
      <c r="T41" s="359"/>
      <c r="U41" s="635" t="str">
        <f t="shared" si="4"/>
        <v/>
      </c>
      <c r="V41" s="635"/>
      <c r="W41" s="636"/>
      <c r="X41" s="636"/>
      <c r="Y41" s="636"/>
      <c r="Z41" s="636"/>
      <c r="AA41" s="636"/>
      <c r="AB41" s="636"/>
      <c r="AC41" s="636"/>
      <c r="AD41" s="636"/>
      <c r="AE41" s="636"/>
      <c r="AF41" s="636"/>
      <c r="AG41" s="636"/>
      <c r="AH41" s="636"/>
      <c r="AI41" s="636"/>
      <c r="AJ41" s="636"/>
      <c r="AK41" s="636"/>
      <c r="AL41" s="359"/>
      <c r="AM41" s="635" t="str">
        <f t="shared" si="0"/>
        <v/>
      </c>
      <c r="AN41" s="635"/>
      <c r="AO41" s="636"/>
      <c r="AP41" s="636"/>
      <c r="AQ41" s="636"/>
      <c r="AR41" s="636"/>
      <c r="AS41" s="636"/>
      <c r="AT41" s="636"/>
      <c r="AU41" s="636"/>
      <c r="AV41" s="636"/>
      <c r="AW41" s="636"/>
      <c r="AX41" s="636"/>
      <c r="AY41" s="636"/>
      <c r="AZ41" s="636"/>
      <c r="BA41" s="636"/>
      <c r="BB41" s="636"/>
      <c r="BC41" s="636"/>
      <c r="BD41" s="359"/>
      <c r="BE41" s="635" t="str">
        <f t="shared" si="1"/>
        <v/>
      </c>
      <c r="BF41" s="635"/>
      <c r="BG41" s="636"/>
      <c r="BH41" s="636"/>
      <c r="BI41" s="636"/>
      <c r="BJ41" s="636"/>
      <c r="BK41" s="636"/>
      <c r="BL41" s="636"/>
      <c r="BM41" s="636"/>
      <c r="BN41" s="636"/>
      <c r="BO41" s="636"/>
      <c r="BP41" s="636"/>
      <c r="BQ41" s="636"/>
      <c r="BR41" s="636"/>
      <c r="BS41" s="636"/>
      <c r="BT41" s="636"/>
      <c r="BU41" s="636"/>
      <c r="BV41" s="359"/>
      <c r="BW41" s="635">
        <f t="shared" si="2"/>
        <v>18</v>
      </c>
      <c r="BX41" s="635"/>
      <c r="BY41" s="636" t="str">
        <f>IF('各会計、関係団体の財政状況及び健全化判断比率'!B75="","",'各会計、関係団体の財政状況及び健全化判断比率'!B75)</f>
        <v>静岡県後期高齢者医療広域連合（事業会計分）</v>
      </c>
      <c r="BZ41" s="636"/>
      <c r="CA41" s="636"/>
      <c r="CB41" s="636"/>
      <c r="CC41" s="636"/>
      <c r="CD41" s="636"/>
      <c r="CE41" s="636"/>
      <c r="CF41" s="636"/>
      <c r="CG41" s="636"/>
      <c r="CH41" s="636"/>
      <c r="CI41" s="636"/>
      <c r="CJ41" s="636"/>
      <c r="CK41" s="636"/>
      <c r="CL41" s="636"/>
      <c r="CM41" s="636"/>
      <c r="CN41" s="359"/>
      <c r="CO41" s="635" t="str">
        <f t="shared" si="3"/>
        <v/>
      </c>
      <c r="CP41" s="635"/>
      <c r="CQ41" s="636" t="str">
        <f>IF('各会計、関係団体の財政状況及び健全化判断比率'!BS14="","",'各会計、関係団体の財政状況及び健全化判断比率'!BS14)</f>
        <v/>
      </c>
      <c r="CR41" s="636"/>
      <c r="CS41" s="636"/>
      <c r="CT41" s="636"/>
      <c r="CU41" s="636"/>
      <c r="CV41" s="636"/>
      <c r="CW41" s="636"/>
      <c r="CX41" s="636"/>
      <c r="CY41" s="636"/>
      <c r="CZ41" s="636"/>
      <c r="DA41" s="636"/>
      <c r="DB41" s="636"/>
      <c r="DC41" s="636"/>
      <c r="DD41" s="636"/>
      <c r="DE41" s="636"/>
      <c r="DF41" s="356"/>
      <c r="DG41" s="637" t="str">
        <f>IF('各会計、関係団体の財政状況及び健全化判断比率'!BR14="","",'各会計、関係団体の財政状況及び健全化判断比率'!BR14)</f>
        <v/>
      </c>
      <c r="DH41" s="637"/>
      <c r="DI41" s="363"/>
      <c r="DJ41" s="331"/>
      <c r="DK41" s="331"/>
      <c r="DL41" s="331"/>
      <c r="DM41" s="331"/>
      <c r="DN41" s="331"/>
      <c r="DO41" s="331"/>
    </row>
    <row r="42" spans="1:119" ht="32.25" customHeight="1" x14ac:dyDescent="0.15">
      <c r="A42" s="331"/>
      <c r="B42" s="358"/>
      <c r="C42" s="635" t="str">
        <f t="shared" si="5"/>
        <v/>
      </c>
      <c r="D42" s="635"/>
      <c r="E42" s="636" t="str">
        <f>IF('各会計、関係団体の財政状況及び健全化判断比率'!B15="","",'各会計、関係団体の財政状況及び健全化判断比率'!B15)</f>
        <v/>
      </c>
      <c r="F42" s="636"/>
      <c r="G42" s="636"/>
      <c r="H42" s="636"/>
      <c r="I42" s="636"/>
      <c r="J42" s="636"/>
      <c r="K42" s="636"/>
      <c r="L42" s="636"/>
      <c r="M42" s="636"/>
      <c r="N42" s="636"/>
      <c r="O42" s="636"/>
      <c r="P42" s="636"/>
      <c r="Q42" s="636"/>
      <c r="R42" s="636"/>
      <c r="S42" s="636"/>
      <c r="T42" s="359"/>
      <c r="U42" s="635" t="str">
        <f t="shared" si="4"/>
        <v/>
      </c>
      <c r="V42" s="635"/>
      <c r="W42" s="636"/>
      <c r="X42" s="636"/>
      <c r="Y42" s="636"/>
      <c r="Z42" s="636"/>
      <c r="AA42" s="636"/>
      <c r="AB42" s="636"/>
      <c r="AC42" s="636"/>
      <c r="AD42" s="636"/>
      <c r="AE42" s="636"/>
      <c r="AF42" s="636"/>
      <c r="AG42" s="636"/>
      <c r="AH42" s="636"/>
      <c r="AI42" s="636"/>
      <c r="AJ42" s="636"/>
      <c r="AK42" s="636"/>
      <c r="AL42" s="359"/>
      <c r="AM42" s="635" t="str">
        <f t="shared" si="0"/>
        <v/>
      </c>
      <c r="AN42" s="635"/>
      <c r="AO42" s="636"/>
      <c r="AP42" s="636"/>
      <c r="AQ42" s="636"/>
      <c r="AR42" s="636"/>
      <c r="AS42" s="636"/>
      <c r="AT42" s="636"/>
      <c r="AU42" s="636"/>
      <c r="AV42" s="636"/>
      <c r="AW42" s="636"/>
      <c r="AX42" s="636"/>
      <c r="AY42" s="636"/>
      <c r="AZ42" s="636"/>
      <c r="BA42" s="636"/>
      <c r="BB42" s="636"/>
      <c r="BC42" s="636"/>
      <c r="BD42" s="359"/>
      <c r="BE42" s="635" t="str">
        <f t="shared" si="1"/>
        <v/>
      </c>
      <c r="BF42" s="635"/>
      <c r="BG42" s="636"/>
      <c r="BH42" s="636"/>
      <c r="BI42" s="636"/>
      <c r="BJ42" s="636"/>
      <c r="BK42" s="636"/>
      <c r="BL42" s="636"/>
      <c r="BM42" s="636"/>
      <c r="BN42" s="636"/>
      <c r="BO42" s="636"/>
      <c r="BP42" s="636"/>
      <c r="BQ42" s="636"/>
      <c r="BR42" s="636"/>
      <c r="BS42" s="636"/>
      <c r="BT42" s="636"/>
      <c r="BU42" s="636"/>
      <c r="BV42" s="359"/>
      <c r="BW42" s="635">
        <f t="shared" si="2"/>
        <v>19</v>
      </c>
      <c r="BX42" s="635"/>
      <c r="BY42" s="636" t="str">
        <f>IF('各会計、関係団体の財政状況及び健全化判断比率'!B76="","",'各会計、関係団体の財政状況及び健全化判断比率'!B76)</f>
        <v>一部事務組合下田メディカルセンター（事業会計分）</v>
      </c>
      <c r="BZ42" s="636"/>
      <c r="CA42" s="636"/>
      <c r="CB42" s="636"/>
      <c r="CC42" s="636"/>
      <c r="CD42" s="636"/>
      <c r="CE42" s="636"/>
      <c r="CF42" s="636"/>
      <c r="CG42" s="636"/>
      <c r="CH42" s="636"/>
      <c r="CI42" s="636"/>
      <c r="CJ42" s="636"/>
      <c r="CK42" s="636"/>
      <c r="CL42" s="636"/>
      <c r="CM42" s="636"/>
      <c r="CN42" s="359"/>
      <c r="CO42" s="635" t="str">
        <f t="shared" si="3"/>
        <v/>
      </c>
      <c r="CP42" s="635"/>
      <c r="CQ42" s="636" t="str">
        <f>IF('各会計、関係団体の財政状況及び健全化判断比率'!BS15="","",'各会計、関係団体の財政状況及び健全化判断比率'!BS15)</f>
        <v/>
      </c>
      <c r="CR42" s="636"/>
      <c r="CS42" s="636"/>
      <c r="CT42" s="636"/>
      <c r="CU42" s="636"/>
      <c r="CV42" s="636"/>
      <c r="CW42" s="636"/>
      <c r="CX42" s="636"/>
      <c r="CY42" s="636"/>
      <c r="CZ42" s="636"/>
      <c r="DA42" s="636"/>
      <c r="DB42" s="636"/>
      <c r="DC42" s="636"/>
      <c r="DD42" s="636"/>
      <c r="DE42" s="636"/>
      <c r="DF42" s="356"/>
      <c r="DG42" s="637" t="str">
        <f>IF('各会計、関係団体の財政状況及び健全化判断比率'!BR15="","",'各会計、関係団体の財政状況及び健全化判断比率'!BR15)</f>
        <v/>
      </c>
      <c r="DH42" s="637"/>
      <c r="DI42" s="363"/>
      <c r="DJ42" s="331"/>
      <c r="DK42" s="331"/>
      <c r="DL42" s="331"/>
      <c r="DM42" s="331"/>
      <c r="DN42" s="331"/>
      <c r="DO42" s="331"/>
    </row>
    <row r="43" spans="1:119" ht="32.25" customHeight="1" x14ac:dyDescent="0.15">
      <c r="A43" s="331"/>
      <c r="B43" s="358"/>
      <c r="C43" s="635" t="str">
        <f t="shared" si="5"/>
        <v/>
      </c>
      <c r="D43" s="635"/>
      <c r="E43" s="636" t="str">
        <f>IF('各会計、関係団体の財政状況及び健全化判断比率'!B16="","",'各会計、関係団体の財政状況及び健全化判断比率'!B16)</f>
        <v/>
      </c>
      <c r="F43" s="636"/>
      <c r="G43" s="636"/>
      <c r="H43" s="636"/>
      <c r="I43" s="636"/>
      <c r="J43" s="636"/>
      <c r="K43" s="636"/>
      <c r="L43" s="636"/>
      <c r="M43" s="636"/>
      <c r="N43" s="636"/>
      <c r="O43" s="636"/>
      <c r="P43" s="636"/>
      <c r="Q43" s="636"/>
      <c r="R43" s="636"/>
      <c r="S43" s="636"/>
      <c r="T43" s="359"/>
      <c r="U43" s="635" t="str">
        <f t="shared" si="4"/>
        <v/>
      </c>
      <c r="V43" s="635"/>
      <c r="W43" s="636"/>
      <c r="X43" s="636"/>
      <c r="Y43" s="636"/>
      <c r="Z43" s="636"/>
      <c r="AA43" s="636"/>
      <c r="AB43" s="636"/>
      <c r="AC43" s="636"/>
      <c r="AD43" s="636"/>
      <c r="AE43" s="636"/>
      <c r="AF43" s="636"/>
      <c r="AG43" s="636"/>
      <c r="AH43" s="636"/>
      <c r="AI43" s="636"/>
      <c r="AJ43" s="636"/>
      <c r="AK43" s="636"/>
      <c r="AL43" s="359"/>
      <c r="AM43" s="635" t="str">
        <f t="shared" si="0"/>
        <v/>
      </c>
      <c r="AN43" s="635"/>
      <c r="AO43" s="636"/>
      <c r="AP43" s="636"/>
      <c r="AQ43" s="636"/>
      <c r="AR43" s="636"/>
      <c r="AS43" s="636"/>
      <c r="AT43" s="636"/>
      <c r="AU43" s="636"/>
      <c r="AV43" s="636"/>
      <c r="AW43" s="636"/>
      <c r="AX43" s="636"/>
      <c r="AY43" s="636"/>
      <c r="AZ43" s="636"/>
      <c r="BA43" s="636"/>
      <c r="BB43" s="636"/>
      <c r="BC43" s="636"/>
      <c r="BD43" s="359"/>
      <c r="BE43" s="635" t="str">
        <f t="shared" si="1"/>
        <v/>
      </c>
      <c r="BF43" s="635"/>
      <c r="BG43" s="636"/>
      <c r="BH43" s="636"/>
      <c r="BI43" s="636"/>
      <c r="BJ43" s="636"/>
      <c r="BK43" s="636"/>
      <c r="BL43" s="636"/>
      <c r="BM43" s="636"/>
      <c r="BN43" s="636"/>
      <c r="BO43" s="636"/>
      <c r="BP43" s="636"/>
      <c r="BQ43" s="636"/>
      <c r="BR43" s="636"/>
      <c r="BS43" s="636"/>
      <c r="BT43" s="636"/>
      <c r="BU43" s="636"/>
      <c r="BV43" s="359"/>
      <c r="BW43" s="635" t="str">
        <f t="shared" si="2"/>
        <v/>
      </c>
      <c r="BX43" s="635"/>
      <c r="BY43" s="636" t="str">
        <f>IF('各会計、関係団体の財政状況及び健全化判断比率'!B77="","",'各会計、関係団体の財政状況及び健全化判断比率'!B77)</f>
        <v/>
      </c>
      <c r="BZ43" s="636"/>
      <c r="CA43" s="636"/>
      <c r="CB43" s="636"/>
      <c r="CC43" s="636"/>
      <c r="CD43" s="636"/>
      <c r="CE43" s="636"/>
      <c r="CF43" s="636"/>
      <c r="CG43" s="636"/>
      <c r="CH43" s="636"/>
      <c r="CI43" s="636"/>
      <c r="CJ43" s="636"/>
      <c r="CK43" s="636"/>
      <c r="CL43" s="636"/>
      <c r="CM43" s="636"/>
      <c r="CN43" s="359"/>
      <c r="CO43" s="635" t="str">
        <f t="shared" si="3"/>
        <v/>
      </c>
      <c r="CP43" s="635"/>
      <c r="CQ43" s="636" t="str">
        <f>IF('各会計、関係団体の財政状況及び健全化判断比率'!BS16="","",'各会計、関係団体の財政状況及び健全化判断比率'!BS16)</f>
        <v/>
      </c>
      <c r="CR43" s="636"/>
      <c r="CS43" s="636"/>
      <c r="CT43" s="636"/>
      <c r="CU43" s="636"/>
      <c r="CV43" s="636"/>
      <c r="CW43" s="636"/>
      <c r="CX43" s="636"/>
      <c r="CY43" s="636"/>
      <c r="CZ43" s="636"/>
      <c r="DA43" s="636"/>
      <c r="DB43" s="636"/>
      <c r="DC43" s="636"/>
      <c r="DD43" s="636"/>
      <c r="DE43" s="636"/>
      <c r="DF43" s="356"/>
      <c r="DG43" s="637" t="str">
        <f>IF('各会計、関係団体の財政状況及び健全化判断比率'!BR16="","",'各会計、関係団体の財政状況及び健全化判断比率'!BR16)</f>
        <v/>
      </c>
      <c r="DH43" s="637"/>
      <c r="DI43" s="363"/>
      <c r="DJ43" s="331"/>
      <c r="DK43" s="331"/>
      <c r="DL43" s="331"/>
      <c r="DM43" s="331"/>
      <c r="DN43" s="331"/>
      <c r="DO43" s="331"/>
    </row>
    <row r="44" spans="1:119" ht="13.5" customHeight="1" thickBot="1" x14ac:dyDescent="0.2">
      <c r="A44" s="331"/>
      <c r="B44" s="364"/>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5"/>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5"/>
      <c r="CX44" s="365"/>
      <c r="CY44" s="365"/>
      <c r="CZ44" s="365"/>
      <c r="DA44" s="365"/>
      <c r="DB44" s="365"/>
      <c r="DC44" s="365"/>
      <c r="DD44" s="365"/>
      <c r="DE44" s="365"/>
      <c r="DF44" s="365"/>
      <c r="DG44" s="365"/>
      <c r="DH44" s="365"/>
      <c r="DI44" s="366"/>
      <c r="DJ44" s="331"/>
      <c r="DK44" s="331"/>
      <c r="DL44" s="331"/>
      <c r="DM44" s="331"/>
      <c r="DN44" s="331"/>
      <c r="DO44" s="331"/>
    </row>
    <row r="45" spans="1:119" x14ac:dyDescent="0.15">
      <c r="A45" s="331"/>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row>
    <row r="46" spans="1:119" x14ac:dyDescent="0.15">
      <c r="B46" s="331" t="s">
        <v>190</v>
      </c>
      <c r="C46" s="331"/>
      <c r="D46" s="331"/>
      <c r="E46" s="331" t="s">
        <v>191</v>
      </c>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row>
    <row r="47" spans="1:119" x14ac:dyDescent="0.15">
      <c r="B47" s="331"/>
      <c r="C47" s="331"/>
      <c r="D47" s="331"/>
      <c r="E47" s="331" t="s">
        <v>192</v>
      </c>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row>
    <row r="48" spans="1:119" x14ac:dyDescent="0.15">
      <c r="B48" s="331"/>
      <c r="C48" s="331"/>
      <c r="D48" s="331"/>
      <c r="E48" s="331" t="s">
        <v>193</v>
      </c>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c r="DF48" s="331"/>
      <c r="DG48" s="331"/>
      <c r="DH48" s="331"/>
      <c r="DI48" s="331"/>
    </row>
    <row r="49" spans="5:5" x14ac:dyDescent="0.15">
      <c r="E49" s="367" t="s">
        <v>194</v>
      </c>
    </row>
    <row r="50" spans="5:5" x14ac:dyDescent="0.15">
      <c r="E50" s="333" t="s">
        <v>195</v>
      </c>
    </row>
    <row r="51" spans="5:5" x14ac:dyDescent="0.15">
      <c r="E51" s="333" t="s">
        <v>196</v>
      </c>
    </row>
    <row r="52" spans="5:5" x14ac:dyDescent="0.15">
      <c r="E52" s="333" t="s">
        <v>197</v>
      </c>
    </row>
    <row r="53" spans="5:5" x14ac:dyDescent="0.15">
      <c r="E53" s="333" t="s">
        <v>198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rDToUiasT9Ht5eP/GF9WpjaK30tXDpv8C0ntgqTky1h8qUjcQWEYGXeQ7yNslDOHuhOubVmzxAXHBECwjXOgA==" saltValue="b+3VnybIcZMYeBdazoaG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4" customWidth="1"/>
    <col min="2" max="2" width="11" style="4" customWidth="1"/>
    <col min="3" max="3" width="17" style="4" customWidth="1"/>
    <col min="4" max="5" width="16.625" style="4" customWidth="1"/>
    <col min="6" max="15" width="15" style="4" customWidth="1"/>
    <col min="16" max="16" width="24" style="4" customWidth="1"/>
    <col min="17" max="16384" width="0" style="4" hidden="1"/>
  </cols>
  <sheetData>
    <row r="1" spans="1:16" ht="16.5" customHeight="1" x14ac:dyDescent="0.15">
      <c r="A1" s="3"/>
      <c r="B1" s="3"/>
      <c r="C1" s="3"/>
      <c r="D1" s="3"/>
      <c r="E1" s="3"/>
      <c r="F1" s="3"/>
      <c r="G1" s="3"/>
      <c r="H1" s="3"/>
      <c r="I1" s="3"/>
      <c r="J1" s="3"/>
      <c r="K1" s="3"/>
      <c r="L1" s="3"/>
      <c r="M1" s="3"/>
      <c r="N1" s="3"/>
      <c r="O1" s="3"/>
      <c r="P1" s="3"/>
    </row>
    <row r="2" spans="1:16" ht="16.5" customHeight="1" x14ac:dyDescent="0.15">
      <c r="A2" s="3"/>
      <c r="B2" s="3"/>
      <c r="C2" s="3"/>
      <c r="D2" s="3"/>
      <c r="E2" s="3"/>
      <c r="F2" s="3"/>
      <c r="G2" s="3"/>
      <c r="H2" s="3"/>
      <c r="I2" s="3"/>
      <c r="J2" s="3"/>
      <c r="K2" s="3"/>
      <c r="L2" s="3"/>
      <c r="M2" s="3"/>
      <c r="N2" s="3"/>
      <c r="O2" s="3"/>
      <c r="P2" s="3"/>
    </row>
    <row r="3" spans="1:16" ht="16.5" customHeight="1" x14ac:dyDescent="0.15">
      <c r="A3" s="3"/>
      <c r="B3" s="3"/>
      <c r="C3" s="3"/>
      <c r="D3" s="3"/>
      <c r="E3" s="3"/>
      <c r="F3" s="3"/>
      <c r="G3" s="3"/>
      <c r="H3" s="3"/>
      <c r="I3" s="3"/>
      <c r="J3" s="3"/>
      <c r="K3" s="3"/>
      <c r="L3" s="3"/>
      <c r="M3" s="3"/>
      <c r="N3" s="3"/>
      <c r="O3" s="3"/>
      <c r="P3" s="3"/>
    </row>
    <row r="4" spans="1:16" ht="16.5" customHeight="1" x14ac:dyDescent="0.15">
      <c r="A4" s="3"/>
      <c r="B4" s="3"/>
      <c r="C4" s="3"/>
      <c r="D4" s="3"/>
      <c r="E4" s="3"/>
      <c r="F4" s="3"/>
      <c r="G4" s="3"/>
      <c r="H4" s="3"/>
      <c r="I4" s="3"/>
      <c r="J4" s="3"/>
      <c r="K4" s="3"/>
      <c r="L4" s="3"/>
      <c r="M4" s="3"/>
      <c r="N4" s="3"/>
      <c r="O4" s="3"/>
      <c r="P4" s="3"/>
    </row>
    <row r="5" spans="1:16" ht="16.5" customHeight="1" x14ac:dyDescent="0.15">
      <c r="A5" s="3"/>
      <c r="B5" s="3"/>
      <c r="C5" s="3"/>
      <c r="D5" s="3"/>
      <c r="E5" s="3"/>
      <c r="F5" s="3"/>
      <c r="G5" s="3"/>
      <c r="H5" s="3"/>
      <c r="I5" s="3"/>
      <c r="J5" s="3"/>
      <c r="K5" s="3"/>
      <c r="L5" s="3"/>
      <c r="M5" s="3"/>
      <c r="N5" s="3"/>
      <c r="O5" s="3"/>
      <c r="P5" s="3"/>
    </row>
    <row r="6" spans="1:16" ht="16.5" customHeight="1" x14ac:dyDescent="0.15">
      <c r="A6" s="3"/>
      <c r="B6" s="3"/>
      <c r="C6" s="3"/>
      <c r="D6" s="3"/>
      <c r="E6" s="3"/>
      <c r="F6" s="3"/>
      <c r="G6" s="3"/>
      <c r="H6" s="3"/>
      <c r="I6" s="3"/>
      <c r="J6" s="3"/>
      <c r="K6" s="3"/>
      <c r="L6" s="3"/>
      <c r="M6" s="3"/>
      <c r="N6" s="3"/>
      <c r="O6" s="3"/>
      <c r="P6" s="3"/>
    </row>
    <row r="7" spans="1:16" ht="16.5" customHeight="1" x14ac:dyDescent="0.15">
      <c r="A7" s="3"/>
      <c r="B7" s="3"/>
      <c r="C7" s="3"/>
      <c r="D7" s="3"/>
      <c r="E7" s="3"/>
      <c r="F7" s="3"/>
      <c r="G7" s="3"/>
      <c r="H7" s="3"/>
      <c r="I7" s="3"/>
      <c r="J7" s="3"/>
      <c r="K7" s="3"/>
      <c r="L7" s="3"/>
      <c r="M7" s="3"/>
      <c r="N7" s="3"/>
      <c r="O7" s="3"/>
      <c r="P7" s="3"/>
    </row>
    <row r="8" spans="1:16" ht="16.5" customHeight="1" x14ac:dyDescent="0.15">
      <c r="A8" s="3"/>
      <c r="B8" s="3"/>
      <c r="C8" s="3"/>
      <c r="D8" s="3"/>
      <c r="E8" s="3"/>
      <c r="F8" s="3"/>
      <c r="G8" s="3"/>
      <c r="H8" s="3"/>
      <c r="I8" s="3"/>
      <c r="J8" s="3"/>
      <c r="K8" s="3"/>
      <c r="L8" s="3"/>
      <c r="M8" s="3"/>
      <c r="N8" s="3"/>
      <c r="O8" s="3"/>
      <c r="P8" s="3"/>
    </row>
    <row r="9" spans="1:16" ht="16.5" customHeight="1" x14ac:dyDescent="0.15">
      <c r="A9" s="3"/>
      <c r="B9" s="3"/>
      <c r="C9" s="3"/>
      <c r="D9" s="3"/>
      <c r="E9" s="3"/>
      <c r="F9" s="3"/>
      <c r="G9" s="3"/>
      <c r="H9" s="3"/>
      <c r="I9" s="3"/>
      <c r="J9" s="3"/>
      <c r="K9" s="3"/>
      <c r="L9" s="3"/>
      <c r="M9" s="3"/>
      <c r="N9" s="3"/>
      <c r="O9" s="3"/>
      <c r="P9" s="3"/>
    </row>
    <row r="10" spans="1:16" ht="16.5" customHeight="1" x14ac:dyDescent="0.15">
      <c r="A10" s="3"/>
      <c r="B10" s="3"/>
      <c r="C10" s="3"/>
      <c r="D10" s="3"/>
      <c r="E10" s="3"/>
      <c r="F10" s="3"/>
      <c r="G10" s="3"/>
      <c r="H10" s="3"/>
      <c r="I10" s="3"/>
      <c r="J10" s="3"/>
      <c r="K10" s="3"/>
      <c r="L10" s="3"/>
      <c r="M10" s="3"/>
      <c r="N10" s="3"/>
      <c r="O10" s="3"/>
      <c r="P10" s="3"/>
    </row>
    <row r="11" spans="1:16" ht="16.5" customHeight="1" x14ac:dyDescent="0.15">
      <c r="A11" s="3"/>
      <c r="B11" s="3"/>
      <c r="C11" s="3"/>
      <c r="D11" s="3"/>
      <c r="E11" s="3"/>
      <c r="F11" s="3"/>
      <c r="G11" s="3"/>
      <c r="H11" s="3"/>
      <c r="I11" s="3"/>
      <c r="J11" s="3"/>
      <c r="K11" s="3"/>
      <c r="L11" s="3"/>
      <c r="M11" s="3"/>
      <c r="N11" s="3"/>
      <c r="O11" s="3"/>
      <c r="P11" s="3"/>
    </row>
    <row r="12" spans="1:16" ht="16.5" customHeight="1" x14ac:dyDescent="0.15">
      <c r="A12" s="3"/>
      <c r="B12" s="3"/>
      <c r="C12" s="3"/>
      <c r="D12" s="3"/>
      <c r="E12" s="3"/>
      <c r="F12" s="3"/>
      <c r="G12" s="3"/>
      <c r="H12" s="3"/>
      <c r="I12" s="3"/>
      <c r="J12" s="3"/>
      <c r="K12" s="3"/>
      <c r="L12" s="3"/>
      <c r="M12" s="3"/>
      <c r="N12" s="3"/>
      <c r="O12" s="3"/>
      <c r="P12" s="3"/>
    </row>
    <row r="13" spans="1:16" ht="16.5" customHeight="1" x14ac:dyDescent="0.15">
      <c r="A13" s="3"/>
      <c r="B13" s="3"/>
      <c r="C13" s="3"/>
      <c r="D13" s="3"/>
      <c r="E13" s="3"/>
      <c r="F13" s="3"/>
      <c r="G13" s="3"/>
      <c r="H13" s="3"/>
      <c r="I13" s="3"/>
      <c r="J13" s="3"/>
      <c r="K13" s="3"/>
      <c r="L13" s="3"/>
      <c r="M13" s="3"/>
      <c r="N13" s="3"/>
      <c r="O13" s="3"/>
      <c r="P13" s="3"/>
    </row>
    <row r="14" spans="1:16" ht="16.5" customHeight="1" x14ac:dyDescent="0.15">
      <c r="A14" s="3"/>
      <c r="B14" s="3"/>
      <c r="C14" s="3"/>
      <c r="D14" s="3"/>
      <c r="E14" s="3"/>
      <c r="F14" s="3"/>
      <c r="G14" s="3"/>
      <c r="H14" s="3"/>
      <c r="I14" s="3"/>
      <c r="J14" s="3"/>
      <c r="K14" s="3"/>
      <c r="L14" s="3"/>
      <c r="M14" s="3"/>
      <c r="N14" s="3"/>
      <c r="O14" s="3"/>
      <c r="P14" s="3"/>
    </row>
    <row r="15" spans="1:16" ht="16.5" customHeight="1" x14ac:dyDescent="0.15">
      <c r="A15" s="3"/>
      <c r="B15" s="3"/>
      <c r="C15" s="3"/>
      <c r="D15" s="3"/>
      <c r="E15" s="3"/>
      <c r="F15" s="3"/>
      <c r="G15" s="3"/>
      <c r="H15" s="3"/>
      <c r="I15" s="3"/>
      <c r="J15" s="3"/>
      <c r="K15" s="3"/>
      <c r="L15" s="3"/>
      <c r="M15" s="3"/>
      <c r="N15" s="3"/>
      <c r="O15" s="3"/>
      <c r="P15" s="3"/>
    </row>
    <row r="16" spans="1:16" ht="16.5" customHeight="1" x14ac:dyDescent="0.15">
      <c r="A16" s="3"/>
      <c r="B16" s="3"/>
      <c r="C16" s="3"/>
      <c r="D16" s="3"/>
      <c r="E16" s="3"/>
      <c r="F16" s="3"/>
      <c r="G16" s="3"/>
      <c r="H16" s="3"/>
      <c r="I16" s="3"/>
      <c r="J16" s="3"/>
      <c r="K16" s="3"/>
      <c r="L16" s="3"/>
      <c r="M16" s="3"/>
      <c r="N16" s="3"/>
      <c r="O16" s="3"/>
      <c r="P16" s="3"/>
    </row>
    <row r="17" spans="1:16" ht="16.5" customHeight="1" x14ac:dyDescent="0.15">
      <c r="A17" s="3"/>
      <c r="B17" s="3"/>
      <c r="C17" s="3"/>
      <c r="D17" s="3"/>
      <c r="E17" s="3"/>
      <c r="F17" s="3"/>
      <c r="G17" s="3"/>
      <c r="H17" s="3"/>
      <c r="I17" s="3"/>
      <c r="J17" s="3"/>
      <c r="K17" s="3"/>
      <c r="L17" s="3"/>
      <c r="M17" s="3"/>
      <c r="N17" s="3"/>
      <c r="O17" s="3"/>
      <c r="P17" s="3"/>
    </row>
    <row r="18" spans="1:16" ht="16.5" customHeight="1" x14ac:dyDescent="0.15">
      <c r="A18" s="3"/>
      <c r="B18" s="3"/>
      <c r="C18" s="3"/>
      <c r="D18" s="3"/>
      <c r="E18" s="3"/>
      <c r="F18" s="3"/>
      <c r="G18" s="3"/>
      <c r="H18" s="3"/>
      <c r="I18" s="3"/>
      <c r="J18" s="3"/>
      <c r="K18" s="3"/>
      <c r="L18" s="3"/>
      <c r="M18" s="3"/>
      <c r="N18" s="3"/>
      <c r="O18" s="3"/>
      <c r="P18" s="3"/>
    </row>
    <row r="19" spans="1:16" ht="16.5" customHeight="1" x14ac:dyDescent="0.15">
      <c r="A19" s="3"/>
      <c r="B19" s="3"/>
      <c r="C19" s="3"/>
      <c r="D19" s="3"/>
      <c r="E19" s="3"/>
      <c r="F19" s="3"/>
      <c r="G19" s="3"/>
      <c r="H19" s="3"/>
      <c r="I19" s="3"/>
      <c r="J19" s="3"/>
      <c r="K19" s="3"/>
      <c r="L19" s="3"/>
      <c r="M19" s="3"/>
      <c r="N19" s="3"/>
      <c r="O19" s="3"/>
      <c r="P19" s="3"/>
    </row>
    <row r="20" spans="1:16" ht="16.5" customHeight="1" x14ac:dyDescent="0.15">
      <c r="A20" s="3"/>
      <c r="B20" s="3"/>
      <c r="C20" s="3"/>
      <c r="D20" s="3"/>
      <c r="E20" s="3"/>
      <c r="F20" s="3"/>
      <c r="G20" s="3"/>
      <c r="H20" s="3"/>
      <c r="I20" s="3"/>
      <c r="J20" s="3"/>
      <c r="K20" s="3"/>
      <c r="L20" s="3"/>
      <c r="M20" s="3"/>
      <c r="N20" s="3"/>
      <c r="O20" s="3"/>
      <c r="P20" s="3"/>
    </row>
    <row r="21" spans="1:16" ht="16.5" customHeight="1" x14ac:dyDescent="0.15">
      <c r="A21" s="3"/>
      <c r="B21" s="3"/>
      <c r="C21" s="3"/>
      <c r="D21" s="3"/>
      <c r="E21" s="3"/>
      <c r="F21" s="3"/>
      <c r="G21" s="3"/>
      <c r="H21" s="3"/>
      <c r="I21" s="3"/>
      <c r="J21" s="3"/>
      <c r="K21" s="3"/>
      <c r="L21" s="3"/>
      <c r="M21" s="3"/>
      <c r="N21" s="3"/>
      <c r="O21" s="3"/>
      <c r="P21" s="3"/>
    </row>
    <row r="22" spans="1:16" ht="16.5" customHeight="1" x14ac:dyDescent="0.15">
      <c r="A22" s="3"/>
      <c r="B22" s="3"/>
      <c r="C22" s="3"/>
      <c r="D22" s="3"/>
      <c r="E22" s="3"/>
      <c r="F22" s="3"/>
      <c r="G22" s="3"/>
      <c r="H22" s="3"/>
      <c r="I22" s="3"/>
      <c r="J22" s="3"/>
      <c r="K22" s="3"/>
      <c r="L22" s="3"/>
      <c r="M22" s="3"/>
      <c r="N22" s="3"/>
      <c r="O22" s="3"/>
      <c r="P22" s="3"/>
    </row>
    <row r="23" spans="1:16" ht="16.5" customHeight="1" x14ac:dyDescent="0.15">
      <c r="A23" s="3"/>
      <c r="B23" s="3"/>
      <c r="C23" s="3"/>
      <c r="D23" s="3"/>
      <c r="E23" s="3"/>
      <c r="F23" s="3"/>
      <c r="G23" s="3"/>
      <c r="H23" s="3"/>
      <c r="I23" s="3"/>
      <c r="J23" s="3"/>
      <c r="K23" s="3"/>
      <c r="L23" s="3"/>
      <c r="M23" s="3"/>
      <c r="N23" s="3"/>
      <c r="O23" s="3"/>
      <c r="P23" s="3"/>
    </row>
    <row r="24" spans="1:16" ht="16.5" customHeight="1" x14ac:dyDescent="0.15">
      <c r="A24" s="3"/>
      <c r="B24" s="3"/>
      <c r="C24" s="3"/>
      <c r="D24" s="3"/>
      <c r="E24" s="3"/>
      <c r="F24" s="3"/>
      <c r="G24" s="3"/>
      <c r="H24" s="3"/>
      <c r="I24" s="3"/>
      <c r="J24" s="3"/>
      <c r="K24" s="3"/>
      <c r="L24" s="3"/>
      <c r="M24" s="3"/>
      <c r="N24" s="3"/>
      <c r="O24" s="3"/>
      <c r="P24" s="3"/>
    </row>
    <row r="25" spans="1:16" ht="16.5" customHeight="1" x14ac:dyDescent="0.15">
      <c r="A25" s="3"/>
      <c r="B25" s="3"/>
      <c r="C25" s="3"/>
      <c r="D25" s="3"/>
      <c r="E25" s="3"/>
      <c r="F25" s="3"/>
      <c r="G25" s="3"/>
      <c r="H25" s="3"/>
      <c r="I25" s="3"/>
      <c r="J25" s="3"/>
      <c r="K25" s="3"/>
      <c r="L25" s="3"/>
      <c r="M25" s="3"/>
      <c r="N25" s="3"/>
      <c r="O25" s="3"/>
      <c r="P25" s="3"/>
    </row>
    <row r="26" spans="1:16" ht="16.5" customHeight="1" x14ac:dyDescent="0.15">
      <c r="A26" s="3"/>
      <c r="B26" s="3"/>
      <c r="C26" s="3"/>
      <c r="D26" s="3"/>
      <c r="E26" s="3"/>
      <c r="F26" s="3"/>
      <c r="G26" s="3"/>
      <c r="H26" s="3"/>
      <c r="I26" s="3"/>
      <c r="J26" s="3"/>
      <c r="K26" s="3"/>
      <c r="L26" s="3"/>
      <c r="M26" s="3"/>
      <c r="N26" s="3"/>
      <c r="O26" s="3"/>
      <c r="P26" s="3"/>
    </row>
    <row r="27" spans="1:16" ht="16.5" customHeight="1" x14ac:dyDescent="0.15">
      <c r="A27" s="3"/>
      <c r="B27" s="3"/>
      <c r="C27" s="3"/>
      <c r="D27" s="3"/>
      <c r="E27" s="3"/>
      <c r="F27" s="3"/>
      <c r="G27" s="3"/>
      <c r="H27" s="3"/>
      <c r="I27" s="3"/>
      <c r="J27" s="3"/>
      <c r="K27" s="3"/>
      <c r="L27" s="3"/>
      <c r="M27" s="3"/>
      <c r="N27" s="3"/>
      <c r="O27" s="3"/>
      <c r="P27" s="3"/>
    </row>
    <row r="28" spans="1:16" ht="16.5" customHeight="1" x14ac:dyDescent="0.15">
      <c r="A28" s="3"/>
      <c r="B28" s="3"/>
      <c r="C28" s="3"/>
      <c r="D28" s="3"/>
      <c r="E28" s="3"/>
      <c r="F28" s="3"/>
      <c r="G28" s="3"/>
      <c r="H28" s="3"/>
      <c r="I28" s="3"/>
      <c r="J28" s="3"/>
      <c r="K28" s="3"/>
      <c r="L28" s="3"/>
      <c r="M28" s="3"/>
      <c r="N28" s="3"/>
      <c r="O28" s="3"/>
      <c r="P28" s="3"/>
    </row>
    <row r="29" spans="1:16" ht="16.5" customHeight="1" x14ac:dyDescent="0.15">
      <c r="A29" s="3"/>
      <c r="B29" s="3"/>
      <c r="C29" s="3"/>
      <c r="D29" s="3"/>
      <c r="E29" s="3"/>
      <c r="F29" s="3"/>
      <c r="G29" s="3"/>
      <c r="H29" s="3"/>
      <c r="I29" s="3"/>
      <c r="J29" s="3"/>
      <c r="K29" s="3"/>
      <c r="L29" s="3"/>
      <c r="M29" s="3"/>
      <c r="N29" s="3"/>
      <c r="O29" s="3"/>
      <c r="P29" s="3"/>
    </row>
    <row r="30" spans="1:16" ht="16.5" customHeight="1" x14ac:dyDescent="0.15">
      <c r="A30" s="3"/>
      <c r="B30" s="3"/>
      <c r="C30" s="3"/>
      <c r="D30" s="3"/>
      <c r="E30" s="3"/>
      <c r="F30" s="3"/>
      <c r="G30" s="3"/>
      <c r="H30" s="3"/>
      <c r="I30" s="3"/>
      <c r="J30" s="3"/>
      <c r="K30" s="3"/>
      <c r="L30" s="3"/>
      <c r="M30" s="3"/>
      <c r="N30" s="3"/>
      <c r="O30" s="3"/>
      <c r="P30" s="3"/>
    </row>
    <row r="31" spans="1:16" ht="16.5" customHeight="1" x14ac:dyDescent="0.15">
      <c r="A31" s="3"/>
      <c r="B31" s="3"/>
      <c r="C31" s="3"/>
      <c r="D31" s="3"/>
      <c r="E31" s="3"/>
      <c r="F31" s="3"/>
      <c r="G31" s="3"/>
      <c r="H31" s="3"/>
      <c r="I31" s="3"/>
      <c r="J31" s="3"/>
      <c r="K31" s="3"/>
      <c r="L31" s="3"/>
      <c r="M31" s="3"/>
      <c r="N31" s="3"/>
      <c r="O31" s="3"/>
      <c r="P31" s="3"/>
    </row>
    <row r="32" spans="1:16" ht="31.5" customHeight="1" thickBot="1" x14ac:dyDescent="0.2">
      <c r="A32" s="3"/>
      <c r="B32" s="3"/>
      <c r="C32" s="3"/>
      <c r="D32" s="3"/>
      <c r="E32" s="3"/>
      <c r="F32" s="3"/>
      <c r="G32" s="3"/>
      <c r="H32" s="3"/>
      <c r="I32" s="3"/>
      <c r="J32" s="5" t="s">
        <v>6</v>
      </c>
      <c r="K32" s="3"/>
      <c r="L32" s="3"/>
      <c r="M32" s="3"/>
      <c r="N32" s="3"/>
      <c r="O32" s="3"/>
      <c r="P32" s="3"/>
    </row>
    <row r="33" spans="1:16" ht="39" customHeight="1" thickBot="1" x14ac:dyDescent="0.25">
      <c r="A33" s="3"/>
      <c r="B33" s="6" t="s">
        <v>7</v>
      </c>
      <c r="C33" s="7"/>
      <c r="D33" s="7"/>
      <c r="E33" s="8" t="s">
        <v>2</v>
      </c>
      <c r="F33" s="9" t="s">
        <v>533</v>
      </c>
      <c r="G33" s="10" t="s">
        <v>534</v>
      </c>
      <c r="H33" s="10" t="s">
        <v>535</v>
      </c>
      <c r="I33" s="10" t="s">
        <v>536</v>
      </c>
      <c r="J33" s="11" t="s">
        <v>537</v>
      </c>
      <c r="K33" s="3"/>
      <c r="L33" s="3"/>
      <c r="M33" s="3"/>
      <c r="N33" s="3"/>
      <c r="O33" s="3"/>
      <c r="P33" s="3"/>
    </row>
    <row r="34" spans="1:16" ht="39" customHeight="1" x14ac:dyDescent="0.15">
      <c r="A34" s="3"/>
      <c r="B34" s="12"/>
      <c r="C34" s="1228" t="s">
        <v>541</v>
      </c>
      <c r="D34" s="1228"/>
      <c r="E34" s="1229"/>
      <c r="F34" s="13">
        <v>8.23</v>
      </c>
      <c r="G34" s="14">
        <v>7.89</v>
      </c>
      <c r="H34" s="14">
        <v>14.63</v>
      </c>
      <c r="I34" s="14">
        <v>9.93</v>
      </c>
      <c r="J34" s="15">
        <v>9.24</v>
      </c>
      <c r="K34" s="3"/>
      <c r="L34" s="3"/>
      <c r="M34" s="3"/>
      <c r="N34" s="3"/>
      <c r="O34" s="3"/>
      <c r="P34" s="3"/>
    </row>
    <row r="35" spans="1:16" ht="39" customHeight="1" x14ac:dyDescent="0.15">
      <c r="A35" s="3"/>
      <c r="B35" s="16"/>
      <c r="C35" s="1222" t="s">
        <v>542</v>
      </c>
      <c r="D35" s="1223"/>
      <c r="E35" s="1224"/>
      <c r="F35" s="17">
        <v>3.52</v>
      </c>
      <c r="G35" s="18">
        <v>4.5599999999999996</v>
      </c>
      <c r="H35" s="18">
        <v>4.3600000000000003</v>
      </c>
      <c r="I35" s="18">
        <v>5.53</v>
      </c>
      <c r="J35" s="19">
        <v>8.6199999999999992</v>
      </c>
      <c r="K35" s="3"/>
      <c r="L35" s="3"/>
      <c r="M35" s="3"/>
      <c r="N35" s="3"/>
      <c r="O35" s="3"/>
      <c r="P35" s="3"/>
    </row>
    <row r="36" spans="1:16" ht="39" customHeight="1" x14ac:dyDescent="0.15">
      <c r="A36" s="3"/>
      <c r="B36" s="16"/>
      <c r="C36" s="1222" t="s">
        <v>543</v>
      </c>
      <c r="D36" s="1223"/>
      <c r="E36" s="1224"/>
      <c r="F36" s="17">
        <v>5.72</v>
      </c>
      <c r="G36" s="18">
        <v>6.25</v>
      </c>
      <c r="H36" s="18">
        <v>6.88</v>
      </c>
      <c r="I36" s="18">
        <v>5.37</v>
      </c>
      <c r="J36" s="19">
        <v>4.0199999999999996</v>
      </c>
      <c r="K36" s="3"/>
      <c r="L36" s="3"/>
      <c r="M36" s="3"/>
      <c r="N36" s="3"/>
      <c r="O36" s="3"/>
      <c r="P36" s="3"/>
    </row>
    <row r="37" spans="1:16" ht="39" customHeight="1" x14ac:dyDescent="0.15">
      <c r="A37" s="3"/>
      <c r="B37" s="16"/>
      <c r="C37" s="1222" t="s">
        <v>544</v>
      </c>
      <c r="D37" s="1223"/>
      <c r="E37" s="1224"/>
      <c r="F37" s="17">
        <v>0.4</v>
      </c>
      <c r="G37" s="18">
        <v>0</v>
      </c>
      <c r="H37" s="18">
        <v>7.0000000000000007E-2</v>
      </c>
      <c r="I37" s="18">
        <v>0.08</v>
      </c>
      <c r="J37" s="19">
        <v>0.54</v>
      </c>
      <c r="K37" s="3"/>
      <c r="L37" s="3"/>
      <c r="M37" s="3"/>
      <c r="N37" s="3"/>
      <c r="O37" s="3"/>
      <c r="P37" s="3"/>
    </row>
    <row r="38" spans="1:16" ht="39" customHeight="1" x14ac:dyDescent="0.15">
      <c r="A38" s="3"/>
      <c r="B38" s="16"/>
      <c r="C38" s="1222" t="s">
        <v>545</v>
      </c>
      <c r="D38" s="1223"/>
      <c r="E38" s="1224"/>
      <c r="F38" s="17">
        <v>0.01</v>
      </c>
      <c r="G38" s="18">
        <v>0</v>
      </c>
      <c r="H38" s="18">
        <v>0.05</v>
      </c>
      <c r="I38" s="18">
        <v>0.02</v>
      </c>
      <c r="J38" s="19">
        <v>0.01</v>
      </c>
      <c r="K38" s="3"/>
      <c r="L38" s="3"/>
      <c r="M38" s="3"/>
      <c r="N38" s="3"/>
      <c r="O38" s="3"/>
      <c r="P38" s="3"/>
    </row>
    <row r="39" spans="1:16" ht="39" customHeight="1" x14ac:dyDescent="0.15">
      <c r="A39" s="3"/>
      <c r="B39" s="16"/>
      <c r="C39" s="1222" t="s">
        <v>546</v>
      </c>
      <c r="D39" s="1223"/>
      <c r="E39" s="1224"/>
      <c r="F39" s="17">
        <v>0</v>
      </c>
      <c r="G39" s="18">
        <v>0</v>
      </c>
      <c r="H39" s="18">
        <v>0</v>
      </c>
      <c r="I39" s="18">
        <v>0</v>
      </c>
      <c r="J39" s="19">
        <v>0</v>
      </c>
      <c r="K39" s="3"/>
      <c r="L39" s="3"/>
      <c r="M39" s="3"/>
      <c r="N39" s="3"/>
      <c r="O39" s="3"/>
      <c r="P39" s="3"/>
    </row>
    <row r="40" spans="1:16" ht="39" customHeight="1" x14ac:dyDescent="0.15">
      <c r="A40" s="3"/>
      <c r="B40" s="16"/>
      <c r="C40" s="1222" t="s">
        <v>547</v>
      </c>
      <c r="D40" s="1223"/>
      <c r="E40" s="1224"/>
      <c r="F40" s="17">
        <v>0</v>
      </c>
      <c r="G40" s="18">
        <v>0</v>
      </c>
      <c r="H40" s="18">
        <v>0.54</v>
      </c>
      <c r="I40" s="18">
        <v>0</v>
      </c>
      <c r="J40" s="19">
        <v>0</v>
      </c>
      <c r="K40" s="3"/>
      <c r="L40" s="3"/>
      <c r="M40" s="3"/>
      <c r="N40" s="3"/>
      <c r="O40" s="3"/>
      <c r="P40" s="3"/>
    </row>
    <row r="41" spans="1:16" ht="39" customHeight="1" x14ac:dyDescent="0.15">
      <c r="A41" s="3"/>
      <c r="B41" s="16"/>
      <c r="C41" s="1222" t="s">
        <v>548</v>
      </c>
      <c r="D41" s="1223"/>
      <c r="E41" s="1224"/>
      <c r="F41" s="17">
        <v>0</v>
      </c>
      <c r="G41" s="18">
        <v>0</v>
      </c>
      <c r="H41" s="18">
        <v>0</v>
      </c>
      <c r="I41" s="18">
        <v>0</v>
      </c>
      <c r="J41" s="19">
        <v>0</v>
      </c>
      <c r="K41" s="3"/>
      <c r="L41" s="3"/>
      <c r="M41" s="3"/>
      <c r="N41" s="3"/>
      <c r="O41" s="3"/>
      <c r="P41" s="3"/>
    </row>
    <row r="42" spans="1:16" ht="39" customHeight="1" x14ac:dyDescent="0.15">
      <c r="A42" s="3"/>
      <c r="B42" s="20"/>
      <c r="C42" s="1222" t="s">
        <v>549</v>
      </c>
      <c r="D42" s="1223"/>
      <c r="E42" s="1224"/>
      <c r="F42" s="17" t="s">
        <v>491</v>
      </c>
      <c r="G42" s="18" t="s">
        <v>491</v>
      </c>
      <c r="H42" s="18" t="s">
        <v>491</v>
      </c>
      <c r="I42" s="18" t="s">
        <v>491</v>
      </c>
      <c r="J42" s="19" t="s">
        <v>491</v>
      </c>
      <c r="K42" s="3"/>
      <c r="L42" s="3"/>
      <c r="M42" s="3"/>
      <c r="N42" s="3"/>
      <c r="O42" s="3"/>
      <c r="P42" s="3"/>
    </row>
    <row r="43" spans="1:16" ht="39" customHeight="1" thickBot="1" x14ac:dyDescent="0.2">
      <c r="A43" s="3"/>
      <c r="B43" s="21"/>
      <c r="C43" s="1225" t="s">
        <v>550</v>
      </c>
      <c r="D43" s="1226"/>
      <c r="E43" s="1227"/>
      <c r="F43" s="22">
        <v>0</v>
      </c>
      <c r="G43" s="23">
        <v>0</v>
      </c>
      <c r="H43" s="23">
        <v>0</v>
      </c>
      <c r="I43" s="23">
        <v>0</v>
      </c>
      <c r="J43" s="24">
        <v>0</v>
      </c>
      <c r="K43" s="3"/>
      <c r="L43" s="3"/>
      <c r="M43" s="3"/>
      <c r="N43" s="3"/>
      <c r="O43" s="3"/>
      <c r="P43" s="3"/>
    </row>
    <row r="44" spans="1:16" ht="39" customHeight="1" x14ac:dyDescent="0.15">
      <c r="A44" s="3"/>
      <c r="B44" s="25" t="s">
        <v>8</v>
      </c>
      <c r="C44" s="26"/>
      <c r="D44" s="27"/>
      <c r="E44" s="27"/>
      <c r="F44" s="28"/>
      <c r="G44" s="28"/>
      <c r="H44" s="28"/>
      <c r="I44" s="28"/>
      <c r="J44" s="28"/>
      <c r="K44" s="3"/>
      <c r="L44" s="3"/>
      <c r="M44" s="3"/>
      <c r="N44" s="3"/>
      <c r="O44" s="3"/>
      <c r="P44" s="3"/>
    </row>
    <row r="45" spans="1:16" ht="18" customHeight="1" x14ac:dyDescent="0.15">
      <c r="A45" s="3"/>
      <c r="B45" s="3"/>
      <c r="C45" s="3"/>
      <c r="D45" s="3"/>
      <c r="E45" s="3"/>
      <c r="F45" s="3"/>
      <c r="G45" s="3"/>
      <c r="H45" s="3"/>
      <c r="I45" s="3"/>
      <c r="J45" s="3"/>
      <c r="K45" s="3"/>
      <c r="L45" s="3"/>
      <c r="M45" s="3"/>
      <c r="N45" s="3"/>
      <c r="O45" s="3"/>
      <c r="P45" s="3"/>
    </row>
  </sheetData>
  <sheetProtection algorithmName="SHA-512" hashValue="h9qDNFzrY//aW5qA0EvgUd0igX+uUPpLaCGKm8+z8mfix9T/x7BqnjQyZJi2ovls7vAdHQer/3ZLGXT0yeIOfQ==" saltValue="edSSRVGbiEvNYosxJpGD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231" customWidth="1"/>
    <col min="2" max="3" width="10.875" style="231" customWidth="1"/>
    <col min="4" max="4" width="10" style="231" customWidth="1"/>
    <col min="5" max="10" width="11" style="231" customWidth="1"/>
    <col min="11" max="15" width="13.125" style="231" customWidth="1"/>
    <col min="16" max="21" width="11.5" style="231" customWidth="1"/>
    <col min="22" max="16384" width="0" style="231" hidden="1"/>
  </cols>
  <sheetData>
    <row r="1" spans="1:21" ht="13.5" customHeight="1" x14ac:dyDescent="0.15">
      <c r="A1" s="230"/>
      <c r="B1" s="230"/>
      <c r="C1" s="230"/>
      <c r="D1" s="230"/>
      <c r="E1" s="230"/>
      <c r="F1" s="230"/>
      <c r="G1" s="230"/>
      <c r="H1" s="230"/>
      <c r="I1" s="230"/>
      <c r="J1" s="230"/>
      <c r="K1" s="230"/>
      <c r="L1" s="230"/>
      <c r="M1" s="230"/>
      <c r="N1" s="230"/>
      <c r="O1" s="230"/>
      <c r="P1" s="230"/>
      <c r="Q1" s="230"/>
      <c r="R1" s="230"/>
      <c r="S1" s="230"/>
      <c r="T1" s="230"/>
      <c r="U1" s="230"/>
    </row>
    <row r="2" spans="1:21" ht="13.5" customHeight="1" x14ac:dyDescent="0.15">
      <c r="A2" s="230"/>
      <c r="B2" s="230"/>
      <c r="C2" s="230"/>
      <c r="D2" s="230"/>
      <c r="E2" s="230"/>
      <c r="F2" s="230"/>
      <c r="G2" s="230"/>
      <c r="H2" s="230"/>
      <c r="I2" s="230"/>
      <c r="J2" s="230"/>
      <c r="K2" s="230"/>
      <c r="L2" s="230"/>
      <c r="M2" s="230"/>
      <c r="N2" s="230"/>
      <c r="O2" s="230"/>
      <c r="P2" s="230"/>
      <c r="Q2" s="230"/>
      <c r="R2" s="230"/>
      <c r="S2" s="230"/>
      <c r="T2" s="230"/>
      <c r="U2" s="230"/>
    </row>
    <row r="3" spans="1:21" ht="13.5" customHeight="1" x14ac:dyDescent="0.15">
      <c r="A3" s="230"/>
      <c r="B3" s="230"/>
      <c r="C3" s="230"/>
      <c r="D3" s="230"/>
      <c r="E3" s="230"/>
      <c r="F3" s="230"/>
      <c r="G3" s="230"/>
      <c r="H3" s="230"/>
      <c r="I3" s="230"/>
      <c r="J3" s="230"/>
      <c r="K3" s="230"/>
      <c r="L3" s="230"/>
      <c r="M3" s="230"/>
      <c r="N3" s="230"/>
      <c r="O3" s="230"/>
      <c r="P3" s="230"/>
      <c r="Q3" s="230"/>
      <c r="R3" s="230"/>
      <c r="S3" s="230"/>
      <c r="T3" s="230"/>
      <c r="U3" s="230"/>
    </row>
    <row r="4" spans="1:21" ht="13.5" customHeight="1" x14ac:dyDescent="0.15">
      <c r="A4" s="230"/>
      <c r="B4" s="230"/>
      <c r="C4" s="230"/>
      <c r="D4" s="230"/>
      <c r="E4" s="230"/>
      <c r="F4" s="230"/>
      <c r="G4" s="230"/>
      <c r="H4" s="230"/>
      <c r="I4" s="230"/>
      <c r="J4" s="230"/>
      <c r="K4" s="230"/>
      <c r="L4" s="230"/>
      <c r="M4" s="230"/>
      <c r="N4" s="230"/>
      <c r="O4" s="230"/>
      <c r="P4" s="230"/>
      <c r="Q4" s="230"/>
      <c r="R4" s="230"/>
      <c r="S4" s="230"/>
      <c r="T4" s="230"/>
      <c r="U4" s="230"/>
    </row>
    <row r="5" spans="1:21" ht="13.5" customHeight="1" x14ac:dyDescent="0.15">
      <c r="A5" s="230"/>
      <c r="B5" s="230"/>
      <c r="C5" s="230"/>
      <c r="D5" s="230"/>
      <c r="E5" s="230"/>
      <c r="F5" s="230"/>
      <c r="G5" s="230"/>
      <c r="H5" s="230"/>
      <c r="I5" s="230"/>
      <c r="J5" s="230"/>
      <c r="K5" s="230"/>
      <c r="L5" s="230"/>
      <c r="M5" s="230"/>
      <c r="N5" s="230"/>
      <c r="O5" s="230"/>
      <c r="P5" s="230"/>
      <c r="Q5" s="230"/>
      <c r="R5" s="230"/>
      <c r="S5" s="230"/>
      <c r="T5" s="230"/>
      <c r="U5" s="230"/>
    </row>
    <row r="6" spans="1:21" ht="13.5" customHeight="1" x14ac:dyDescent="0.15">
      <c r="A6" s="230"/>
      <c r="B6" s="230"/>
      <c r="C6" s="230"/>
      <c r="D6" s="230"/>
      <c r="E6" s="230"/>
      <c r="F6" s="230"/>
      <c r="G6" s="230"/>
      <c r="H6" s="230"/>
      <c r="I6" s="230"/>
      <c r="J6" s="230"/>
      <c r="K6" s="230"/>
      <c r="L6" s="230"/>
      <c r="M6" s="230"/>
      <c r="N6" s="230"/>
      <c r="O6" s="230"/>
      <c r="P6" s="230"/>
      <c r="Q6" s="230"/>
      <c r="R6" s="230"/>
      <c r="S6" s="230"/>
      <c r="T6" s="230"/>
      <c r="U6" s="230"/>
    </row>
    <row r="7" spans="1:21" ht="13.5" customHeight="1" x14ac:dyDescent="0.15">
      <c r="A7" s="230"/>
      <c r="B7" s="230"/>
      <c r="C7" s="230"/>
      <c r="D7" s="230"/>
      <c r="E7" s="230"/>
      <c r="F7" s="230"/>
      <c r="G7" s="230"/>
      <c r="H7" s="230"/>
      <c r="I7" s="230"/>
      <c r="J7" s="230"/>
      <c r="K7" s="230"/>
      <c r="L7" s="230"/>
      <c r="M7" s="230"/>
      <c r="N7" s="230"/>
      <c r="O7" s="230"/>
      <c r="P7" s="230"/>
      <c r="Q7" s="230"/>
      <c r="R7" s="230"/>
      <c r="S7" s="230"/>
      <c r="T7" s="230"/>
      <c r="U7" s="230"/>
    </row>
    <row r="8" spans="1:21" ht="13.5" customHeight="1" x14ac:dyDescent="0.15">
      <c r="A8" s="230"/>
      <c r="B8" s="230"/>
      <c r="C8" s="230"/>
      <c r="D8" s="230"/>
      <c r="E8" s="230"/>
      <c r="F8" s="230"/>
      <c r="G8" s="230"/>
      <c r="H8" s="230"/>
      <c r="I8" s="230"/>
      <c r="J8" s="230"/>
      <c r="K8" s="230"/>
      <c r="L8" s="230"/>
      <c r="M8" s="230"/>
      <c r="N8" s="230"/>
      <c r="O8" s="230"/>
      <c r="P8" s="230"/>
      <c r="Q8" s="230"/>
      <c r="R8" s="230"/>
      <c r="S8" s="230"/>
      <c r="T8" s="230"/>
      <c r="U8" s="230"/>
    </row>
    <row r="9" spans="1:21" ht="13.5" customHeight="1" x14ac:dyDescent="0.15">
      <c r="A9" s="230"/>
      <c r="B9" s="230"/>
      <c r="C9" s="230"/>
      <c r="D9" s="230"/>
      <c r="E9" s="230"/>
      <c r="F9" s="230"/>
      <c r="G9" s="230"/>
      <c r="H9" s="230"/>
      <c r="I9" s="230"/>
      <c r="J9" s="230"/>
      <c r="K9" s="230"/>
      <c r="L9" s="230"/>
      <c r="M9" s="230"/>
      <c r="N9" s="230"/>
      <c r="O9" s="230"/>
      <c r="P9" s="230"/>
      <c r="Q9" s="230"/>
      <c r="R9" s="230"/>
      <c r="S9" s="230"/>
      <c r="T9" s="230"/>
      <c r="U9" s="230"/>
    </row>
    <row r="10" spans="1:21" ht="13.5" customHeight="1" x14ac:dyDescent="0.15">
      <c r="A10" s="230"/>
      <c r="B10" s="230"/>
      <c r="C10" s="230"/>
      <c r="D10" s="230"/>
      <c r="E10" s="230"/>
      <c r="F10" s="230"/>
      <c r="G10" s="230"/>
      <c r="H10" s="230"/>
      <c r="I10" s="230"/>
      <c r="J10" s="230"/>
      <c r="K10" s="230"/>
      <c r="L10" s="230"/>
      <c r="M10" s="230"/>
      <c r="N10" s="230"/>
      <c r="O10" s="230"/>
      <c r="P10" s="230"/>
      <c r="Q10" s="230"/>
      <c r="R10" s="230"/>
      <c r="S10" s="230"/>
      <c r="T10" s="230"/>
      <c r="U10" s="230"/>
    </row>
    <row r="11" spans="1:21" ht="13.5" customHeight="1" x14ac:dyDescent="0.15">
      <c r="A11" s="230"/>
      <c r="B11" s="230"/>
      <c r="C11" s="230"/>
      <c r="D11" s="230"/>
      <c r="E11" s="230"/>
      <c r="F11" s="230"/>
      <c r="G11" s="230"/>
      <c r="H11" s="230"/>
      <c r="I11" s="230"/>
      <c r="J11" s="230"/>
      <c r="K11" s="230"/>
      <c r="L11" s="230"/>
      <c r="M11" s="230"/>
      <c r="N11" s="230"/>
      <c r="O11" s="230"/>
      <c r="P11" s="230"/>
      <c r="Q11" s="230"/>
      <c r="R11" s="230"/>
      <c r="S11" s="230"/>
      <c r="T11" s="230"/>
      <c r="U11" s="230"/>
    </row>
    <row r="12" spans="1:21" ht="13.5" customHeight="1" x14ac:dyDescent="0.15">
      <c r="A12" s="230"/>
      <c r="B12" s="230"/>
      <c r="C12" s="230"/>
      <c r="D12" s="230"/>
      <c r="E12" s="230"/>
      <c r="F12" s="230"/>
      <c r="G12" s="230"/>
      <c r="H12" s="230"/>
      <c r="I12" s="230"/>
      <c r="J12" s="230"/>
      <c r="K12" s="230"/>
      <c r="L12" s="230"/>
      <c r="M12" s="230"/>
      <c r="N12" s="230"/>
      <c r="O12" s="230"/>
      <c r="P12" s="230"/>
      <c r="Q12" s="230"/>
      <c r="R12" s="230"/>
      <c r="S12" s="230"/>
      <c r="T12" s="230"/>
      <c r="U12" s="230"/>
    </row>
    <row r="13" spans="1:21" ht="13.5" customHeight="1" x14ac:dyDescent="0.15">
      <c r="A13" s="230"/>
      <c r="B13" s="230"/>
      <c r="C13" s="230"/>
      <c r="D13" s="230"/>
      <c r="E13" s="230"/>
      <c r="F13" s="230"/>
      <c r="G13" s="230"/>
      <c r="H13" s="230"/>
      <c r="I13" s="230"/>
      <c r="J13" s="230"/>
      <c r="K13" s="230"/>
      <c r="L13" s="230"/>
      <c r="M13" s="230"/>
      <c r="N13" s="230"/>
      <c r="O13" s="230"/>
      <c r="P13" s="230"/>
      <c r="Q13" s="230"/>
      <c r="R13" s="230"/>
      <c r="S13" s="230"/>
      <c r="T13" s="230"/>
      <c r="U13" s="230"/>
    </row>
    <row r="14" spans="1:21" ht="13.5" customHeight="1" x14ac:dyDescent="0.15">
      <c r="A14" s="230"/>
      <c r="B14" s="230"/>
      <c r="C14" s="230"/>
      <c r="D14" s="230"/>
      <c r="E14" s="230"/>
      <c r="F14" s="230"/>
      <c r="G14" s="230"/>
      <c r="H14" s="230"/>
      <c r="I14" s="230"/>
      <c r="J14" s="230"/>
      <c r="K14" s="230"/>
      <c r="L14" s="230"/>
      <c r="M14" s="230"/>
      <c r="N14" s="230"/>
      <c r="O14" s="230"/>
      <c r="P14" s="230"/>
      <c r="Q14" s="230"/>
      <c r="R14" s="230"/>
      <c r="S14" s="230"/>
      <c r="T14" s="230"/>
      <c r="U14" s="230"/>
    </row>
    <row r="15" spans="1:21" ht="13.5" customHeight="1" x14ac:dyDescent="0.15">
      <c r="A15" s="230"/>
      <c r="B15" s="230"/>
      <c r="C15" s="230"/>
      <c r="D15" s="230"/>
      <c r="E15" s="230"/>
      <c r="F15" s="230"/>
      <c r="G15" s="230"/>
      <c r="H15" s="230"/>
      <c r="I15" s="230"/>
      <c r="J15" s="230"/>
      <c r="K15" s="230"/>
      <c r="L15" s="230"/>
      <c r="M15" s="230"/>
      <c r="N15" s="230"/>
      <c r="O15" s="230"/>
      <c r="P15" s="230"/>
      <c r="Q15" s="230"/>
      <c r="R15" s="230"/>
      <c r="S15" s="230"/>
      <c r="T15" s="230"/>
      <c r="U15" s="230"/>
    </row>
    <row r="16" spans="1:21" ht="13.5" customHeight="1" x14ac:dyDescent="0.15">
      <c r="A16" s="230"/>
      <c r="B16" s="230"/>
      <c r="C16" s="230"/>
      <c r="D16" s="230"/>
      <c r="E16" s="230"/>
      <c r="F16" s="230"/>
      <c r="G16" s="230"/>
      <c r="H16" s="230"/>
      <c r="I16" s="230"/>
      <c r="J16" s="230"/>
      <c r="K16" s="230"/>
      <c r="L16" s="230"/>
      <c r="M16" s="230"/>
      <c r="N16" s="230"/>
      <c r="O16" s="230"/>
      <c r="P16" s="230"/>
      <c r="Q16" s="230"/>
      <c r="R16" s="230"/>
      <c r="S16" s="230"/>
      <c r="T16" s="230"/>
      <c r="U16" s="230"/>
    </row>
    <row r="17" spans="1:21" ht="13.5" customHeight="1" x14ac:dyDescent="0.15">
      <c r="A17" s="230"/>
      <c r="B17" s="230"/>
      <c r="C17" s="230"/>
      <c r="D17" s="230"/>
      <c r="E17" s="230"/>
      <c r="F17" s="230"/>
      <c r="G17" s="230"/>
      <c r="H17" s="230"/>
      <c r="I17" s="230"/>
      <c r="J17" s="230"/>
      <c r="K17" s="230"/>
      <c r="L17" s="230"/>
      <c r="M17" s="230"/>
      <c r="N17" s="230"/>
      <c r="O17" s="230"/>
      <c r="P17" s="230"/>
      <c r="Q17" s="230"/>
      <c r="R17" s="230"/>
      <c r="S17" s="230"/>
      <c r="T17" s="230"/>
      <c r="U17" s="230"/>
    </row>
    <row r="18" spans="1:21" ht="13.5" customHeight="1" x14ac:dyDescent="0.15">
      <c r="A18" s="230"/>
      <c r="B18" s="230"/>
      <c r="C18" s="230"/>
      <c r="D18" s="230"/>
      <c r="E18" s="230"/>
      <c r="F18" s="230"/>
      <c r="G18" s="230"/>
      <c r="H18" s="230"/>
      <c r="I18" s="230"/>
      <c r="J18" s="230"/>
      <c r="K18" s="230"/>
      <c r="L18" s="230"/>
      <c r="M18" s="230"/>
      <c r="N18" s="230"/>
      <c r="O18" s="230"/>
      <c r="P18" s="230"/>
      <c r="Q18" s="230"/>
      <c r="R18" s="230"/>
      <c r="S18" s="230"/>
      <c r="T18" s="230"/>
      <c r="U18" s="230"/>
    </row>
    <row r="19" spans="1:21" ht="13.5" customHeight="1" x14ac:dyDescent="0.15">
      <c r="A19" s="230"/>
      <c r="B19" s="230"/>
      <c r="C19" s="230"/>
      <c r="D19" s="230"/>
      <c r="E19" s="230"/>
      <c r="F19" s="230"/>
      <c r="G19" s="230"/>
      <c r="H19" s="230"/>
      <c r="I19" s="230"/>
      <c r="J19" s="230"/>
      <c r="K19" s="230"/>
      <c r="L19" s="230"/>
      <c r="M19" s="230"/>
      <c r="N19" s="230"/>
      <c r="O19" s="230"/>
      <c r="P19" s="230"/>
      <c r="Q19" s="230"/>
      <c r="R19" s="230"/>
      <c r="S19" s="230"/>
      <c r="T19" s="230"/>
      <c r="U19" s="230"/>
    </row>
    <row r="20" spans="1:21" ht="13.5" customHeight="1" x14ac:dyDescent="0.15">
      <c r="A20" s="230"/>
      <c r="B20" s="230"/>
      <c r="C20" s="230"/>
      <c r="D20" s="230"/>
      <c r="E20" s="230"/>
      <c r="F20" s="230"/>
      <c r="G20" s="230"/>
      <c r="H20" s="230"/>
      <c r="I20" s="230"/>
      <c r="J20" s="230"/>
      <c r="K20" s="230"/>
      <c r="L20" s="230"/>
      <c r="M20" s="230"/>
      <c r="N20" s="230"/>
      <c r="O20" s="230"/>
      <c r="P20" s="230"/>
      <c r="Q20" s="230"/>
      <c r="R20" s="230"/>
      <c r="S20" s="230"/>
      <c r="T20" s="230"/>
      <c r="U20" s="230"/>
    </row>
    <row r="21" spans="1:21" ht="13.5" customHeight="1" x14ac:dyDescent="0.15">
      <c r="A21" s="230"/>
      <c r="B21" s="230"/>
      <c r="C21" s="230"/>
      <c r="D21" s="230"/>
      <c r="E21" s="230"/>
      <c r="F21" s="230"/>
      <c r="G21" s="230"/>
      <c r="H21" s="230"/>
      <c r="I21" s="230"/>
      <c r="J21" s="230"/>
      <c r="K21" s="230"/>
      <c r="L21" s="230"/>
      <c r="M21" s="230"/>
      <c r="N21" s="230"/>
      <c r="O21" s="230"/>
      <c r="P21" s="230"/>
      <c r="Q21" s="230"/>
      <c r="R21" s="230"/>
      <c r="S21" s="230"/>
      <c r="T21" s="230"/>
      <c r="U21" s="230"/>
    </row>
    <row r="22" spans="1:21" ht="13.5" customHeight="1" x14ac:dyDescent="0.15">
      <c r="A22" s="230"/>
      <c r="B22" s="230"/>
      <c r="C22" s="230"/>
      <c r="D22" s="230"/>
      <c r="E22" s="230"/>
      <c r="F22" s="230"/>
      <c r="G22" s="230"/>
      <c r="H22" s="230"/>
      <c r="I22" s="230"/>
      <c r="J22" s="230"/>
      <c r="K22" s="230"/>
      <c r="L22" s="230"/>
      <c r="M22" s="230"/>
      <c r="N22" s="230"/>
      <c r="O22" s="230"/>
      <c r="P22" s="230"/>
      <c r="Q22" s="230"/>
      <c r="R22" s="230"/>
      <c r="S22" s="230"/>
      <c r="T22" s="230"/>
      <c r="U22" s="230"/>
    </row>
    <row r="23" spans="1:21" ht="13.5" customHeight="1" x14ac:dyDescent="0.15">
      <c r="A23" s="230"/>
      <c r="B23" s="230"/>
      <c r="C23" s="230"/>
      <c r="D23" s="230"/>
      <c r="E23" s="230"/>
      <c r="F23" s="230"/>
      <c r="G23" s="230"/>
      <c r="H23" s="230"/>
      <c r="I23" s="230"/>
      <c r="J23" s="230"/>
      <c r="K23" s="230"/>
      <c r="L23" s="230"/>
      <c r="M23" s="230"/>
      <c r="N23" s="230"/>
      <c r="O23" s="230"/>
      <c r="P23" s="230"/>
      <c r="Q23" s="230"/>
      <c r="R23" s="230"/>
      <c r="S23" s="230"/>
      <c r="T23" s="230"/>
      <c r="U23" s="230"/>
    </row>
    <row r="24" spans="1:21" ht="13.5" customHeight="1" x14ac:dyDescent="0.15">
      <c r="A24" s="230"/>
      <c r="B24" s="230"/>
      <c r="C24" s="230"/>
      <c r="D24" s="230"/>
      <c r="E24" s="230"/>
      <c r="F24" s="230"/>
      <c r="G24" s="230"/>
      <c r="H24" s="230"/>
      <c r="I24" s="230"/>
      <c r="J24" s="230"/>
      <c r="K24" s="230"/>
      <c r="L24" s="230"/>
      <c r="M24" s="230"/>
      <c r="N24" s="230"/>
      <c r="O24" s="230"/>
      <c r="P24" s="230"/>
      <c r="Q24" s="230"/>
      <c r="R24" s="230"/>
      <c r="S24" s="230"/>
      <c r="T24" s="230"/>
      <c r="U24" s="230"/>
    </row>
    <row r="25" spans="1:21" ht="13.5" customHeight="1" x14ac:dyDescent="0.15">
      <c r="A25" s="230"/>
      <c r="B25" s="230"/>
      <c r="C25" s="230"/>
      <c r="D25" s="230"/>
      <c r="E25" s="230"/>
      <c r="F25" s="230"/>
      <c r="G25" s="230"/>
      <c r="H25" s="230"/>
      <c r="I25" s="230"/>
      <c r="J25" s="230"/>
      <c r="K25" s="230"/>
      <c r="L25" s="230"/>
      <c r="M25" s="230"/>
      <c r="N25" s="230"/>
      <c r="O25" s="230"/>
      <c r="P25" s="230"/>
      <c r="Q25" s="230"/>
      <c r="R25" s="230"/>
      <c r="S25" s="230"/>
      <c r="T25" s="230"/>
      <c r="U25" s="230"/>
    </row>
    <row r="26" spans="1:21" ht="13.5" customHeight="1" x14ac:dyDescent="0.15">
      <c r="A26" s="230"/>
      <c r="B26" s="230"/>
      <c r="C26" s="230"/>
      <c r="D26" s="230"/>
      <c r="E26" s="230"/>
      <c r="F26" s="230"/>
      <c r="G26" s="230"/>
      <c r="H26" s="230"/>
      <c r="I26" s="230"/>
      <c r="J26" s="230"/>
      <c r="K26" s="230"/>
      <c r="L26" s="230"/>
      <c r="M26" s="230"/>
      <c r="N26" s="230"/>
      <c r="O26" s="230"/>
      <c r="P26" s="230"/>
      <c r="Q26" s="230"/>
      <c r="R26" s="230"/>
      <c r="S26" s="230"/>
      <c r="T26" s="230"/>
      <c r="U26" s="230"/>
    </row>
    <row r="27" spans="1:21" ht="13.5" customHeight="1" x14ac:dyDescent="0.15">
      <c r="A27" s="230"/>
      <c r="B27" s="230"/>
      <c r="C27" s="230"/>
      <c r="D27" s="230"/>
      <c r="E27" s="230"/>
      <c r="F27" s="230"/>
      <c r="G27" s="230"/>
      <c r="H27" s="230"/>
      <c r="I27" s="230"/>
      <c r="J27" s="230"/>
      <c r="K27" s="230"/>
      <c r="L27" s="230"/>
      <c r="M27" s="230"/>
      <c r="N27" s="230"/>
      <c r="O27" s="230"/>
      <c r="P27" s="230"/>
      <c r="Q27" s="230"/>
      <c r="R27" s="230"/>
      <c r="S27" s="230"/>
      <c r="T27" s="230"/>
      <c r="U27" s="230"/>
    </row>
    <row r="28" spans="1:21" ht="13.5" customHeight="1" x14ac:dyDescent="0.15">
      <c r="A28" s="230"/>
      <c r="B28" s="230"/>
      <c r="C28" s="230"/>
      <c r="D28" s="230"/>
      <c r="E28" s="230"/>
      <c r="F28" s="230"/>
      <c r="G28" s="230"/>
      <c r="H28" s="230"/>
      <c r="I28" s="230"/>
      <c r="J28" s="230"/>
      <c r="K28" s="230"/>
      <c r="L28" s="230"/>
      <c r="M28" s="230"/>
      <c r="N28" s="230"/>
      <c r="O28" s="230"/>
      <c r="P28" s="230"/>
      <c r="Q28" s="230"/>
      <c r="R28" s="230"/>
      <c r="S28" s="230"/>
      <c r="T28" s="230"/>
      <c r="U28" s="230"/>
    </row>
    <row r="29" spans="1:21" ht="13.5" customHeight="1" x14ac:dyDescent="0.15">
      <c r="A29" s="230"/>
      <c r="B29" s="230"/>
      <c r="C29" s="230"/>
      <c r="D29" s="230"/>
      <c r="E29" s="230"/>
      <c r="F29" s="230"/>
      <c r="G29" s="230"/>
      <c r="H29" s="230"/>
      <c r="I29" s="230"/>
      <c r="J29" s="230"/>
      <c r="K29" s="230"/>
      <c r="L29" s="230"/>
      <c r="M29" s="230"/>
      <c r="N29" s="230"/>
      <c r="O29" s="230"/>
      <c r="P29" s="230"/>
      <c r="Q29" s="230"/>
      <c r="R29" s="230"/>
      <c r="S29" s="230"/>
      <c r="T29" s="230"/>
      <c r="U29" s="230"/>
    </row>
    <row r="30" spans="1:21" ht="13.5" customHeight="1" x14ac:dyDescent="0.15">
      <c r="A30" s="230"/>
      <c r="B30" s="230"/>
      <c r="C30" s="230"/>
      <c r="D30" s="230"/>
      <c r="E30" s="230"/>
      <c r="F30" s="230"/>
      <c r="G30" s="230"/>
      <c r="H30" s="230"/>
      <c r="I30" s="230"/>
      <c r="J30" s="230"/>
      <c r="K30" s="230"/>
      <c r="L30" s="230"/>
      <c r="M30" s="230"/>
      <c r="N30" s="230"/>
      <c r="O30" s="230"/>
      <c r="P30" s="230"/>
      <c r="Q30" s="230"/>
      <c r="R30" s="230"/>
      <c r="S30" s="230"/>
      <c r="T30" s="230"/>
      <c r="U30" s="230"/>
    </row>
    <row r="31" spans="1:21" ht="13.5" customHeight="1" x14ac:dyDescent="0.15">
      <c r="A31" s="230"/>
      <c r="B31" s="230"/>
      <c r="C31" s="230"/>
      <c r="D31" s="230"/>
      <c r="E31" s="230"/>
      <c r="F31" s="230"/>
      <c r="G31" s="230"/>
      <c r="H31" s="230"/>
      <c r="I31" s="230"/>
      <c r="J31" s="230"/>
      <c r="K31" s="230"/>
      <c r="L31" s="230"/>
      <c r="M31" s="230"/>
      <c r="N31" s="230"/>
      <c r="O31" s="230"/>
      <c r="P31" s="230"/>
      <c r="Q31" s="230"/>
      <c r="R31" s="230"/>
      <c r="S31" s="230"/>
      <c r="T31" s="230"/>
      <c r="U31" s="230"/>
    </row>
    <row r="32" spans="1:21" ht="13.5" customHeight="1" x14ac:dyDescent="0.15">
      <c r="A32" s="230"/>
      <c r="B32" s="230"/>
      <c r="C32" s="230"/>
      <c r="D32" s="230"/>
      <c r="E32" s="230"/>
      <c r="F32" s="230"/>
      <c r="G32" s="230"/>
      <c r="H32" s="230"/>
      <c r="I32" s="230"/>
      <c r="J32" s="230"/>
      <c r="K32" s="230"/>
      <c r="L32" s="230"/>
      <c r="M32" s="230"/>
      <c r="N32" s="230"/>
      <c r="O32" s="230"/>
      <c r="P32" s="230"/>
      <c r="Q32" s="230"/>
      <c r="R32" s="230"/>
      <c r="S32" s="230"/>
      <c r="T32" s="230"/>
      <c r="U32" s="230"/>
    </row>
    <row r="33" spans="1:21" ht="13.5" customHeight="1" x14ac:dyDescent="0.15">
      <c r="A33" s="230"/>
      <c r="B33" s="230"/>
      <c r="C33" s="230"/>
      <c r="D33" s="230"/>
      <c r="E33" s="230"/>
      <c r="F33" s="230"/>
      <c r="G33" s="230"/>
      <c r="H33" s="230"/>
      <c r="I33" s="230"/>
      <c r="J33" s="230"/>
      <c r="K33" s="230"/>
      <c r="L33" s="230"/>
      <c r="M33" s="230"/>
      <c r="N33" s="230"/>
      <c r="O33" s="230"/>
      <c r="P33" s="230"/>
      <c r="Q33" s="230"/>
      <c r="R33" s="230"/>
      <c r="S33" s="230"/>
      <c r="T33" s="230"/>
      <c r="U33" s="230"/>
    </row>
    <row r="34" spans="1:21" ht="13.5" customHeight="1" x14ac:dyDescent="0.15">
      <c r="A34" s="230"/>
      <c r="B34" s="230"/>
      <c r="C34" s="230"/>
      <c r="D34" s="230"/>
      <c r="E34" s="230"/>
      <c r="F34" s="230"/>
      <c r="G34" s="230"/>
      <c r="H34" s="230"/>
      <c r="I34" s="230"/>
      <c r="J34" s="230"/>
      <c r="K34" s="230"/>
      <c r="L34" s="230"/>
      <c r="M34" s="230"/>
      <c r="N34" s="230"/>
      <c r="O34" s="230"/>
      <c r="P34" s="230"/>
      <c r="Q34" s="230"/>
      <c r="R34" s="230"/>
      <c r="S34" s="230"/>
      <c r="T34" s="230"/>
      <c r="U34" s="230"/>
    </row>
    <row r="35" spans="1:21" ht="13.5" customHeight="1" x14ac:dyDescent="0.15">
      <c r="A35" s="230"/>
      <c r="B35" s="230"/>
      <c r="C35" s="230"/>
      <c r="D35" s="230"/>
      <c r="E35" s="230"/>
      <c r="F35" s="230"/>
      <c r="G35" s="230"/>
      <c r="H35" s="230"/>
      <c r="I35" s="230"/>
      <c r="J35" s="230"/>
      <c r="K35" s="230"/>
      <c r="L35" s="230"/>
      <c r="M35" s="230"/>
      <c r="N35" s="230"/>
      <c r="O35" s="230"/>
      <c r="P35" s="230"/>
      <c r="Q35" s="230"/>
      <c r="R35" s="230"/>
      <c r="S35" s="230"/>
      <c r="T35" s="230"/>
      <c r="U35" s="230"/>
    </row>
    <row r="36" spans="1:21" ht="13.5" customHeight="1" x14ac:dyDescent="0.15">
      <c r="A36" s="230"/>
      <c r="B36" s="230"/>
      <c r="C36" s="230"/>
      <c r="D36" s="230"/>
      <c r="E36" s="230"/>
      <c r="F36" s="230"/>
      <c r="G36" s="230"/>
      <c r="H36" s="230"/>
      <c r="I36" s="230"/>
      <c r="J36" s="230"/>
      <c r="K36" s="230"/>
      <c r="L36" s="230"/>
      <c r="M36" s="230"/>
      <c r="N36" s="230"/>
      <c r="O36" s="230"/>
      <c r="P36" s="230"/>
      <c r="Q36" s="230"/>
      <c r="R36" s="230"/>
      <c r="S36" s="230"/>
      <c r="T36" s="230"/>
      <c r="U36" s="230"/>
    </row>
    <row r="37" spans="1:21" ht="13.5" customHeight="1" x14ac:dyDescent="0.15">
      <c r="A37" s="230"/>
      <c r="B37" s="230"/>
      <c r="C37" s="230"/>
      <c r="D37" s="230"/>
      <c r="E37" s="230"/>
      <c r="F37" s="230"/>
      <c r="G37" s="230"/>
      <c r="H37" s="230"/>
      <c r="I37" s="230"/>
      <c r="J37" s="230"/>
      <c r="K37" s="230"/>
      <c r="L37" s="230"/>
      <c r="M37" s="230"/>
      <c r="N37" s="230"/>
      <c r="O37" s="230"/>
      <c r="P37" s="230"/>
      <c r="Q37" s="230"/>
      <c r="R37" s="230"/>
      <c r="S37" s="230"/>
      <c r="T37" s="230"/>
      <c r="U37" s="230"/>
    </row>
    <row r="38" spans="1:21" ht="13.5" customHeight="1" x14ac:dyDescent="0.15">
      <c r="A38" s="230"/>
      <c r="B38" s="230"/>
      <c r="C38" s="230"/>
      <c r="D38" s="230"/>
      <c r="E38" s="230"/>
      <c r="F38" s="230"/>
      <c r="G38" s="230"/>
      <c r="H38" s="230"/>
      <c r="I38" s="230"/>
      <c r="J38" s="230"/>
      <c r="K38" s="230"/>
      <c r="L38" s="230"/>
      <c r="M38" s="230"/>
      <c r="N38" s="230"/>
      <c r="O38" s="230"/>
      <c r="P38" s="230"/>
      <c r="Q38" s="230"/>
      <c r="R38" s="230"/>
      <c r="S38" s="230"/>
      <c r="T38" s="230"/>
      <c r="U38" s="230"/>
    </row>
    <row r="39" spans="1:21" ht="13.5" customHeight="1" x14ac:dyDescent="0.15">
      <c r="A39" s="230"/>
      <c r="B39" s="230"/>
      <c r="C39" s="230"/>
      <c r="D39" s="230"/>
      <c r="E39" s="230"/>
      <c r="F39" s="230"/>
      <c r="G39" s="230"/>
      <c r="H39" s="230"/>
      <c r="I39" s="230"/>
      <c r="J39" s="230"/>
      <c r="K39" s="230"/>
      <c r="L39" s="230"/>
      <c r="M39" s="230"/>
      <c r="N39" s="230"/>
      <c r="O39" s="230"/>
      <c r="P39" s="230"/>
      <c r="Q39" s="230"/>
      <c r="R39" s="230"/>
      <c r="S39" s="230"/>
      <c r="T39" s="230"/>
      <c r="U39" s="230"/>
    </row>
    <row r="40" spans="1:21" ht="13.5" customHeight="1" x14ac:dyDescent="0.15">
      <c r="A40" s="230"/>
      <c r="B40" s="230"/>
      <c r="C40" s="230"/>
      <c r="D40" s="230"/>
      <c r="E40" s="230"/>
      <c r="F40" s="230"/>
      <c r="G40" s="230"/>
      <c r="H40" s="230"/>
      <c r="I40" s="230"/>
      <c r="J40" s="230"/>
      <c r="K40" s="230"/>
      <c r="L40" s="230"/>
      <c r="M40" s="230"/>
      <c r="N40" s="230"/>
      <c r="O40" s="230"/>
      <c r="P40" s="230"/>
      <c r="Q40" s="230"/>
      <c r="R40" s="230"/>
      <c r="S40" s="230"/>
      <c r="T40" s="230"/>
      <c r="U40" s="230"/>
    </row>
    <row r="41" spans="1:21" ht="13.5" customHeight="1" x14ac:dyDescent="0.15">
      <c r="A41" s="230"/>
      <c r="B41" s="230"/>
      <c r="C41" s="230"/>
      <c r="D41" s="230"/>
      <c r="E41" s="230"/>
      <c r="F41" s="230"/>
      <c r="G41" s="230"/>
      <c r="H41" s="230"/>
      <c r="I41" s="230"/>
      <c r="J41" s="230"/>
      <c r="K41" s="230"/>
      <c r="L41" s="230"/>
      <c r="M41" s="230"/>
      <c r="N41" s="230"/>
      <c r="O41" s="230"/>
      <c r="P41" s="230"/>
      <c r="Q41" s="230"/>
      <c r="R41" s="230"/>
      <c r="S41" s="230"/>
      <c r="T41" s="230"/>
      <c r="U41" s="230"/>
    </row>
    <row r="42" spans="1:21" ht="13.5" customHeight="1" x14ac:dyDescent="0.15">
      <c r="A42" s="230"/>
      <c r="B42" s="230"/>
      <c r="C42" s="230"/>
      <c r="D42" s="230"/>
      <c r="E42" s="230"/>
      <c r="F42" s="230"/>
      <c r="G42" s="230"/>
      <c r="H42" s="230"/>
      <c r="I42" s="230"/>
      <c r="J42" s="230"/>
      <c r="K42" s="230"/>
      <c r="L42" s="230"/>
      <c r="M42" s="230"/>
      <c r="N42" s="230"/>
      <c r="O42" s="230"/>
      <c r="P42" s="230"/>
      <c r="Q42" s="230"/>
      <c r="R42" s="230"/>
      <c r="S42" s="230"/>
      <c r="T42" s="230"/>
      <c r="U42" s="230"/>
    </row>
    <row r="43" spans="1:21" ht="30.75" customHeight="1" thickBot="1" x14ac:dyDescent="0.2">
      <c r="A43" s="230"/>
      <c r="B43" s="230"/>
      <c r="C43" s="230"/>
      <c r="D43" s="230"/>
      <c r="E43" s="230"/>
      <c r="F43" s="230"/>
      <c r="G43" s="230"/>
      <c r="H43" s="230"/>
      <c r="I43" s="230"/>
      <c r="J43" s="230"/>
      <c r="K43" s="230"/>
      <c r="L43" s="230"/>
      <c r="M43" s="230"/>
      <c r="N43" s="230"/>
      <c r="O43" s="232" t="s">
        <v>9</v>
      </c>
      <c r="P43" s="230"/>
      <c r="Q43" s="230"/>
      <c r="R43" s="230"/>
      <c r="S43" s="230"/>
      <c r="T43" s="230"/>
      <c r="U43" s="230"/>
    </row>
    <row r="44" spans="1:21" ht="30.75" customHeight="1" thickBot="1" x14ac:dyDescent="0.2">
      <c r="A44" s="230"/>
      <c r="B44" s="233" t="s">
        <v>10</v>
      </c>
      <c r="C44" s="234"/>
      <c r="D44" s="234"/>
      <c r="E44" s="235"/>
      <c r="F44" s="235"/>
      <c r="G44" s="235"/>
      <c r="H44" s="235"/>
      <c r="I44" s="235"/>
      <c r="J44" s="236" t="s">
        <v>2</v>
      </c>
      <c r="K44" s="237" t="s">
        <v>533</v>
      </c>
      <c r="L44" s="238" t="s">
        <v>534</v>
      </c>
      <c r="M44" s="238" t="s">
        <v>535</v>
      </c>
      <c r="N44" s="238" t="s">
        <v>536</v>
      </c>
      <c r="O44" s="239" t="s">
        <v>537</v>
      </c>
      <c r="P44" s="230"/>
      <c r="Q44" s="230"/>
      <c r="R44" s="230"/>
      <c r="S44" s="230"/>
      <c r="T44" s="230"/>
      <c r="U44" s="230"/>
    </row>
    <row r="45" spans="1:21" ht="30.75" customHeight="1" x14ac:dyDescent="0.15">
      <c r="A45" s="230"/>
      <c r="B45" s="1238" t="s">
        <v>11</v>
      </c>
      <c r="C45" s="1239"/>
      <c r="D45" s="240"/>
      <c r="E45" s="1244" t="s">
        <v>12</v>
      </c>
      <c r="F45" s="1244"/>
      <c r="G45" s="1244"/>
      <c r="H45" s="1244"/>
      <c r="I45" s="1244"/>
      <c r="J45" s="1245"/>
      <c r="K45" s="241">
        <v>468</v>
      </c>
      <c r="L45" s="242">
        <v>462</v>
      </c>
      <c r="M45" s="242">
        <v>436</v>
      </c>
      <c r="N45" s="242">
        <v>430</v>
      </c>
      <c r="O45" s="243">
        <v>428</v>
      </c>
      <c r="P45" s="230"/>
      <c r="Q45" s="230"/>
      <c r="R45" s="230"/>
      <c r="S45" s="230"/>
      <c r="T45" s="230"/>
      <c r="U45" s="230"/>
    </row>
    <row r="46" spans="1:21" ht="30.75" customHeight="1" x14ac:dyDescent="0.15">
      <c r="A46" s="230"/>
      <c r="B46" s="1240"/>
      <c r="C46" s="1241"/>
      <c r="D46" s="244"/>
      <c r="E46" s="1232" t="s">
        <v>13</v>
      </c>
      <c r="F46" s="1232"/>
      <c r="G46" s="1232"/>
      <c r="H46" s="1232"/>
      <c r="I46" s="1232"/>
      <c r="J46" s="1233"/>
      <c r="K46" s="245" t="s">
        <v>491</v>
      </c>
      <c r="L46" s="246" t="s">
        <v>491</v>
      </c>
      <c r="M46" s="246" t="s">
        <v>491</v>
      </c>
      <c r="N46" s="246" t="s">
        <v>491</v>
      </c>
      <c r="O46" s="247" t="s">
        <v>491</v>
      </c>
      <c r="P46" s="230"/>
      <c r="Q46" s="230"/>
      <c r="R46" s="230"/>
      <c r="S46" s="230"/>
      <c r="T46" s="230"/>
      <c r="U46" s="230"/>
    </row>
    <row r="47" spans="1:21" ht="30.75" customHeight="1" x14ac:dyDescent="0.15">
      <c r="A47" s="230"/>
      <c r="B47" s="1240"/>
      <c r="C47" s="1241"/>
      <c r="D47" s="244"/>
      <c r="E47" s="1232" t="s">
        <v>14</v>
      </c>
      <c r="F47" s="1232"/>
      <c r="G47" s="1232"/>
      <c r="H47" s="1232"/>
      <c r="I47" s="1232"/>
      <c r="J47" s="1233"/>
      <c r="K47" s="245" t="s">
        <v>491</v>
      </c>
      <c r="L47" s="246" t="s">
        <v>491</v>
      </c>
      <c r="M47" s="246" t="s">
        <v>491</v>
      </c>
      <c r="N47" s="246" t="s">
        <v>491</v>
      </c>
      <c r="O47" s="247" t="s">
        <v>491</v>
      </c>
      <c r="P47" s="230"/>
      <c r="Q47" s="230"/>
      <c r="R47" s="230"/>
      <c r="S47" s="230"/>
      <c r="T47" s="230"/>
      <c r="U47" s="230"/>
    </row>
    <row r="48" spans="1:21" ht="30.75" customHeight="1" x14ac:dyDescent="0.15">
      <c r="A48" s="230"/>
      <c r="B48" s="1240"/>
      <c r="C48" s="1241"/>
      <c r="D48" s="244"/>
      <c r="E48" s="1232" t="s">
        <v>15</v>
      </c>
      <c r="F48" s="1232"/>
      <c r="G48" s="1232"/>
      <c r="H48" s="1232"/>
      <c r="I48" s="1232"/>
      <c r="J48" s="1233"/>
      <c r="K48" s="245">
        <v>158</v>
      </c>
      <c r="L48" s="246">
        <v>159</v>
      </c>
      <c r="M48" s="246">
        <v>150</v>
      </c>
      <c r="N48" s="246">
        <v>132</v>
      </c>
      <c r="O48" s="247">
        <v>136</v>
      </c>
      <c r="P48" s="230"/>
      <c r="Q48" s="230"/>
      <c r="R48" s="230"/>
      <c r="S48" s="230"/>
      <c r="T48" s="230"/>
      <c r="U48" s="230"/>
    </row>
    <row r="49" spans="1:21" ht="30.75" customHeight="1" x14ac:dyDescent="0.15">
      <c r="A49" s="230"/>
      <c r="B49" s="1240"/>
      <c r="C49" s="1241"/>
      <c r="D49" s="244"/>
      <c r="E49" s="1232" t="s">
        <v>16</v>
      </c>
      <c r="F49" s="1232"/>
      <c r="G49" s="1232"/>
      <c r="H49" s="1232"/>
      <c r="I49" s="1232"/>
      <c r="J49" s="1233"/>
      <c r="K49" s="245">
        <v>89</v>
      </c>
      <c r="L49" s="246">
        <v>77</v>
      </c>
      <c r="M49" s="246">
        <v>90</v>
      </c>
      <c r="N49" s="246">
        <v>93</v>
      </c>
      <c r="O49" s="247">
        <v>80</v>
      </c>
      <c r="P49" s="230"/>
      <c r="Q49" s="230"/>
      <c r="R49" s="230"/>
      <c r="S49" s="230"/>
      <c r="T49" s="230"/>
      <c r="U49" s="230"/>
    </row>
    <row r="50" spans="1:21" ht="30.75" customHeight="1" x14ac:dyDescent="0.15">
      <c r="A50" s="230"/>
      <c r="B50" s="1240"/>
      <c r="C50" s="1241"/>
      <c r="D50" s="244"/>
      <c r="E50" s="1232" t="s">
        <v>17</v>
      </c>
      <c r="F50" s="1232"/>
      <c r="G50" s="1232"/>
      <c r="H50" s="1232"/>
      <c r="I50" s="1232"/>
      <c r="J50" s="1233"/>
      <c r="K50" s="245">
        <v>6</v>
      </c>
      <c r="L50" s="246">
        <v>2</v>
      </c>
      <c r="M50" s="246">
        <v>2</v>
      </c>
      <c r="N50" s="246">
        <v>2</v>
      </c>
      <c r="O50" s="247">
        <v>2</v>
      </c>
      <c r="P50" s="230"/>
      <c r="Q50" s="230"/>
      <c r="R50" s="230"/>
      <c r="S50" s="230"/>
      <c r="T50" s="230"/>
      <c r="U50" s="230"/>
    </row>
    <row r="51" spans="1:21" ht="30.75" customHeight="1" x14ac:dyDescent="0.15">
      <c r="A51" s="230"/>
      <c r="B51" s="1242"/>
      <c r="C51" s="1243"/>
      <c r="D51" s="248"/>
      <c r="E51" s="1232" t="s">
        <v>18</v>
      </c>
      <c r="F51" s="1232"/>
      <c r="G51" s="1232"/>
      <c r="H51" s="1232"/>
      <c r="I51" s="1232"/>
      <c r="J51" s="1233"/>
      <c r="K51" s="245" t="s">
        <v>491</v>
      </c>
      <c r="L51" s="246" t="s">
        <v>491</v>
      </c>
      <c r="M51" s="246" t="s">
        <v>491</v>
      </c>
      <c r="N51" s="246" t="s">
        <v>491</v>
      </c>
      <c r="O51" s="247" t="s">
        <v>491</v>
      </c>
      <c r="P51" s="230"/>
      <c r="Q51" s="230"/>
      <c r="R51" s="230"/>
      <c r="S51" s="230"/>
      <c r="T51" s="230"/>
      <c r="U51" s="230"/>
    </row>
    <row r="52" spans="1:21" ht="30.75" customHeight="1" x14ac:dyDescent="0.15">
      <c r="A52" s="230"/>
      <c r="B52" s="1230" t="s">
        <v>19</v>
      </c>
      <c r="C52" s="1231"/>
      <c r="D52" s="248"/>
      <c r="E52" s="1232" t="s">
        <v>20</v>
      </c>
      <c r="F52" s="1232"/>
      <c r="G52" s="1232"/>
      <c r="H52" s="1232"/>
      <c r="I52" s="1232"/>
      <c r="J52" s="1233"/>
      <c r="K52" s="245">
        <v>454</v>
      </c>
      <c r="L52" s="246">
        <v>471</v>
      </c>
      <c r="M52" s="246">
        <v>463</v>
      </c>
      <c r="N52" s="246">
        <v>451</v>
      </c>
      <c r="O52" s="247">
        <v>434</v>
      </c>
      <c r="P52" s="230"/>
      <c r="Q52" s="230"/>
      <c r="R52" s="230"/>
      <c r="S52" s="230"/>
      <c r="T52" s="230"/>
      <c r="U52" s="230"/>
    </row>
    <row r="53" spans="1:21" ht="30.75" customHeight="1" thickBot="1" x14ac:dyDescent="0.2">
      <c r="A53" s="230"/>
      <c r="B53" s="1234" t="s">
        <v>21</v>
      </c>
      <c r="C53" s="1235"/>
      <c r="D53" s="249"/>
      <c r="E53" s="1236" t="s">
        <v>22</v>
      </c>
      <c r="F53" s="1236"/>
      <c r="G53" s="1236"/>
      <c r="H53" s="1236"/>
      <c r="I53" s="1236"/>
      <c r="J53" s="1237"/>
      <c r="K53" s="250">
        <v>267</v>
      </c>
      <c r="L53" s="251">
        <v>229</v>
      </c>
      <c r="M53" s="251">
        <v>215</v>
      </c>
      <c r="N53" s="251">
        <v>206</v>
      </c>
      <c r="O53" s="252">
        <v>212</v>
      </c>
      <c r="P53" s="230"/>
      <c r="Q53" s="230"/>
      <c r="R53" s="230"/>
      <c r="S53" s="230"/>
      <c r="T53" s="230"/>
      <c r="U53" s="230"/>
    </row>
    <row r="54" spans="1:21" ht="24" customHeight="1" x14ac:dyDescent="0.15">
      <c r="A54" s="230"/>
      <c r="B54" s="253" t="s">
        <v>23</v>
      </c>
      <c r="C54" s="230"/>
      <c r="D54" s="230"/>
      <c r="E54" s="230"/>
      <c r="F54" s="230"/>
      <c r="G54" s="230"/>
      <c r="H54" s="230"/>
      <c r="I54" s="230"/>
      <c r="J54" s="230"/>
      <c r="K54" s="230"/>
      <c r="L54" s="230"/>
      <c r="M54" s="230"/>
      <c r="N54" s="230"/>
      <c r="O54" s="230"/>
      <c r="P54" s="230"/>
      <c r="Q54" s="230"/>
      <c r="R54" s="230"/>
      <c r="S54" s="230"/>
      <c r="T54" s="230"/>
      <c r="U54" s="230"/>
    </row>
    <row r="55" spans="1:21" ht="24" customHeight="1" x14ac:dyDescent="0.15">
      <c r="A55" s="230"/>
      <c r="B55" s="253"/>
      <c r="C55" s="230"/>
      <c r="D55" s="230"/>
      <c r="E55" s="230"/>
      <c r="F55" s="230"/>
      <c r="G55" s="230"/>
      <c r="H55" s="230"/>
      <c r="I55" s="230"/>
      <c r="J55" s="230"/>
      <c r="K55" s="230"/>
      <c r="L55" s="230"/>
      <c r="M55" s="230"/>
      <c r="N55" s="230"/>
      <c r="O55" s="230"/>
      <c r="P55" s="230"/>
      <c r="Q55" s="230"/>
      <c r="R55" s="230"/>
      <c r="S55" s="230"/>
      <c r="T55" s="230"/>
      <c r="U55" s="230"/>
    </row>
    <row r="56" spans="1:21" ht="24" customHeight="1" x14ac:dyDescent="0.15">
      <c r="A56" s="230"/>
      <c r="B56" s="253"/>
      <c r="C56" s="230"/>
      <c r="D56" s="230"/>
      <c r="E56" s="230"/>
      <c r="F56" s="230"/>
      <c r="G56" s="230"/>
      <c r="H56" s="230"/>
      <c r="I56" s="230"/>
      <c r="J56" s="230"/>
      <c r="K56" s="230"/>
      <c r="L56" s="230"/>
      <c r="M56" s="230"/>
      <c r="N56" s="230"/>
      <c r="O56" s="230"/>
      <c r="P56" s="230"/>
      <c r="Q56" s="230"/>
      <c r="R56" s="230"/>
      <c r="S56" s="230"/>
      <c r="T56" s="230"/>
      <c r="U56" s="230"/>
    </row>
  </sheetData>
  <sheetProtection algorithmName="SHA-512" hashValue="hfutVkPhQO7DxxoabRAeJqGRhw/jRKllJ1R+QnC0QhFYal5fZOJ+BGp04WEnQCfVine1r1mfXEiixxfWrn2Ssw==" saltValue="i1DTUVjwtmrhHu0s0Xk6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256" customWidth="1"/>
    <col min="2" max="3" width="12.625" style="256" customWidth="1"/>
    <col min="4" max="4" width="11.625" style="256" customWidth="1"/>
    <col min="5" max="8" width="10.375" style="256" customWidth="1"/>
    <col min="9" max="13" width="16.375" style="256" customWidth="1"/>
    <col min="14" max="19" width="12.625" style="256" customWidth="1"/>
    <col min="20" max="16384" width="0" style="25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57" t="s">
        <v>9</v>
      </c>
    </row>
    <row r="40" spans="2:13" ht="27.75" customHeight="1" thickBot="1" x14ac:dyDescent="0.2">
      <c r="B40" s="258" t="s">
        <v>10</v>
      </c>
      <c r="C40" s="259"/>
      <c r="D40" s="259"/>
      <c r="E40" s="260"/>
      <c r="F40" s="260"/>
      <c r="G40" s="260"/>
      <c r="H40" s="261" t="s">
        <v>2</v>
      </c>
      <c r="I40" s="262" t="s">
        <v>533</v>
      </c>
      <c r="J40" s="263" t="s">
        <v>534</v>
      </c>
      <c r="K40" s="263" t="s">
        <v>535</v>
      </c>
      <c r="L40" s="263" t="s">
        <v>536</v>
      </c>
      <c r="M40" s="264" t="s">
        <v>537</v>
      </c>
    </row>
    <row r="41" spans="2:13" ht="27.75" customHeight="1" x14ac:dyDescent="0.15">
      <c r="B41" s="1246" t="s">
        <v>24</v>
      </c>
      <c r="C41" s="1247"/>
      <c r="D41" s="265"/>
      <c r="E41" s="1252" t="s">
        <v>25</v>
      </c>
      <c r="F41" s="1252"/>
      <c r="G41" s="1252"/>
      <c r="H41" s="1253"/>
      <c r="I41" s="266">
        <v>4173</v>
      </c>
      <c r="J41" s="267">
        <v>4047</v>
      </c>
      <c r="K41" s="267">
        <v>4184</v>
      </c>
      <c r="L41" s="267">
        <v>4482</v>
      </c>
      <c r="M41" s="268">
        <v>4734</v>
      </c>
    </row>
    <row r="42" spans="2:13" ht="27.75" customHeight="1" x14ac:dyDescent="0.15">
      <c r="B42" s="1248"/>
      <c r="C42" s="1249"/>
      <c r="D42" s="269"/>
      <c r="E42" s="1254" t="s">
        <v>26</v>
      </c>
      <c r="F42" s="1254"/>
      <c r="G42" s="1254"/>
      <c r="H42" s="1255"/>
      <c r="I42" s="270" t="s">
        <v>491</v>
      </c>
      <c r="J42" s="271" t="s">
        <v>491</v>
      </c>
      <c r="K42" s="271" t="s">
        <v>491</v>
      </c>
      <c r="L42" s="271" t="s">
        <v>491</v>
      </c>
      <c r="M42" s="272" t="s">
        <v>491</v>
      </c>
    </row>
    <row r="43" spans="2:13" ht="27.75" customHeight="1" x14ac:dyDescent="0.15">
      <c r="B43" s="1248"/>
      <c r="C43" s="1249"/>
      <c r="D43" s="269"/>
      <c r="E43" s="1254" t="s">
        <v>27</v>
      </c>
      <c r="F43" s="1254"/>
      <c r="G43" s="1254"/>
      <c r="H43" s="1255"/>
      <c r="I43" s="270">
        <v>1838</v>
      </c>
      <c r="J43" s="271">
        <v>1923</v>
      </c>
      <c r="K43" s="271">
        <v>1876</v>
      </c>
      <c r="L43" s="271">
        <v>1786</v>
      </c>
      <c r="M43" s="272">
        <v>1656</v>
      </c>
    </row>
    <row r="44" spans="2:13" ht="27.75" customHeight="1" x14ac:dyDescent="0.15">
      <c r="B44" s="1248"/>
      <c r="C44" s="1249"/>
      <c r="D44" s="269"/>
      <c r="E44" s="1254" t="s">
        <v>28</v>
      </c>
      <c r="F44" s="1254"/>
      <c r="G44" s="1254"/>
      <c r="H44" s="1255"/>
      <c r="I44" s="270">
        <v>496</v>
      </c>
      <c r="J44" s="271">
        <v>515</v>
      </c>
      <c r="K44" s="271">
        <v>493</v>
      </c>
      <c r="L44" s="271">
        <v>499</v>
      </c>
      <c r="M44" s="272">
        <v>507</v>
      </c>
    </row>
    <row r="45" spans="2:13" ht="27.75" customHeight="1" x14ac:dyDescent="0.15">
      <c r="B45" s="1248"/>
      <c r="C45" s="1249"/>
      <c r="D45" s="269"/>
      <c r="E45" s="1254" t="s">
        <v>29</v>
      </c>
      <c r="F45" s="1254"/>
      <c r="G45" s="1254"/>
      <c r="H45" s="1255"/>
      <c r="I45" s="270">
        <v>1409</v>
      </c>
      <c r="J45" s="271">
        <v>1316</v>
      </c>
      <c r="K45" s="271">
        <v>1323</v>
      </c>
      <c r="L45" s="271">
        <v>1282</v>
      </c>
      <c r="M45" s="272">
        <v>1343</v>
      </c>
    </row>
    <row r="46" spans="2:13" ht="27.75" customHeight="1" x14ac:dyDescent="0.15">
      <c r="B46" s="1248"/>
      <c r="C46" s="1249"/>
      <c r="D46" s="273"/>
      <c r="E46" s="1254" t="s">
        <v>30</v>
      </c>
      <c r="F46" s="1254"/>
      <c r="G46" s="1254"/>
      <c r="H46" s="1255"/>
      <c r="I46" s="270" t="s">
        <v>491</v>
      </c>
      <c r="J46" s="271" t="s">
        <v>491</v>
      </c>
      <c r="K46" s="271" t="s">
        <v>491</v>
      </c>
      <c r="L46" s="271" t="s">
        <v>491</v>
      </c>
      <c r="M46" s="272" t="s">
        <v>491</v>
      </c>
    </row>
    <row r="47" spans="2:13" ht="27.75" customHeight="1" x14ac:dyDescent="0.15">
      <c r="B47" s="1248"/>
      <c r="C47" s="1249"/>
      <c r="D47" s="274"/>
      <c r="E47" s="1256" t="s">
        <v>31</v>
      </c>
      <c r="F47" s="1257"/>
      <c r="G47" s="1257"/>
      <c r="H47" s="1258"/>
      <c r="I47" s="270" t="s">
        <v>491</v>
      </c>
      <c r="J47" s="271" t="s">
        <v>491</v>
      </c>
      <c r="K47" s="271" t="s">
        <v>491</v>
      </c>
      <c r="L47" s="271" t="s">
        <v>491</v>
      </c>
      <c r="M47" s="272" t="s">
        <v>491</v>
      </c>
    </row>
    <row r="48" spans="2:13" ht="27.75" customHeight="1" x14ac:dyDescent="0.15">
      <c r="B48" s="1248"/>
      <c r="C48" s="1249"/>
      <c r="D48" s="269"/>
      <c r="E48" s="1254" t="s">
        <v>32</v>
      </c>
      <c r="F48" s="1254"/>
      <c r="G48" s="1254"/>
      <c r="H48" s="1255"/>
      <c r="I48" s="270" t="s">
        <v>491</v>
      </c>
      <c r="J48" s="271" t="s">
        <v>491</v>
      </c>
      <c r="K48" s="271" t="s">
        <v>491</v>
      </c>
      <c r="L48" s="271" t="s">
        <v>491</v>
      </c>
      <c r="M48" s="272" t="s">
        <v>491</v>
      </c>
    </row>
    <row r="49" spans="2:13" ht="27.75" customHeight="1" x14ac:dyDescent="0.15">
      <c r="B49" s="1250"/>
      <c r="C49" s="1251"/>
      <c r="D49" s="269"/>
      <c r="E49" s="1254" t="s">
        <v>33</v>
      </c>
      <c r="F49" s="1254"/>
      <c r="G49" s="1254"/>
      <c r="H49" s="1255"/>
      <c r="I49" s="270" t="s">
        <v>491</v>
      </c>
      <c r="J49" s="271" t="s">
        <v>491</v>
      </c>
      <c r="K49" s="271" t="s">
        <v>491</v>
      </c>
      <c r="L49" s="271" t="s">
        <v>491</v>
      </c>
      <c r="M49" s="272" t="s">
        <v>491</v>
      </c>
    </row>
    <row r="50" spans="2:13" ht="27.75" customHeight="1" x14ac:dyDescent="0.15">
      <c r="B50" s="1259" t="s">
        <v>34</v>
      </c>
      <c r="C50" s="1260"/>
      <c r="D50" s="275"/>
      <c r="E50" s="1254" t="s">
        <v>35</v>
      </c>
      <c r="F50" s="1254"/>
      <c r="G50" s="1254"/>
      <c r="H50" s="1255"/>
      <c r="I50" s="270">
        <v>1638</v>
      </c>
      <c r="J50" s="271">
        <v>1653</v>
      </c>
      <c r="K50" s="271">
        <v>1595</v>
      </c>
      <c r="L50" s="271">
        <v>2085</v>
      </c>
      <c r="M50" s="272">
        <v>2069</v>
      </c>
    </row>
    <row r="51" spans="2:13" ht="27.75" customHeight="1" x14ac:dyDescent="0.15">
      <c r="B51" s="1248"/>
      <c r="C51" s="1249"/>
      <c r="D51" s="269"/>
      <c r="E51" s="1254" t="s">
        <v>36</v>
      </c>
      <c r="F51" s="1254"/>
      <c r="G51" s="1254"/>
      <c r="H51" s="1255"/>
      <c r="I51" s="270">
        <v>30</v>
      </c>
      <c r="J51" s="271">
        <v>27</v>
      </c>
      <c r="K51" s="271">
        <v>23</v>
      </c>
      <c r="L51" s="271">
        <v>20</v>
      </c>
      <c r="M51" s="272">
        <v>16</v>
      </c>
    </row>
    <row r="52" spans="2:13" ht="27.75" customHeight="1" x14ac:dyDescent="0.15">
      <c r="B52" s="1250"/>
      <c r="C52" s="1251"/>
      <c r="D52" s="269"/>
      <c r="E52" s="1254" t="s">
        <v>37</v>
      </c>
      <c r="F52" s="1254"/>
      <c r="G52" s="1254"/>
      <c r="H52" s="1255"/>
      <c r="I52" s="270">
        <v>4562</v>
      </c>
      <c r="J52" s="271">
        <v>4491</v>
      </c>
      <c r="K52" s="271">
        <v>4418</v>
      </c>
      <c r="L52" s="271">
        <v>4954</v>
      </c>
      <c r="M52" s="272">
        <v>5121</v>
      </c>
    </row>
    <row r="53" spans="2:13" ht="27.75" customHeight="1" thickBot="1" x14ac:dyDescent="0.2">
      <c r="B53" s="1261" t="s">
        <v>38</v>
      </c>
      <c r="C53" s="1262"/>
      <c r="D53" s="276"/>
      <c r="E53" s="1263" t="s">
        <v>39</v>
      </c>
      <c r="F53" s="1263"/>
      <c r="G53" s="1263"/>
      <c r="H53" s="1264"/>
      <c r="I53" s="277">
        <v>1687</v>
      </c>
      <c r="J53" s="278">
        <v>1629</v>
      </c>
      <c r="K53" s="278">
        <v>1840</v>
      </c>
      <c r="L53" s="278">
        <v>990</v>
      </c>
      <c r="M53" s="279">
        <v>1034</v>
      </c>
    </row>
    <row r="54" spans="2:13" ht="27.75" customHeight="1" x14ac:dyDescent="0.15">
      <c r="B54" s="280" t="s">
        <v>40</v>
      </c>
      <c r="C54" s="281"/>
      <c r="D54" s="281"/>
      <c r="E54" s="282"/>
      <c r="F54" s="282"/>
      <c r="G54" s="282"/>
      <c r="H54" s="282"/>
      <c r="I54" s="283"/>
      <c r="J54" s="283"/>
      <c r="K54" s="283"/>
      <c r="L54" s="283"/>
      <c r="M54" s="28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SuSTS+NqlDbznYy1bRws5Mr6jxaFDG49d16vzSdrge6F5heEwbMLcnjqKz/JwuKVIdRNGx5wsLocc1xFaix/Q==" saltValue="P6LrKkpoyasBatmiEqOP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29" t="s">
        <v>41</v>
      </c>
    </row>
    <row r="54" spans="2:8" ht="29.25" customHeight="1" thickBot="1" x14ac:dyDescent="0.25">
      <c r="B54" s="30" t="s">
        <v>1</v>
      </c>
      <c r="C54" s="31"/>
      <c r="D54" s="31"/>
      <c r="E54" s="32" t="s">
        <v>2</v>
      </c>
      <c r="F54" s="33" t="s">
        <v>535</v>
      </c>
      <c r="G54" s="33" t="s">
        <v>536</v>
      </c>
      <c r="H54" s="34" t="s">
        <v>537</v>
      </c>
    </row>
    <row r="55" spans="2:8" ht="52.5" customHeight="1" x14ac:dyDescent="0.15">
      <c r="B55" s="35"/>
      <c r="C55" s="1273" t="s">
        <v>42</v>
      </c>
      <c r="D55" s="1273"/>
      <c r="E55" s="1274"/>
      <c r="F55" s="36">
        <v>1015</v>
      </c>
      <c r="G55" s="36">
        <v>1257</v>
      </c>
      <c r="H55" s="37">
        <v>1261</v>
      </c>
    </row>
    <row r="56" spans="2:8" ht="52.5" customHeight="1" x14ac:dyDescent="0.15">
      <c r="B56" s="38"/>
      <c r="C56" s="1275" t="s">
        <v>43</v>
      </c>
      <c r="D56" s="1275"/>
      <c r="E56" s="1276"/>
      <c r="F56" s="39">
        <v>0</v>
      </c>
      <c r="G56" s="39">
        <v>0</v>
      </c>
      <c r="H56" s="40">
        <v>0</v>
      </c>
    </row>
    <row r="57" spans="2:8" ht="53.25" customHeight="1" x14ac:dyDescent="0.15">
      <c r="B57" s="38"/>
      <c r="C57" s="1277" t="s">
        <v>44</v>
      </c>
      <c r="D57" s="1277"/>
      <c r="E57" s="1278"/>
      <c r="F57" s="41">
        <v>496</v>
      </c>
      <c r="G57" s="41">
        <v>719</v>
      </c>
      <c r="H57" s="42">
        <v>699</v>
      </c>
    </row>
    <row r="58" spans="2:8" ht="45.75" customHeight="1" x14ac:dyDescent="0.15">
      <c r="B58" s="43"/>
      <c r="C58" s="1265" t="s">
        <v>574</v>
      </c>
      <c r="D58" s="1266"/>
      <c r="E58" s="1267"/>
      <c r="F58" s="44">
        <v>300</v>
      </c>
      <c r="G58" s="44">
        <v>301</v>
      </c>
      <c r="H58" s="45">
        <v>301</v>
      </c>
    </row>
    <row r="59" spans="2:8" ht="45.75" customHeight="1" x14ac:dyDescent="0.15">
      <c r="B59" s="43"/>
      <c r="C59" s="1265" t="s">
        <v>575</v>
      </c>
      <c r="D59" s="1266"/>
      <c r="E59" s="1267"/>
      <c r="F59" s="44">
        <v>40</v>
      </c>
      <c r="G59" s="44">
        <v>262</v>
      </c>
      <c r="H59" s="45">
        <v>285</v>
      </c>
    </row>
    <row r="60" spans="2:8" ht="45.75" customHeight="1" x14ac:dyDescent="0.15">
      <c r="B60" s="43"/>
      <c r="C60" s="1265" t="s">
        <v>576</v>
      </c>
      <c r="D60" s="1266"/>
      <c r="E60" s="1267"/>
      <c r="F60" s="44">
        <v>31</v>
      </c>
      <c r="G60" s="44">
        <v>31</v>
      </c>
      <c r="H60" s="45">
        <v>31</v>
      </c>
    </row>
    <row r="61" spans="2:8" ht="45.75" customHeight="1" x14ac:dyDescent="0.15">
      <c r="B61" s="43"/>
      <c r="C61" s="1265" t="s">
        <v>577</v>
      </c>
      <c r="D61" s="1266"/>
      <c r="E61" s="1267"/>
      <c r="F61" s="44">
        <v>25</v>
      </c>
      <c r="G61" s="44">
        <v>25</v>
      </c>
      <c r="H61" s="45">
        <v>25</v>
      </c>
    </row>
    <row r="62" spans="2:8" ht="45.75" customHeight="1" thickBot="1" x14ac:dyDescent="0.2">
      <c r="B62" s="46"/>
      <c r="C62" s="1268" t="s">
        <v>578</v>
      </c>
      <c r="D62" s="1269"/>
      <c r="E62" s="1270"/>
      <c r="F62" s="47">
        <v>20</v>
      </c>
      <c r="G62" s="47">
        <v>20</v>
      </c>
      <c r="H62" s="48">
        <v>20</v>
      </c>
    </row>
    <row r="63" spans="2:8" ht="52.5" customHeight="1" thickBot="1" x14ac:dyDescent="0.2">
      <c r="B63" s="49"/>
      <c r="C63" s="1271" t="s">
        <v>45</v>
      </c>
      <c r="D63" s="1271"/>
      <c r="E63" s="1272"/>
      <c r="F63" s="50">
        <v>1510</v>
      </c>
      <c r="G63" s="50">
        <v>1976</v>
      </c>
      <c r="H63" s="51">
        <v>1960</v>
      </c>
    </row>
    <row r="64" spans="2:8" ht="15" customHeight="1" x14ac:dyDescent="0.15"/>
    <row r="65" ht="0" hidden="1" customHeight="1" x14ac:dyDescent="0.15"/>
    <row r="66" ht="0" hidden="1" customHeight="1" x14ac:dyDescent="0.15"/>
  </sheetData>
  <sheetProtection algorithmName="SHA-512" hashValue="M6SMzDS3az8FnKjx0+bcW4YLhTRIpQr6AWZFuO6gHormZ+zv0MA4iyEYnOkH4DX4RUk2To9yIF36tf7Ws8Qm2g==" saltValue="TV+/n0ZV/U/pYR+BZltC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889F-072F-4325-8629-9AA81894F8BD}">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8" customWidth="1"/>
    <col min="109" max="109" width="5.875" style="377" customWidth="1"/>
    <col min="110" max="110" width="19.125" style="370" hidden="1"/>
    <col min="111" max="115" width="12.625" style="370" hidden="1"/>
    <col min="116" max="349" width="8.625" style="370" hidden="1"/>
    <col min="350" max="355" width="14.875" style="370" hidden="1"/>
    <col min="356" max="357" width="15.875" style="370" hidden="1"/>
    <col min="358" max="363" width="16.125" style="370" hidden="1"/>
    <col min="364" max="364" width="6.125" style="370" hidden="1"/>
    <col min="365" max="365" width="3" style="370" hidden="1"/>
    <col min="366" max="605" width="8.625" style="370" hidden="1"/>
    <col min="606" max="611" width="14.875" style="370" hidden="1"/>
    <col min="612" max="613" width="15.875" style="370" hidden="1"/>
    <col min="614" max="619" width="16.125" style="370" hidden="1"/>
    <col min="620" max="620" width="6.125" style="370" hidden="1"/>
    <col min="621" max="621" width="3" style="370" hidden="1"/>
    <col min="622" max="861" width="8.625" style="370" hidden="1"/>
    <col min="862" max="867" width="14.875" style="370" hidden="1"/>
    <col min="868" max="869" width="15.875" style="370" hidden="1"/>
    <col min="870" max="875" width="16.125" style="370" hidden="1"/>
    <col min="876" max="876" width="6.125" style="370" hidden="1"/>
    <col min="877" max="877" width="3" style="370" hidden="1"/>
    <col min="878" max="1117" width="8.625" style="370" hidden="1"/>
    <col min="1118" max="1123" width="14.875" style="370" hidden="1"/>
    <col min="1124" max="1125" width="15.875" style="370" hidden="1"/>
    <col min="1126" max="1131" width="16.125" style="370" hidden="1"/>
    <col min="1132" max="1132" width="6.125" style="370" hidden="1"/>
    <col min="1133" max="1133" width="3" style="370" hidden="1"/>
    <col min="1134" max="1373" width="8.625" style="370" hidden="1"/>
    <col min="1374" max="1379" width="14.875" style="370" hidden="1"/>
    <col min="1380" max="1381" width="15.875" style="370" hidden="1"/>
    <col min="1382" max="1387" width="16.125" style="370" hidden="1"/>
    <col min="1388" max="1388" width="6.125" style="370" hidden="1"/>
    <col min="1389" max="1389" width="3" style="370" hidden="1"/>
    <col min="1390" max="1629" width="8.625" style="370" hidden="1"/>
    <col min="1630" max="1635" width="14.875" style="370" hidden="1"/>
    <col min="1636" max="1637" width="15.875" style="370" hidden="1"/>
    <col min="1638" max="1643" width="16.125" style="370" hidden="1"/>
    <col min="1644" max="1644" width="6.125" style="370" hidden="1"/>
    <col min="1645" max="1645" width="3" style="370" hidden="1"/>
    <col min="1646" max="1885" width="8.625" style="370" hidden="1"/>
    <col min="1886" max="1891" width="14.875" style="370" hidden="1"/>
    <col min="1892" max="1893" width="15.875" style="370" hidden="1"/>
    <col min="1894" max="1899" width="16.125" style="370" hidden="1"/>
    <col min="1900" max="1900" width="6.125" style="370" hidden="1"/>
    <col min="1901" max="1901" width="3" style="370" hidden="1"/>
    <col min="1902" max="2141" width="8.625" style="370" hidden="1"/>
    <col min="2142" max="2147" width="14.875" style="370" hidden="1"/>
    <col min="2148" max="2149" width="15.875" style="370" hidden="1"/>
    <col min="2150" max="2155" width="16.125" style="370" hidden="1"/>
    <col min="2156" max="2156" width="6.125" style="370" hidden="1"/>
    <col min="2157" max="2157" width="3" style="370" hidden="1"/>
    <col min="2158" max="2397" width="8.625" style="370" hidden="1"/>
    <col min="2398" max="2403" width="14.875" style="370" hidden="1"/>
    <col min="2404" max="2405" width="15.875" style="370" hidden="1"/>
    <col min="2406" max="2411" width="16.125" style="370" hidden="1"/>
    <col min="2412" max="2412" width="6.125" style="370" hidden="1"/>
    <col min="2413" max="2413" width="3" style="370" hidden="1"/>
    <col min="2414" max="2653" width="8.625" style="370" hidden="1"/>
    <col min="2654" max="2659" width="14.875" style="370" hidden="1"/>
    <col min="2660" max="2661" width="15.875" style="370" hidden="1"/>
    <col min="2662" max="2667" width="16.125" style="370" hidden="1"/>
    <col min="2668" max="2668" width="6.125" style="370" hidden="1"/>
    <col min="2669" max="2669" width="3" style="370" hidden="1"/>
    <col min="2670" max="2909" width="8.625" style="370" hidden="1"/>
    <col min="2910" max="2915" width="14.875" style="370" hidden="1"/>
    <col min="2916" max="2917" width="15.875" style="370" hidden="1"/>
    <col min="2918" max="2923" width="16.125" style="370" hidden="1"/>
    <col min="2924" max="2924" width="6.125" style="370" hidden="1"/>
    <col min="2925" max="2925" width="3" style="370" hidden="1"/>
    <col min="2926" max="3165" width="8.625" style="370" hidden="1"/>
    <col min="3166" max="3171" width="14.875" style="370" hidden="1"/>
    <col min="3172" max="3173" width="15.875" style="370" hidden="1"/>
    <col min="3174" max="3179" width="16.125" style="370" hidden="1"/>
    <col min="3180" max="3180" width="6.125" style="370" hidden="1"/>
    <col min="3181" max="3181" width="3" style="370" hidden="1"/>
    <col min="3182" max="3421" width="8.625" style="370" hidden="1"/>
    <col min="3422" max="3427" width="14.875" style="370" hidden="1"/>
    <col min="3428" max="3429" width="15.875" style="370" hidden="1"/>
    <col min="3430" max="3435" width="16.125" style="370" hidden="1"/>
    <col min="3436" max="3436" width="6.125" style="370" hidden="1"/>
    <col min="3437" max="3437" width="3" style="370" hidden="1"/>
    <col min="3438" max="3677" width="8.625" style="370" hidden="1"/>
    <col min="3678" max="3683" width="14.875" style="370" hidden="1"/>
    <col min="3684" max="3685" width="15.875" style="370" hidden="1"/>
    <col min="3686" max="3691" width="16.125" style="370" hidden="1"/>
    <col min="3692" max="3692" width="6.125" style="370" hidden="1"/>
    <col min="3693" max="3693" width="3" style="370" hidden="1"/>
    <col min="3694" max="3933" width="8.625" style="370" hidden="1"/>
    <col min="3934" max="3939" width="14.875" style="370" hidden="1"/>
    <col min="3940" max="3941" width="15.875" style="370" hidden="1"/>
    <col min="3942" max="3947" width="16.125" style="370" hidden="1"/>
    <col min="3948" max="3948" width="6.125" style="370" hidden="1"/>
    <col min="3949" max="3949" width="3" style="370" hidden="1"/>
    <col min="3950" max="4189" width="8.625" style="370" hidden="1"/>
    <col min="4190" max="4195" width="14.875" style="370" hidden="1"/>
    <col min="4196" max="4197" width="15.875" style="370" hidden="1"/>
    <col min="4198" max="4203" width="16.125" style="370" hidden="1"/>
    <col min="4204" max="4204" width="6.125" style="370" hidden="1"/>
    <col min="4205" max="4205" width="3" style="370" hidden="1"/>
    <col min="4206" max="4445" width="8.625" style="370" hidden="1"/>
    <col min="4446" max="4451" width="14.875" style="370" hidden="1"/>
    <col min="4452" max="4453" width="15.875" style="370" hidden="1"/>
    <col min="4454" max="4459" width="16.125" style="370" hidden="1"/>
    <col min="4460" max="4460" width="6.125" style="370" hidden="1"/>
    <col min="4461" max="4461" width="3" style="370" hidden="1"/>
    <col min="4462" max="4701" width="8.625" style="370" hidden="1"/>
    <col min="4702" max="4707" width="14.875" style="370" hidden="1"/>
    <col min="4708" max="4709" width="15.875" style="370" hidden="1"/>
    <col min="4710" max="4715" width="16.125" style="370" hidden="1"/>
    <col min="4716" max="4716" width="6.125" style="370" hidden="1"/>
    <col min="4717" max="4717" width="3" style="370" hidden="1"/>
    <col min="4718" max="4957" width="8.625" style="370" hidden="1"/>
    <col min="4958" max="4963" width="14.875" style="370" hidden="1"/>
    <col min="4964" max="4965" width="15.875" style="370" hidden="1"/>
    <col min="4966" max="4971" width="16.125" style="370" hidden="1"/>
    <col min="4972" max="4972" width="6.125" style="370" hidden="1"/>
    <col min="4973" max="4973" width="3" style="370" hidden="1"/>
    <col min="4974" max="5213" width="8.625" style="370" hidden="1"/>
    <col min="5214" max="5219" width="14.875" style="370" hidden="1"/>
    <col min="5220" max="5221" width="15.875" style="370" hidden="1"/>
    <col min="5222" max="5227" width="16.125" style="370" hidden="1"/>
    <col min="5228" max="5228" width="6.125" style="370" hidden="1"/>
    <col min="5229" max="5229" width="3" style="370" hidden="1"/>
    <col min="5230" max="5469" width="8.625" style="370" hidden="1"/>
    <col min="5470" max="5475" width="14.875" style="370" hidden="1"/>
    <col min="5476" max="5477" width="15.875" style="370" hidden="1"/>
    <col min="5478" max="5483" width="16.125" style="370" hidden="1"/>
    <col min="5484" max="5484" width="6.125" style="370" hidden="1"/>
    <col min="5485" max="5485" width="3" style="370" hidden="1"/>
    <col min="5486" max="5725" width="8.625" style="370" hidden="1"/>
    <col min="5726" max="5731" width="14.875" style="370" hidden="1"/>
    <col min="5732" max="5733" width="15.875" style="370" hidden="1"/>
    <col min="5734" max="5739" width="16.125" style="370" hidden="1"/>
    <col min="5740" max="5740" width="6.125" style="370" hidden="1"/>
    <col min="5741" max="5741" width="3" style="370" hidden="1"/>
    <col min="5742" max="5981" width="8.625" style="370" hidden="1"/>
    <col min="5982" max="5987" width="14.875" style="370" hidden="1"/>
    <col min="5988" max="5989" width="15.875" style="370" hidden="1"/>
    <col min="5990" max="5995" width="16.125" style="370" hidden="1"/>
    <col min="5996" max="5996" width="6.125" style="370" hidden="1"/>
    <col min="5997" max="5997" width="3" style="370" hidden="1"/>
    <col min="5998" max="6237" width="8.625" style="370" hidden="1"/>
    <col min="6238" max="6243" width="14.875" style="370" hidden="1"/>
    <col min="6244" max="6245" width="15.875" style="370" hidden="1"/>
    <col min="6246" max="6251" width="16.125" style="370" hidden="1"/>
    <col min="6252" max="6252" width="6.125" style="370" hidden="1"/>
    <col min="6253" max="6253" width="3" style="370" hidden="1"/>
    <col min="6254" max="6493" width="8.625" style="370" hidden="1"/>
    <col min="6494" max="6499" width="14.875" style="370" hidden="1"/>
    <col min="6500" max="6501" width="15.875" style="370" hidden="1"/>
    <col min="6502" max="6507" width="16.125" style="370" hidden="1"/>
    <col min="6508" max="6508" width="6.125" style="370" hidden="1"/>
    <col min="6509" max="6509" width="3" style="370" hidden="1"/>
    <col min="6510" max="6749" width="8.625" style="370" hidden="1"/>
    <col min="6750" max="6755" width="14.875" style="370" hidden="1"/>
    <col min="6756" max="6757" width="15.875" style="370" hidden="1"/>
    <col min="6758" max="6763" width="16.125" style="370" hidden="1"/>
    <col min="6764" max="6764" width="6.125" style="370" hidden="1"/>
    <col min="6765" max="6765" width="3" style="370" hidden="1"/>
    <col min="6766" max="7005" width="8.625" style="370" hidden="1"/>
    <col min="7006" max="7011" width="14.875" style="370" hidden="1"/>
    <col min="7012" max="7013" width="15.875" style="370" hidden="1"/>
    <col min="7014" max="7019" width="16.125" style="370" hidden="1"/>
    <col min="7020" max="7020" width="6.125" style="370" hidden="1"/>
    <col min="7021" max="7021" width="3" style="370" hidden="1"/>
    <col min="7022" max="7261" width="8.625" style="370" hidden="1"/>
    <col min="7262" max="7267" width="14.875" style="370" hidden="1"/>
    <col min="7268" max="7269" width="15.875" style="370" hidden="1"/>
    <col min="7270" max="7275" width="16.125" style="370" hidden="1"/>
    <col min="7276" max="7276" width="6.125" style="370" hidden="1"/>
    <col min="7277" max="7277" width="3" style="370" hidden="1"/>
    <col min="7278" max="7517" width="8.625" style="370" hidden="1"/>
    <col min="7518" max="7523" width="14.875" style="370" hidden="1"/>
    <col min="7524" max="7525" width="15.875" style="370" hidden="1"/>
    <col min="7526" max="7531" width="16.125" style="370" hidden="1"/>
    <col min="7532" max="7532" width="6.125" style="370" hidden="1"/>
    <col min="7533" max="7533" width="3" style="370" hidden="1"/>
    <col min="7534" max="7773" width="8.625" style="370" hidden="1"/>
    <col min="7774" max="7779" width="14.875" style="370" hidden="1"/>
    <col min="7780" max="7781" width="15.875" style="370" hidden="1"/>
    <col min="7782" max="7787" width="16.125" style="370" hidden="1"/>
    <col min="7788" max="7788" width="6.125" style="370" hidden="1"/>
    <col min="7789" max="7789" width="3" style="370" hidden="1"/>
    <col min="7790" max="8029" width="8.625" style="370" hidden="1"/>
    <col min="8030" max="8035" width="14.875" style="370" hidden="1"/>
    <col min="8036" max="8037" width="15.875" style="370" hidden="1"/>
    <col min="8038" max="8043" width="16.125" style="370" hidden="1"/>
    <col min="8044" max="8044" width="6.125" style="370" hidden="1"/>
    <col min="8045" max="8045" width="3" style="370" hidden="1"/>
    <col min="8046" max="8285" width="8.625" style="370" hidden="1"/>
    <col min="8286" max="8291" width="14.875" style="370" hidden="1"/>
    <col min="8292" max="8293" width="15.875" style="370" hidden="1"/>
    <col min="8294" max="8299" width="16.125" style="370" hidden="1"/>
    <col min="8300" max="8300" width="6.125" style="370" hidden="1"/>
    <col min="8301" max="8301" width="3" style="370" hidden="1"/>
    <col min="8302" max="8541" width="8.625" style="370" hidden="1"/>
    <col min="8542" max="8547" width="14.875" style="370" hidden="1"/>
    <col min="8548" max="8549" width="15.875" style="370" hidden="1"/>
    <col min="8550" max="8555" width="16.125" style="370" hidden="1"/>
    <col min="8556" max="8556" width="6.125" style="370" hidden="1"/>
    <col min="8557" max="8557" width="3" style="370" hidden="1"/>
    <col min="8558" max="8797" width="8.625" style="370" hidden="1"/>
    <col min="8798" max="8803" width="14.875" style="370" hidden="1"/>
    <col min="8804" max="8805" width="15.875" style="370" hidden="1"/>
    <col min="8806" max="8811" width="16.125" style="370" hidden="1"/>
    <col min="8812" max="8812" width="6.125" style="370" hidden="1"/>
    <col min="8813" max="8813" width="3" style="370" hidden="1"/>
    <col min="8814" max="9053" width="8.625" style="370" hidden="1"/>
    <col min="9054" max="9059" width="14.875" style="370" hidden="1"/>
    <col min="9060" max="9061" width="15.875" style="370" hidden="1"/>
    <col min="9062" max="9067" width="16.125" style="370" hidden="1"/>
    <col min="9068" max="9068" width="6.125" style="370" hidden="1"/>
    <col min="9069" max="9069" width="3" style="370" hidden="1"/>
    <col min="9070" max="9309" width="8.625" style="370" hidden="1"/>
    <col min="9310" max="9315" width="14.875" style="370" hidden="1"/>
    <col min="9316" max="9317" width="15.875" style="370" hidden="1"/>
    <col min="9318" max="9323" width="16.125" style="370" hidden="1"/>
    <col min="9324" max="9324" width="6.125" style="370" hidden="1"/>
    <col min="9325" max="9325" width="3" style="370" hidden="1"/>
    <col min="9326" max="9565" width="8.625" style="370" hidden="1"/>
    <col min="9566" max="9571" width="14.875" style="370" hidden="1"/>
    <col min="9572" max="9573" width="15.875" style="370" hidden="1"/>
    <col min="9574" max="9579" width="16.125" style="370" hidden="1"/>
    <col min="9580" max="9580" width="6.125" style="370" hidden="1"/>
    <col min="9581" max="9581" width="3" style="370" hidden="1"/>
    <col min="9582" max="9821" width="8.625" style="370" hidden="1"/>
    <col min="9822" max="9827" width="14.875" style="370" hidden="1"/>
    <col min="9828" max="9829" width="15.875" style="370" hidden="1"/>
    <col min="9830" max="9835" width="16.125" style="370" hidden="1"/>
    <col min="9836" max="9836" width="6.125" style="370" hidden="1"/>
    <col min="9837" max="9837" width="3" style="370" hidden="1"/>
    <col min="9838" max="10077" width="8.625" style="370" hidden="1"/>
    <col min="10078" max="10083" width="14.875" style="370" hidden="1"/>
    <col min="10084" max="10085" width="15.875" style="370" hidden="1"/>
    <col min="10086" max="10091" width="16.125" style="370" hidden="1"/>
    <col min="10092" max="10092" width="6.125" style="370" hidden="1"/>
    <col min="10093" max="10093" width="3" style="370" hidden="1"/>
    <col min="10094" max="10333" width="8.625" style="370" hidden="1"/>
    <col min="10334" max="10339" width="14.875" style="370" hidden="1"/>
    <col min="10340" max="10341" width="15.875" style="370" hidden="1"/>
    <col min="10342" max="10347" width="16.125" style="370" hidden="1"/>
    <col min="10348" max="10348" width="6.125" style="370" hidden="1"/>
    <col min="10349" max="10349" width="3" style="370" hidden="1"/>
    <col min="10350" max="10589" width="8.625" style="370" hidden="1"/>
    <col min="10590" max="10595" width="14.875" style="370" hidden="1"/>
    <col min="10596" max="10597" width="15.875" style="370" hidden="1"/>
    <col min="10598" max="10603" width="16.125" style="370" hidden="1"/>
    <col min="10604" max="10604" width="6.125" style="370" hidden="1"/>
    <col min="10605" max="10605" width="3" style="370" hidden="1"/>
    <col min="10606" max="10845" width="8.625" style="370" hidden="1"/>
    <col min="10846" max="10851" width="14.875" style="370" hidden="1"/>
    <col min="10852" max="10853" width="15.875" style="370" hidden="1"/>
    <col min="10854" max="10859" width="16.125" style="370" hidden="1"/>
    <col min="10860" max="10860" width="6.125" style="370" hidden="1"/>
    <col min="10861" max="10861" width="3" style="370" hidden="1"/>
    <col min="10862" max="11101" width="8.625" style="370" hidden="1"/>
    <col min="11102" max="11107" width="14.875" style="370" hidden="1"/>
    <col min="11108" max="11109" width="15.875" style="370" hidden="1"/>
    <col min="11110" max="11115" width="16.125" style="370" hidden="1"/>
    <col min="11116" max="11116" width="6.125" style="370" hidden="1"/>
    <col min="11117" max="11117" width="3" style="370" hidden="1"/>
    <col min="11118" max="11357" width="8.625" style="370" hidden="1"/>
    <col min="11358" max="11363" width="14.875" style="370" hidden="1"/>
    <col min="11364" max="11365" width="15.875" style="370" hidden="1"/>
    <col min="11366" max="11371" width="16.125" style="370" hidden="1"/>
    <col min="11372" max="11372" width="6.125" style="370" hidden="1"/>
    <col min="11373" max="11373" width="3" style="370" hidden="1"/>
    <col min="11374" max="11613" width="8.625" style="370" hidden="1"/>
    <col min="11614" max="11619" width="14.875" style="370" hidden="1"/>
    <col min="11620" max="11621" width="15.875" style="370" hidden="1"/>
    <col min="11622" max="11627" width="16.125" style="370" hidden="1"/>
    <col min="11628" max="11628" width="6.125" style="370" hidden="1"/>
    <col min="11629" max="11629" width="3" style="370" hidden="1"/>
    <col min="11630" max="11869" width="8.625" style="370" hidden="1"/>
    <col min="11870" max="11875" width="14.875" style="370" hidden="1"/>
    <col min="11876" max="11877" width="15.875" style="370" hidden="1"/>
    <col min="11878" max="11883" width="16.125" style="370" hidden="1"/>
    <col min="11884" max="11884" width="6.125" style="370" hidden="1"/>
    <col min="11885" max="11885" width="3" style="370" hidden="1"/>
    <col min="11886" max="12125" width="8.625" style="370" hidden="1"/>
    <col min="12126" max="12131" width="14.875" style="370" hidden="1"/>
    <col min="12132" max="12133" width="15.875" style="370" hidden="1"/>
    <col min="12134" max="12139" width="16.125" style="370" hidden="1"/>
    <col min="12140" max="12140" width="6.125" style="370" hidden="1"/>
    <col min="12141" max="12141" width="3" style="370" hidden="1"/>
    <col min="12142" max="12381" width="8.625" style="370" hidden="1"/>
    <col min="12382" max="12387" width="14.875" style="370" hidden="1"/>
    <col min="12388" max="12389" width="15.875" style="370" hidden="1"/>
    <col min="12390" max="12395" width="16.125" style="370" hidden="1"/>
    <col min="12396" max="12396" width="6.125" style="370" hidden="1"/>
    <col min="12397" max="12397" width="3" style="370" hidden="1"/>
    <col min="12398" max="12637" width="8.625" style="370" hidden="1"/>
    <col min="12638" max="12643" width="14.875" style="370" hidden="1"/>
    <col min="12644" max="12645" width="15.875" style="370" hidden="1"/>
    <col min="12646" max="12651" width="16.125" style="370" hidden="1"/>
    <col min="12652" max="12652" width="6.125" style="370" hidden="1"/>
    <col min="12653" max="12653" width="3" style="370" hidden="1"/>
    <col min="12654" max="12893" width="8.625" style="370" hidden="1"/>
    <col min="12894" max="12899" width="14.875" style="370" hidden="1"/>
    <col min="12900" max="12901" width="15.875" style="370" hidden="1"/>
    <col min="12902" max="12907" width="16.125" style="370" hidden="1"/>
    <col min="12908" max="12908" width="6.125" style="370" hidden="1"/>
    <col min="12909" max="12909" width="3" style="370" hidden="1"/>
    <col min="12910" max="13149" width="8.625" style="370" hidden="1"/>
    <col min="13150" max="13155" width="14.875" style="370" hidden="1"/>
    <col min="13156" max="13157" width="15.875" style="370" hidden="1"/>
    <col min="13158" max="13163" width="16.125" style="370" hidden="1"/>
    <col min="13164" max="13164" width="6.125" style="370" hidden="1"/>
    <col min="13165" max="13165" width="3" style="370" hidden="1"/>
    <col min="13166" max="13405" width="8.625" style="370" hidden="1"/>
    <col min="13406" max="13411" width="14.875" style="370" hidden="1"/>
    <col min="13412" max="13413" width="15.875" style="370" hidden="1"/>
    <col min="13414" max="13419" width="16.125" style="370" hidden="1"/>
    <col min="13420" max="13420" width="6.125" style="370" hidden="1"/>
    <col min="13421" max="13421" width="3" style="370" hidden="1"/>
    <col min="13422" max="13661" width="8.625" style="370" hidden="1"/>
    <col min="13662" max="13667" width="14.875" style="370" hidden="1"/>
    <col min="13668" max="13669" width="15.875" style="370" hidden="1"/>
    <col min="13670" max="13675" width="16.125" style="370" hidden="1"/>
    <col min="13676" max="13676" width="6.125" style="370" hidden="1"/>
    <col min="13677" max="13677" width="3" style="370" hidden="1"/>
    <col min="13678" max="13917" width="8.625" style="370" hidden="1"/>
    <col min="13918" max="13923" width="14.875" style="370" hidden="1"/>
    <col min="13924" max="13925" width="15.875" style="370" hidden="1"/>
    <col min="13926" max="13931" width="16.125" style="370" hidden="1"/>
    <col min="13932" max="13932" width="6.125" style="370" hidden="1"/>
    <col min="13933" max="13933" width="3" style="370" hidden="1"/>
    <col min="13934" max="14173" width="8.625" style="370" hidden="1"/>
    <col min="14174" max="14179" width="14.875" style="370" hidden="1"/>
    <col min="14180" max="14181" width="15.875" style="370" hidden="1"/>
    <col min="14182" max="14187" width="16.125" style="370" hidden="1"/>
    <col min="14188" max="14188" width="6.125" style="370" hidden="1"/>
    <col min="14189" max="14189" width="3" style="370" hidden="1"/>
    <col min="14190" max="14429" width="8.625" style="370" hidden="1"/>
    <col min="14430" max="14435" width="14.875" style="370" hidden="1"/>
    <col min="14436" max="14437" width="15.875" style="370" hidden="1"/>
    <col min="14438" max="14443" width="16.125" style="370" hidden="1"/>
    <col min="14444" max="14444" width="6.125" style="370" hidden="1"/>
    <col min="14445" max="14445" width="3" style="370" hidden="1"/>
    <col min="14446" max="14685" width="8.625" style="370" hidden="1"/>
    <col min="14686" max="14691" width="14.875" style="370" hidden="1"/>
    <col min="14692" max="14693" width="15.875" style="370" hidden="1"/>
    <col min="14694" max="14699" width="16.125" style="370" hidden="1"/>
    <col min="14700" max="14700" width="6.125" style="370" hidden="1"/>
    <col min="14701" max="14701" width="3" style="370" hidden="1"/>
    <col min="14702" max="14941" width="8.625" style="370" hidden="1"/>
    <col min="14942" max="14947" width="14.875" style="370" hidden="1"/>
    <col min="14948" max="14949" width="15.875" style="370" hidden="1"/>
    <col min="14950" max="14955" width="16.125" style="370" hidden="1"/>
    <col min="14956" max="14956" width="6.125" style="370" hidden="1"/>
    <col min="14957" max="14957" width="3" style="370" hidden="1"/>
    <col min="14958" max="15197" width="8.625" style="370" hidden="1"/>
    <col min="15198" max="15203" width="14.875" style="370" hidden="1"/>
    <col min="15204" max="15205" width="15.875" style="370" hidden="1"/>
    <col min="15206" max="15211" width="16.125" style="370" hidden="1"/>
    <col min="15212" max="15212" width="6.125" style="370" hidden="1"/>
    <col min="15213" max="15213" width="3" style="370" hidden="1"/>
    <col min="15214" max="15453" width="8.625" style="370" hidden="1"/>
    <col min="15454" max="15459" width="14.875" style="370" hidden="1"/>
    <col min="15460" max="15461" width="15.875" style="370" hidden="1"/>
    <col min="15462" max="15467" width="16.125" style="370" hidden="1"/>
    <col min="15468" max="15468" width="6.125" style="370" hidden="1"/>
    <col min="15469" max="15469" width="3" style="370" hidden="1"/>
    <col min="15470" max="15709" width="8.625" style="370" hidden="1"/>
    <col min="15710" max="15715" width="14.875" style="370" hidden="1"/>
    <col min="15716" max="15717" width="15.875" style="370" hidden="1"/>
    <col min="15718" max="15723" width="16.125" style="370" hidden="1"/>
    <col min="15724" max="15724" width="6.125" style="370" hidden="1"/>
    <col min="15725" max="15725" width="3" style="370" hidden="1"/>
    <col min="15726" max="15965" width="8.625" style="370" hidden="1"/>
    <col min="15966" max="15971" width="14.875" style="370" hidden="1"/>
    <col min="15972" max="15973" width="15.875" style="370" hidden="1"/>
    <col min="15974" max="15979" width="16.125" style="370" hidden="1"/>
    <col min="15980" max="15980" width="6.125" style="370" hidden="1"/>
    <col min="15981" max="15981" width="3" style="370" hidden="1"/>
    <col min="15982" max="16221" width="8.625" style="370" hidden="1"/>
    <col min="16222" max="16227" width="14.875" style="370" hidden="1"/>
    <col min="16228" max="16229" width="15.875" style="370" hidden="1"/>
    <col min="16230" max="16235" width="16.125" style="370" hidden="1"/>
    <col min="16236" max="16236" width="6.125" style="370" hidden="1"/>
    <col min="16237" max="16237" width="3" style="370" hidden="1"/>
    <col min="16238" max="16384" width="8.625" style="370" hidden="1"/>
  </cols>
  <sheetData>
    <row r="1" spans="1:143" ht="42.75" customHeight="1" x14ac:dyDescent="0.15">
      <c r="A1" s="368"/>
      <c r="B1" s="369"/>
      <c r="DD1" s="370"/>
      <c r="DE1" s="370"/>
    </row>
    <row r="2" spans="1:143"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43"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43" s="114"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115"/>
      <c r="DG4" s="115"/>
      <c r="DH4" s="115"/>
      <c r="DI4" s="115"/>
      <c r="DJ4" s="115"/>
      <c r="DK4" s="115"/>
      <c r="DL4" s="115"/>
      <c r="DM4" s="115"/>
      <c r="DN4" s="115"/>
      <c r="DO4" s="115"/>
      <c r="DP4" s="115"/>
      <c r="DQ4" s="115"/>
      <c r="DR4" s="115"/>
      <c r="DS4" s="115"/>
      <c r="DT4" s="115"/>
      <c r="DU4" s="115"/>
      <c r="DV4" s="115"/>
      <c r="DW4" s="115"/>
    </row>
    <row r="5" spans="1:143" s="114"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115"/>
      <c r="DG5" s="115"/>
      <c r="DH5" s="115"/>
      <c r="DI5" s="115"/>
      <c r="DJ5" s="115"/>
      <c r="DK5" s="115"/>
      <c r="DL5" s="115"/>
      <c r="DM5" s="115"/>
      <c r="DN5" s="115"/>
      <c r="DO5" s="115"/>
      <c r="DP5" s="115"/>
      <c r="DQ5" s="115"/>
      <c r="DR5" s="115"/>
      <c r="DS5" s="115"/>
      <c r="DT5" s="115"/>
      <c r="DU5" s="115"/>
      <c r="DV5" s="115"/>
      <c r="DW5" s="115"/>
    </row>
    <row r="6" spans="1:143" s="114"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115"/>
      <c r="DG6" s="115"/>
      <c r="DH6" s="115"/>
      <c r="DI6" s="115"/>
      <c r="DJ6" s="115"/>
      <c r="DK6" s="115"/>
      <c r="DL6" s="115"/>
      <c r="DM6" s="115"/>
      <c r="DN6" s="115"/>
      <c r="DO6" s="115"/>
      <c r="DP6" s="115"/>
      <c r="DQ6" s="115"/>
      <c r="DR6" s="115"/>
      <c r="DS6" s="115"/>
      <c r="DT6" s="115"/>
      <c r="DU6" s="115"/>
      <c r="DV6" s="115"/>
      <c r="DW6" s="115"/>
    </row>
    <row r="7" spans="1:143" s="114"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115"/>
      <c r="DG7" s="115"/>
      <c r="DH7" s="115"/>
      <c r="DI7" s="115"/>
      <c r="DJ7" s="115"/>
      <c r="DK7" s="115"/>
      <c r="DL7" s="115"/>
      <c r="DM7" s="115"/>
      <c r="DN7" s="115"/>
      <c r="DO7" s="115"/>
      <c r="DP7" s="115"/>
      <c r="DQ7" s="115"/>
      <c r="DR7" s="115"/>
      <c r="DS7" s="115"/>
      <c r="DT7" s="115"/>
      <c r="DU7" s="115"/>
      <c r="DV7" s="115"/>
      <c r="DW7" s="115"/>
    </row>
    <row r="8" spans="1:143" s="114"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115"/>
      <c r="DG8" s="115"/>
      <c r="DH8" s="115"/>
      <c r="DI8" s="115"/>
      <c r="DJ8" s="115"/>
      <c r="DK8" s="115"/>
      <c r="DL8" s="115"/>
      <c r="DM8" s="115"/>
      <c r="DN8" s="115"/>
      <c r="DO8" s="115"/>
      <c r="DP8" s="115"/>
      <c r="DQ8" s="115"/>
      <c r="DR8" s="115"/>
      <c r="DS8" s="115"/>
      <c r="DT8" s="115"/>
      <c r="DU8" s="115"/>
      <c r="DV8" s="115"/>
      <c r="DW8" s="115"/>
    </row>
    <row r="9" spans="1:143" s="114"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115"/>
      <c r="DG9" s="115"/>
      <c r="DH9" s="115"/>
      <c r="DI9" s="115"/>
      <c r="DJ9" s="115"/>
      <c r="DK9" s="115"/>
      <c r="DL9" s="115"/>
      <c r="DM9" s="115"/>
      <c r="DN9" s="115"/>
      <c r="DO9" s="115"/>
      <c r="DP9" s="115"/>
      <c r="DQ9" s="115"/>
      <c r="DR9" s="115"/>
      <c r="DS9" s="115"/>
      <c r="DT9" s="115"/>
      <c r="DU9" s="115"/>
      <c r="DV9" s="115"/>
      <c r="DW9" s="115"/>
    </row>
    <row r="10" spans="1:143" s="114"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115"/>
      <c r="DG10" s="115"/>
      <c r="DH10" s="115"/>
      <c r="DI10" s="115"/>
      <c r="DJ10" s="115"/>
      <c r="DK10" s="115"/>
      <c r="DL10" s="115"/>
      <c r="DM10" s="115"/>
      <c r="DN10" s="115"/>
      <c r="DO10" s="115"/>
      <c r="DP10" s="115"/>
      <c r="DQ10" s="115"/>
      <c r="DR10" s="115"/>
      <c r="DS10" s="115"/>
      <c r="DT10" s="115"/>
      <c r="DU10" s="115"/>
      <c r="DV10" s="115"/>
      <c r="DW10" s="115"/>
      <c r="EM10" s="114" t="s">
        <v>581</v>
      </c>
    </row>
    <row r="11" spans="1:143" s="114"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115"/>
      <c r="DG11" s="115"/>
      <c r="DH11" s="115"/>
      <c r="DI11" s="115"/>
      <c r="DJ11" s="115"/>
      <c r="DK11" s="115"/>
      <c r="DL11" s="115"/>
      <c r="DM11" s="115"/>
      <c r="DN11" s="115"/>
      <c r="DO11" s="115"/>
      <c r="DP11" s="115"/>
      <c r="DQ11" s="115"/>
      <c r="DR11" s="115"/>
      <c r="DS11" s="115"/>
      <c r="DT11" s="115"/>
      <c r="DU11" s="115"/>
      <c r="DV11" s="115"/>
      <c r="DW11" s="115"/>
    </row>
    <row r="12" spans="1:143" s="114"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115"/>
      <c r="DG12" s="115"/>
      <c r="DH12" s="115"/>
      <c r="DI12" s="115"/>
      <c r="DJ12" s="115"/>
      <c r="DK12" s="115"/>
      <c r="DL12" s="115"/>
      <c r="DM12" s="115"/>
      <c r="DN12" s="115"/>
      <c r="DO12" s="115"/>
      <c r="DP12" s="115"/>
      <c r="DQ12" s="115"/>
      <c r="DR12" s="115"/>
      <c r="DS12" s="115"/>
      <c r="DT12" s="115"/>
      <c r="DU12" s="115"/>
      <c r="DV12" s="115"/>
      <c r="DW12" s="115"/>
      <c r="EM12" s="114" t="s">
        <v>581</v>
      </c>
    </row>
    <row r="13" spans="1:143" s="114"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115"/>
      <c r="DG13" s="115"/>
      <c r="DH13" s="115"/>
      <c r="DI13" s="115"/>
      <c r="DJ13" s="115"/>
      <c r="DK13" s="115"/>
      <c r="DL13" s="115"/>
      <c r="DM13" s="115"/>
      <c r="DN13" s="115"/>
      <c r="DO13" s="115"/>
      <c r="DP13" s="115"/>
      <c r="DQ13" s="115"/>
      <c r="DR13" s="115"/>
      <c r="DS13" s="115"/>
      <c r="DT13" s="115"/>
      <c r="DU13" s="115"/>
      <c r="DV13" s="115"/>
      <c r="DW13" s="115"/>
    </row>
    <row r="14" spans="1:143" s="114"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115"/>
      <c r="DG14" s="115"/>
      <c r="DH14" s="115"/>
      <c r="DI14" s="115"/>
      <c r="DJ14" s="115"/>
      <c r="DK14" s="115"/>
      <c r="DL14" s="115"/>
      <c r="DM14" s="115"/>
      <c r="DN14" s="115"/>
      <c r="DO14" s="115"/>
      <c r="DP14" s="115"/>
      <c r="DQ14" s="115"/>
      <c r="DR14" s="115"/>
      <c r="DS14" s="115"/>
      <c r="DT14" s="115"/>
      <c r="DU14" s="115"/>
      <c r="DV14" s="115"/>
      <c r="DW14" s="115"/>
    </row>
    <row r="15" spans="1:143" s="114"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115"/>
      <c r="DG15" s="115"/>
      <c r="DH15" s="115"/>
      <c r="DI15" s="115"/>
      <c r="DJ15" s="115"/>
      <c r="DK15" s="115"/>
      <c r="DL15" s="115"/>
      <c r="DM15" s="115"/>
      <c r="DN15" s="115"/>
      <c r="DO15" s="115"/>
      <c r="DP15" s="115"/>
      <c r="DQ15" s="115"/>
      <c r="DR15" s="115"/>
      <c r="DS15" s="115"/>
      <c r="DT15" s="115"/>
      <c r="DU15" s="115"/>
      <c r="DV15" s="115"/>
      <c r="DW15" s="115"/>
    </row>
    <row r="16" spans="1:143" s="114"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115"/>
      <c r="DG16" s="115"/>
      <c r="DH16" s="115"/>
      <c r="DI16" s="115"/>
      <c r="DJ16" s="115"/>
      <c r="DK16" s="115"/>
      <c r="DL16" s="115"/>
      <c r="DM16" s="115"/>
      <c r="DN16" s="115"/>
      <c r="DO16" s="115"/>
      <c r="DP16" s="115"/>
      <c r="DQ16" s="115"/>
      <c r="DR16" s="115"/>
      <c r="DS16" s="115"/>
      <c r="DT16" s="115"/>
      <c r="DU16" s="115"/>
      <c r="DV16" s="115"/>
      <c r="DW16" s="115"/>
    </row>
    <row r="17" spans="1:351" s="114"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115"/>
      <c r="DG17" s="115"/>
      <c r="DH17" s="115"/>
      <c r="DI17" s="115"/>
      <c r="DJ17" s="115"/>
      <c r="DK17" s="115"/>
      <c r="DL17" s="115"/>
      <c r="DM17" s="115"/>
      <c r="DN17" s="115"/>
      <c r="DO17" s="115"/>
      <c r="DP17" s="115"/>
      <c r="DQ17" s="115"/>
      <c r="DR17" s="115"/>
      <c r="DS17" s="115"/>
      <c r="DT17" s="115"/>
      <c r="DU17" s="115"/>
      <c r="DV17" s="115"/>
      <c r="DW17" s="115"/>
    </row>
    <row r="18" spans="1:351" s="114"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115"/>
      <c r="DG18" s="115"/>
      <c r="DH18" s="115"/>
      <c r="DI18" s="115"/>
      <c r="DJ18" s="115"/>
      <c r="DK18" s="115"/>
      <c r="DL18" s="115"/>
      <c r="DM18" s="115"/>
      <c r="DN18" s="115"/>
      <c r="DO18" s="115"/>
      <c r="DP18" s="115"/>
      <c r="DQ18" s="115"/>
      <c r="DR18" s="115"/>
      <c r="DS18" s="115"/>
      <c r="DT18" s="115"/>
      <c r="DU18" s="115"/>
      <c r="DV18" s="115"/>
      <c r="DW18" s="115"/>
    </row>
    <row r="19" spans="1:351" x14ac:dyDescent="0.15">
      <c r="DD19" s="370"/>
      <c r="DE19" s="370"/>
    </row>
    <row r="20" spans="1:351" x14ac:dyDescent="0.15">
      <c r="DD20" s="370"/>
      <c r="DE20" s="370"/>
    </row>
    <row r="21" spans="1:351" ht="17.25"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c r="MM21" s="376"/>
    </row>
    <row r="22" spans="1:351" ht="17.25" x14ac:dyDescent="0.15">
      <c r="B22" s="377"/>
      <c r="MM22" s="376"/>
    </row>
    <row r="23" spans="1:351" x14ac:dyDescent="0.15">
      <c r="B23" s="377"/>
    </row>
    <row r="24" spans="1:351" x14ac:dyDescent="0.15">
      <c r="B24" s="377"/>
    </row>
    <row r="25" spans="1:351" x14ac:dyDescent="0.15">
      <c r="B25" s="377"/>
    </row>
    <row r="26" spans="1:351" x14ac:dyDescent="0.15">
      <c r="B26" s="377"/>
    </row>
    <row r="27" spans="1:351" x14ac:dyDescent="0.15">
      <c r="B27" s="377"/>
    </row>
    <row r="28" spans="1:351" x14ac:dyDescent="0.15">
      <c r="B28" s="377"/>
    </row>
    <row r="29" spans="1:351" x14ac:dyDescent="0.15">
      <c r="B29" s="377"/>
    </row>
    <row r="30" spans="1:351" x14ac:dyDescent="0.15">
      <c r="B30" s="377"/>
    </row>
    <row r="31" spans="1:351" x14ac:dyDescent="0.15">
      <c r="B31" s="377"/>
    </row>
    <row r="32" spans="1:351"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0"/>
    </row>
    <row r="41" spans="2:109" ht="17.25" x14ac:dyDescent="0.15">
      <c r="B41" s="383" t="s">
        <v>582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7"/>
      <c r="G42" s="384"/>
      <c r="I42" s="385"/>
      <c r="J42" s="385"/>
      <c r="K42" s="385"/>
      <c r="AM42" s="384"/>
      <c r="AN42" s="384" t="s">
        <v>583</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287" t="s">
        <v>592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7"/>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7"/>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7"/>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7"/>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0" t="s">
        <v>584</v>
      </c>
    </row>
    <row r="50" spans="1:109" x14ac:dyDescent="0.15">
      <c r="B50" s="377"/>
      <c r="G50" s="1279"/>
      <c r="H50" s="1279"/>
      <c r="I50" s="1279"/>
      <c r="J50" s="1279"/>
      <c r="K50" s="387"/>
      <c r="L50" s="387"/>
      <c r="M50" s="388"/>
      <c r="N50" s="388"/>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533</v>
      </c>
      <c r="BQ50" s="1283"/>
      <c r="BR50" s="1283"/>
      <c r="BS50" s="1283"/>
      <c r="BT50" s="1283"/>
      <c r="BU50" s="1283"/>
      <c r="BV50" s="1283"/>
      <c r="BW50" s="1283"/>
      <c r="BX50" s="1283" t="s">
        <v>534</v>
      </c>
      <c r="BY50" s="1283"/>
      <c r="BZ50" s="1283"/>
      <c r="CA50" s="1283"/>
      <c r="CB50" s="1283"/>
      <c r="CC50" s="1283"/>
      <c r="CD50" s="1283"/>
      <c r="CE50" s="1283"/>
      <c r="CF50" s="1283" t="s">
        <v>535</v>
      </c>
      <c r="CG50" s="1283"/>
      <c r="CH50" s="1283"/>
      <c r="CI50" s="1283"/>
      <c r="CJ50" s="1283"/>
      <c r="CK50" s="1283"/>
      <c r="CL50" s="1283"/>
      <c r="CM50" s="1283"/>
      <c r="CN50" s="1283" t="s">
        <v>536</v>
      </c>
      <c r="CO50" s="1283"/>
      <c r="CP50" s="1283"/>
      <c r="CQ50" s="1283"/>
      <c r="CR50" s="1283"/>
      <c r="CS50" s="1283"/>
      <c r="CT50" s="1283"/>
      <c r="CU50" s="1283"/>
      <c r="CV50" s="1283" t="s">
        <v>537</v>
      </c>
      <c r="CW50" s="1283"/>
      <c r="CX50" s="1283"/>
      <c r="CY50" s="1283"/>
      <c r="CZ50" s="1283"/>
      <c r="DA50" s="1283"/>
      <c r="DB50" s="1283"/>
      <c r="DC50" s="1283"/>
    </row>
    <row r="51" spans="1:109" ht="13.5" customHeight="1" x14ac:dyDescent="0.15">
      <c r="B51" s="377"/>
      <c r="G51" s="1297"/>
      <c r="H51" s="1297"/>
      <c r="I51" s="1298"/>
      <c r="J51" s="1298"/>
      <c r="K51" s="1296"/>
      <c r="L51" s="1296"/>
      <c r="M51" s="1296"/>
      <c r="N51" s="1296"/>
      <c r="AM51" s="386"/>
      <c r="AN51" s="1286" t="s">
        <v>585</v>
      </c>
      <c r="AO51" s="1286"/>
      <c r="AP51" s="1286"/>
      <c r="AQ51" s="1286"/>
      <c r="AR51" s="1286"/>
      <c r="AS51" s="1286"/>
      <c r="AT51" s="1286"/>
      <c r="AU51" s="1286"/>
      <c r="AV51" s="1286"/>
      <c r="AW51" s="1286"/>
      <c r="AX51" s="1286"/>
      <c r="AY51" s="1286"/>
      <c r="AZ51" s="1286"/>
      <c r="BA51" s="1286"/>
      <c r="BB51" s="1286" t="s">
        <v>586</v>
      </c>
      <c r="BC51" s="1286"/>
      <c r="BD51" s="1286"/>
      <c r="BE51" s="1286"/>
      <c r="BF51" s="1286"/>
      <c r="BG51" s="1286"/>
      <c r="BH51" s="1286"/>
      <c r="BI51" s="1286"/>
      <c r="BJ51" s="1286"/>
      <c r="BK51" s="1286"/>
      <c r="BL51" s="1286"/>
      <c r="BM51" s="1286"/>
      <c r="BN51" s="1286"/>
      <c r="BO51" s="1286"/>
      <c r="BP51" s="1284"/>
      <c r="BQ51" s="1285"/>
      <c r="BR51" s="1285"/>
      <c r="BS51" s="1285"/>
      <c r="BT51" s="1285"/>
      <c r="BU51" s="1285"/>
      <c r="BV51" s="1285"/>
      <c r="BW51" s="1285"/>
      <c r="BX51" s="1284"/>
      <c r="BY51" s="1285"/>
      <c r="BZ51" s="1285"/>
      <c r="CA51" s="1285"/>
      <c r="CB51" s="1285"/>
      <c r="CC51" s="1285"/>
      <c r="CD51" s="1285"/>
      <c r="CE51" s="1285"/>
      <c r="CF51" s="1285">
        <v>65.3</v>
      </c>
      <c r="CG51" s="1285"/>
      <c r="CH51" s="1285"/>
      <c r="CI51" s="1285"/>
      <c r="CJ51" s="1285"/>
      <c r="CK51" s="1285"/>
      <c r="CL51" s="1285"/>
      <c r="CM51" s="1285"/>
      <c r="CN51" s="1284"/>
      <c r="CO51" s="1285"/>
      <c r="CP51" s="1285"/>
      <c r="CQ51" s="1285"/>
      <c r="CR51" s="1285"/>
      <c r="CS51" s="1285"/>
      <c r="CT51" s="1285"/>
      <c r="CU51" s="1285"/>
      <c r="CV51" s="1284"/>
      <c r="CW51" s="1285"/>
      <c r="CX51" s="1285"/>
      <c r="CY51" s="1285"/>
      <c r="CZ51" s="1285"/>
      <c r="DA51" s="1285"/>
      <c r="DB51" s="1285"/>
      <c r="DC51" s="1285"/>
    </row>
    <row r="52" spans="1:109" x14ac:dyDescent="0.15">
      <c r="B52" s="377"/>
      <c r="G52" s="1297"/>
      <c r="H52" s="1297"/>
      <c r="I52" s="1298"/>
      <c r="J52" s="1298"/>
      <c r="K52" s="1296"/>
      <c r="L52" s="1296"/>
      <c r="M52" s="1296"/>
      <c r="N52" s="1296"/>
      <c r="AM52" s="386"/>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x14ac:dyDescent="0.15">
      <c r="A53" s="385"/>
      <c r="B53" s="377"/>
      <c r="G53" s="1297"/>
      <c r="H53" s="1297"/>
      <c r="I53" s="1279"/>
      <c r="J53" s="1279"/>
      <c r="K53" s="1296"/>
      <c r="L53" s="1296"/>
      <c r="M53" s="1296"/>
      <c r="N53" s="1296"/>
      <c r="AM53" s="386"/>
      <c r="AN53" s="1286"/>
      <c r="AO53" s="1286"/>
      <c r="AP53" s="1286"/>
      <c r="AQ53" s="1286"/>
      <c r="AR53" s="1286"/>
      <c r="AS53" s="1286"/>
      <c r="AT53" s="1286"/>
      <c r="AU53" s="1286"/>
      <c r="AV53" s="1286"/>
      <c r="AW53" s="1286"/>
      <c r="AX53" s="1286"/>
      <c r="AY53" s="1286"/>
      <c r="AZ53" s="1286"/>
      <c r="BA53" s="1286"/>
      <c r="BB53" s="1286" t="s">
        <v>587</v>
      </c>
      <c r="BC53" s="1286"/>
      <c r="BD53" s="1286"/>
      <c r="BE53" s="1286"/>
      <c r="BF53" s="1286"/>
      <c r="BG53" s="1286"/>
      <c r="BH53" s="1286"/>
      <c r="BI53" s="1286"/>
      <c r="BJ53" s="1286"/>
      <c r="BK53" s="1286"/>
      <c r="BL53" s="1286"/>
      <c r="BM53" s="1286"/>
      <c r="BN53" s="1286"/>
      <c r="BO53" s="1286"/>
      <c r="BP53" s="1284"/>
      <c r="BQ53" s="1285"/>
      <c r="BR53" s="1285"/>
      <c r="BS53" s="1285"/>
      <c r="BT53" s="1285"/>
      <c r="BU53" s="1285"/>
      <c r="BV53" s="1285"/>
      <c r="BW53" s="1285"/>
      <c r="BX53" s="1284"/>
      <c r="BY53" s="1285"/>
      <c r="BZ53" s="1285"/>
      <c r="CA53" s="1285"/>
      <c r="CB53" s="1285"/>
      <c r="CC53" s="1285"/>
      <c r="CD53" s="1285"/>
      <c r="CE53" s="1285"/>
      <c r="CF53" s="1285">
        <v>64.3</v>
      </c>
      <c r="CG53" s="1285"/>
      <c r="CH53" s="1285"/>
      <c r="CI53" s="1285"/>
      <c r="CJ53" s="1285"/>
      <c r="CK53" s="1285"/>
      <c r="CL53" s="1285"/>
      <c r="CM53" s="1285"/>
      <c r="CN53" s="1284"/>
      <c r="CO53" s="1285"/>
      <c r="CP53" s="1285"/>
      <c r="CQ53" s="1285"/>
      <c r="CR53" s="1285"/>
      <c r="CS53" s="1285"/>
      <c r="CT53" s="1285"/>
      <c r="CU53" s="1285"/>
      <c r="CV53" s="1284"/>
      <c r="CW53" s="1285"/>
      <c r="CX53" s="1285"/>
      <c r="CY53" s="1285"/>
      <c r="CZ53" s="1285"/>
      <c r="DA53" s="1285"/>
      <c r="DB53" s="1285"/>
      <c r="DC53" s="1285"/>
    </row>
    <row r="54" spans="1:109" x14ac:dyDescent="0.15">
      <c r="A54" s="385"/>
      <c r="B54" s="377"/>
      <c r="G54" s="1297"/>
      <c r="H54" s="1297"/>
      <c r="I54" s="1279"/>
      <c r="J54" s="1279"/>
      <c r="K54" s="1296"/>
      <c r="L54" s="1296"/>
      <c r="M54" s="1296"/>
      <c r="N54" s="1296"/>
      <c r="AM54" s="386"/>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x14ac:dyDescent="0.15">
      <c r="A55" s="385"/>
      <c r="B55" s="377"/>
      <c r="G55" s="1279"/>
      <c r="H55" s="1279"/>
      <c r="I55" s="1279"/>
      <c r="J55" s="1279"/>
      <c r="K55" s="1296"/>
      <c r="L55" s="1296"/>
      <c r="M55" s="1296"/>
      <c r="N55" s="1296"/>
      <c r="AN55" s="1283" t="s">
        <v>588</v>
      </c>
      <c r="AO55" s="1283"/>
      <c r="AP55" s="1283"/>
      <c r="AQ55" s="1283"/>
      <c r="AR55" s="1283"/>
      <c r="AS55" s="1283"/>
      <c r="AT55" s="1283"/>
      <c r="AU55" s="1283"/>
      <c r="AV55" s="1283"/>
      <c r="AW55" s="1283"/>
      <c r="AX55" s="1283"/>
      <c r="AY55" s="1283"/>
      <c r="AZ55" s="1283"/>
      <c r="BA55" s="1283"/>
      <c r="BB55" s="1286" t="s">
        <v>586</v>
      </c>
      <c r="BC55" s="1286"/>
      <c r="BD55" s="1286"/>
      <c r="BE55" s="1286"/>
      <c r="BF55" s="1286"/>
      <c r="BG55" s="1286"/>
      <c r="BH55" s="1286"/>
      <c r="BI55" s="1286"/>
      <c r="BJ55" s="1286"/>
      <c r="BK55" s="1286"/>
      <c r="BL55" s="1286"/>
      <c r="BM55" s="1286"/>
      <c r="BN55" s="1286"/>
      <c r="BO55" s="1286"/>
      <c r="BP55" s="1284"/>
      <c r="BQ55" s="1285"/>
      <c r="BR55" s="1285"/>
      <c r="BS55" s="1285"/>
      <c r="BT55" s="1285"/>
      <c r="BU55" s="1285"/>
      <c r="BV55" s="1285"/>
      <c r="BW55" s="1285"/>
      <c r="BX55" s="1284"/>
      <c r="BY55" s="1285"/>
      <c r="BZ55" s="1285"/>
      <c r="CA55" s="1285"/>
      <c r="CB55" s="1285"/>
      <c r="CC55" s="1285"/>
      <c r="CD55" s="1285"/>
      <c r="CE55" s="1285"/>
      <c r="CF55" s="1285">
        <v>27</v>
      </c>
      <c r="CG55" s="1285"/>
      <c r="CH55" s="1285"/>
      <c r="CI55" s="1285"/>
      <c r="CJ55" s="1285"/>
      <c r="CK55" s="1285"/>
      <c r="CL55" s="1285"/>
      <c r="CM55" s="1285"/>
      <c r="CN55" s="1284"/>
      <c r="CO55" s="1285"/>
      <c r="CP55" s="1285"/>
      <c r="CQ55" s="1285"/>
      <c r="CR55" s="1285"/>
      <c r="CS55" s="1285"/>
      <c r="CT55" s="1285"/>
      <c r="CU55" s="1285"/>
      <c r="CV55" s="1284"/>
      <c r="CW55" s="1285"/>
      <c r="CX55" s="1285"/>
      <c r="CY55" s="1285"/>
      <c r="CZ55" s="1285"/>
      <c r="DA55" s="1285"/>
      <c r="DB55" s="1285"/>
      <c r="DC55" s="1285"/>
    </row>
    <row r="56" spans="1:109" x14ac:dyDescent="0.15">
      <c r="A56" s="385"/>
      <c r="B56" s="377"/>
      <c r="G56" s="1279"/>
      <c r="H56" s="1279"/>
      <c r="I56" s="1279"/>
      <c r="J56" s="1279"/>
      <c r="K56" s="1296"/>
      <c r="L56" s="1296"/>
      <c r="M56" s="1296"/>
      <c r="N56" s="1296"/>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5" customFormat="1" x14ac:dyDescent="0.15">
      <c r="B57" s="389"/>
      <c r="G57" s="1279"/>
      <c r="H57" s="1279"/>
      <c r="I57" s="1299"/>
      <c r="J57" s="1299"/>
      <c r="K57" s="1296"/>
      <c r="L57" s="1296"/>
      <c r="M57" s="1296"/>
      <c r="N57" s="1296"/>
      <c r="AM57" s="370"/>
      <c r="AN57" s="1283"/>
      <c r="AO57" s="1283"/>
      <c r="AP57" s="1283"/>
      <c r="AQ57" s="1283"/>
      <c r="AR57" s="1283"/>
      <c r="AS57" s="1283"/>
      <c r="AT57" s="1283"/>
      <c r="AU57" s="1283"/>
      <c r="AV57" s="1283"/>
      <c r="AW57" s="1283"/>
      <c r="AX57" s="1283"/>
      <c r="AY57" s="1283"/>
      <c r="AZ57" s="1283"/>
      <c r="BA57" s="1283"/>
      <c r="BB57" s="1286" t="s">
        <v>587</v>
      </c>
      <c r="BC57" s="1286"/>
      <c r="BD57" s="1286"/>
      <c r="BE57" s="1286"/>
      <c r="BF57" s="1286"/>
      <c r="BG57" s="1286"/>
      <c r="BH57" s="1286"/>
      <c r="BI57" s="1286"/>
      <c r="BJ57" s="1286"/>
      <c r="BK57" s="1286"/>
      <c r="BL57" s="1286"/>
      <c r="BM57" s="1286"/>
      <c r="BN57" s="1286"/>
      <c r="BO57" s="1286"/>
      <c r="BP57" s="1284"/>
      <c r="BQ57" s="1285"/>
      <c r="BR57" s="1285"/>
      <c r="BS57" s="1285"/>
      <c r="BT57" s="1285"/>
      <c r="BU57" s="1285"/>
      <c r="BV57" s="1285"/>
      <c r="BW57" s="1285"/>
      <c r="BX57" s="1284"/>
      <c r="BY57" s="1285"/>
      <c r="BZ57" s="1285"/>
      <c r="CA57" s="1285"/>
      <c r="CB57" s="1285"/>
      <c r="CC57" s="1285"/>
      <c r="CD57" s="1285"/>
      <c r="CE57" s="1285"/>
      <c r="CF57" s="1285">
        <v>57.2</v>
      </c>
      <c r="CG57" s="1285"/>
      <c r="CH57" s="1285"/>
      <c r="CI57" s="1285"/>
      <c r="CJ57" s="1285"/>
      <c r="CK57" s="1285"/>
      <c r="CL57" s="1285"/>
      <c r="CM57" s="1285"/>
      <c r="CN57" s="1284"/>
      <c r="CO57" s="1285"/>
      <c r="CP57" s="1285"/>
      <c r="CQ57" s="1285"/>
      <c r="CR57" s="1285"/>
      <c r="CS57" s="1285"/>
      <c r="CT57" s="1285"/>
      <c r="CU57" s="1285"/>
      <c r="CV57" s="1284"/>
      <c r="CW57" s="1285"/>
      <c r="CX57" s="1285"/>
      <c r="CY57" s="1285"/>
      <c r="CZ57" s="1285"/>
      <c r="DA57" s="1285"/>
      <c r="DB57" s="1285"/>
      <c r="DC57" s="1285"/>
      <c r="DD57" s="390"/>
      <c r="DE57" s="389"/>
    </row>
    <row r="58" spans="1:109" s="385" customFormat="1" x14ac:dyDescent="0.15">
      <c r="A58" s="370"/>
      <c r="B58" s="389"/>
      <c r="G58" s="1279"/>
      <c r="H58" s="1279"/>
      <c r="I58" s="1299"/>
      <c r="J58" s="1299"/>
      <c r="K58" s="1296"/>
      <c r="L58" s="1296"/>
      <c r="M58" s="1296"/>
      <c r="N58" s="1296"/>
      <c r="AM58" s="370"/>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90"/>
      <c r="DE58" s="389"/>
    </row>
    <row r="59" spans="1:109" s="385" customFormat="1" x14ac:dyDescent="0.15">
      <c r="A59" s="370"/>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0"/>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0"/>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0"/>
    </row>
    <row r="63" spans="1:109" ht="17.25" x14ac:dyDescent="0.15">
      <c r="B63" s="396" t="s">
        <v>589</v>
      </c>
    </row>
    <row r="64" spans="1:109" x14ac:dyDescent="0.15">
      <c r="B64" s="377"/>
      <c r="G64" s="384"/>
      <c r="I64" s="397"/>
      <c r="J64" s="397"/>
      <c r="K64" s="397"/>
      <c r="L64" s="397"/>
      <c r="M64" s="397"/>
      <c r="N64" s="398"/>
      <c r="AM64" s="384"/>
      <c r="AN64" s="384" t="s">
        <v>583</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287" t="s">
        <v>591</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7"/>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7"/>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7"/>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7"/>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0" t="s">
        <v>584</v>
      </c>
    </row>
    <row r="72" spans="2:107" x14ac:dyDescent="0.15">
      <c r="B72" s="377"/>
      <c r="G72" s="1279"/>
      <c r="H72" s="1279"/>
      <c r="I72" s="1279"/>
      <c r="J72" s="1279"/>
      <c r="K72" s="387"/>
      <c r="L72" s="387"/>
      <c r="M72" s="388"/>
      <c r="N72" s="388"/>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533</v>
      </c>
      <c r="BQ72" s="1283"/>
      <c r="BR72" s="1283"/>
      <c r="BS72" s="1283"/>
      <c r="BT72" s="1283"/>
      <c r="BU72" s="1283"/>
      <c r="BV72" s="1283"/>
      <c r="BW72" s="1283"/>
      <c r="BX72" s="1283" t="s">
        <v>534</v>
      </c>
      <c r="BY72" s="1283"/>
      <c r="BZ72" s="1283"/>
      <c r="CA72" s="1283"/>
      <c r="CB72" s="1283"/>
      <c r="CC72" s="1283"/>
      <c r="CD72" s="1283"/>
      <c r="CE72" s="1283"/>
      <c r="CF72" s="1283" t="s">
        <v>535</v>
      </c>
      <c r="CG72" s="1283"/>
      <c r="CH72" s="1283"/>
      <c r="CI72" s="1283"/>
      <c r="CJ72" s="1283"/>
      <c r="CK72" s="1283"/>
      <c r="CL72" s="1283"/>
      <c r="CM72" s="1283"/>
      <c r="CN72" s="1283" t="s">
        <v>536</v>
      </c>
      <c r="CO72" s="1283"/>
      <c r="CP72" s="1283"/>
      <c r="CQ72" s="1283"/>
      <c r="CR72" s="1283"/>
      <c r="CS72" s="1283"/>
      <c r="CT72" s="1283"/>
      <c r="CU72" s="1283"/>
      <c r="CV72" s="1283" t="s">
        <v>537</v>
      </c>
      <c r="CW72" s="1283"/>
      <c r="CX72" s="1283"/>
      <c r="CY72" s="1283"/>
      <c r="CZ72" s="1283"/>
      <c r="DA72" s="1283"/>
      <c r="DB72" s="1283"/>
      <c r="DC72" s="1283"/>
    </row>
    <row r="73" spans="2:107" x14ac:dyDescent="0.15">
      <c r="B73" s="377"/>
      <c r="G73" s="1297"/>
      <c r="H73" s="1297"/>
      <c r="I73" s="1297"/>
      <c r="J73" s="1297"/>
      <c r="K73" s="1300"/>
      <c r="L73" s="1300"/>
      <c r="M73" s="1300"/>
      <c r="N73" s="1300"/>
      <c r="AM73" s="386"/>
      <c r="AN73" s="1286" t="s">
        <v>585</v>
      </c>
      <c r="AO73" s="1286"/>
      <c r="AP73" s="1286"/>
      <c r="AQ73" s="1286"/>
      <c r="AR73" s="1286"/>
      <c r="AS73" s="1286"/>
      <c r="AT73" s="1286"/>
      <c r="AU73" s="1286"/>
      <c r="AV73" s="1286"/>
      <c r="AW73" s="1286"/>
      <c r="AX73" s="1286"/>
      <c r="AY73" s="1286"/>
      <c r="AZ73" s="1286"/>
      <c r="BA73" s="1286"/>
      <c r="BB73" s="1286" t="s">
        <v>586</v>
      </c>
      <c r="BC73" s="1286"/>
      <c r="BD73" s="1286"/>
      <c r="BE73" s="1286"/>
      <c r="BF73" s="1286"/>
      <c r="BG73" s="1286"/>
      <c r="BH73" s="1286"/>
      <c r="BI73" s="1286"/>
      <c r="BJ73" s="1286"/>
      <c r="BK73" s="1286"/>
      <c r="BL73" s="1286"/>
      <c r="BM73" s="1286"/>
      <c r="BN73" s="1286"/>
      <c r="BO73" s="1286"/>
      <c r="BP73" s="1285">
        <v>61.1</v>
      </c>
      <c r="BQ73" s="1285"/>
      <c r="BR73" s="1285"/>
      <c r="BS73" s="1285"/>
      <c r="BT73" s="1285"/>
      <c r="BU73" s="1285"/>
      <c r="BV73" s="1285"/>
      <c r="BW73" s="1285"/>
      <c r="BX73" s="1285">
        <v>60.6</v>
      </c>
      <c r="BY73" s="1285"/>
      <c r="BZ73" s="1285"/>
      <c r="CA73" s="1285"/>
      <c r="CB73" s="1285"/>
      <c r="CC73" s="1285"/>
      <c r="CD73" s="1285"/>
      <c r="CE73" s="1285"/>
      <c r="CF73" s="1285">
        <v>65.3</v>
      </c>
      <c r="CG73" s="1285"/>
      <c r="CH73" s="1285"/>
      <c r="CI73" s="1285"/>
      <c r="CJ73" s="1285"/>
      <c r="CK73" s="1285"/>
      <c r="CL73" s="1285"/>
      <c r="CM73" s="1285"/>
      <c r="CN73" s="1285">
        <v>35.9</v>
      </c>
      <c r="CO73" s="1285"/>
      <c r="CP73" s="1285"/>
      <c r="CQ73" s="1285"/>
      <c r="CR73" s="1285"/>
      <c r="CS73" s="1285"/>
      <c r="CT73" s="1285"/>
      <c r="CU73" s="1285"/>
      <c r="CV73" s="1285">
        <v>38.299999999999997</v>
      </c>
      <c r="CW73" s="1285"/>
      <c r="CX73" s="1285"/>
      <c r="CY73" s="1285"/>
      <c r="CZ73" s="1285"/>
      <c r="DA73" s="1285"/>
      <c r="DB73" s="1285"/>
      <c r="DC73" s="1285"/>
    </row>
    <row r="74" spans="2:107" x14ac:dyDescent="0.15">
      <c r="B74" s="377"/>
      <c r="G74" s="1297"/>
      <c r="H74" s="1297"/>
      <c r="I74" s="1297"/>
      <c r="J74" s="1297"/>
      <c r="K74" s="1300"/>
      <c r="L74" s="1300"/>
      <c r="M74" s="1300"/>
      <c r="N74" s="1300"/>
      <c r="AM74" s="386"/>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x14ac:dyDescent="0.15">
      <c r="B75" s="377"/>
      <c r="G75" s="1297"/>
      <c r="H75" s="1297"/>
      <c r="I75" s="1279"/>
      <c r="J75" s="1279"/>
      <c r="K75" s="1296"/>
      <c r="L75" s="1296"/>
      <c r="M75" s="1296"/>
      <c r="N75" s="1296"/>
      <c r="AM75" s="386"/>
      <c r="AN75" s="1286"/>
      <c r="AO75" s="1286"/>
      <c r="AP75" s="1286"/>
      <c r="AQ75" s="1286"/>
      <c r="AR75" s="1286"/>
      <c r="AS75" s="1286"/>
      <c r="AT75" s="1286"/>
      <c r="AU75" s="1286"/>
      <c r="AV75" s="1286"/>
      <c r="AW75" s="1286"/>
      <c r="AX75" s="1286"/>
      <c r="AY75" s="1286"/>
      <c r="AZ75" s="1286"/>
      <c r="BA75" s="1286"/>
      <c r="BB75" s="1286" t="s">
        <v>590</v>
      </c>
      <c r="BC75" s="1286"/>
      <c r="BD75" s="1286"/>
      <c r="BE75" s="1286"/>
      <c r="BF75" s="1286"/>
      <c r="BG75" s="1286"/>
      <c r="BH75" s="1286"/>
      <c r="BI75" s="1286"/>
      <c r="BJ75" s="1286"/>
      <c r="BK75" s="1286"/>
      <c r="BL75" s="1286"/>
      <c r="BM75" s="1286"/>
      <c r="BN75" s="1286"/>
      <c r="BO75" s="1286"/>
      <c r="BP75" s="1285">
        <v>9.8000000000000007</v>
      </c>
      <c r="BQ75" s="1285"/>
      <c r="BR75" s="1285"/>
      <c r="BS75" s="1285"/>
      <c r="BT75" s="1285"/>
      <c r="BU75" s="1285"/>
      <c r="BV75" s="1285"/>
      <c r="BW75" s="1285"/>
      <c r="BX75" s="1285">
        <v>9.3000000000000007</v>
      </c>
      <c r="BY75" s="1285"/>
      <c r="BZ75" s="1285"/>
      <c r="CA75" s="1285"/>
      <c r="CB75" s="1285"/>
      <c r="CC75" s="1285"/>
      <c r="CD75" s="1285"/>
      <c r="CE75" s="1285"/>
      <c r="CF75" s="1285">
        <v>8.6</v>
      </c>
      <c r="CG75" s="1285"/>
      <c r="CH75" s="1285"/>
      <c r="CI75" s="1285"/>
      <c r="CJ75" s="1285"/>
      <c r="CK75" s="1285"/>
      <c r="CL75" s="1285"/>
      <c r="CM75" s="1285"/>
      <c r="CN75" s="1285">
        <v>7.8</v>
      </c>
      <c r="CO75" s="1285"/>
      <c r="CP75" s="1285"/>
      <c r="CQ75" s="1285"/>
      <c r="CR75" s="1285"/>
      <c r="CS75" s="1285"/>
      <c r="CT75" s="1285"/>
      <c r="CU75" s="1285"/>
      <c r="CV75" s="1285">
        <v>7.6</v>
      </c>
      <c r="CW75" s="1285"/>
      <c r="CX75" s="1285"/>
      <c r="CY75" s="1285"/>
      <c r="CZ75" s="1285"/>
      <c r="DA75" s="1285"/>
      <c r="DB75" s="1285"/>
      <c r="DC75" s="1285"/>
    </row>
    <row r="76" spans="2:107" x14ac:dyDescent="0.15">
      <c r="B76" s="377"/>
      <c r="G76" s="1297"/>
      <c r="H76" s="1297"/>
      <c r="I76" s="1279"/>
      <c r="J76" s="1279"/>
      <c r="K76" s="1296"/>
      <c r="L76" s="1296"/>
      <c r="M76" s="1296"/>
      <c r="N76" s="1296"/>
      <c r="AM76" s="386"/>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x14ac:dyDescent="0.15">
      <c r="B77" s="377"/>
      <c r="G77" s="1279"/>
      <c r="H77" s="1279"/>
      <c r="I77" s="1279"/>
      <c r="J77" s="1279"/>
      <c r="K77" s="1300"/>
      <c r="L77" s="1300"/>
      <c r="M77" s="1300"/>
      <c r="N77" s="1300"/>
      <c r="AN77" s="1283" t="s">
        <v>588</v>
      </c>
      <c r="AO77" s="1283"/>
      <c r="AP77" s="1283"/>
      <c r="AQ77" s="1283"/>
      <c r="AR77" s="1283"/>
      <c r="AS77" s="1283"/>
      <c r="AT77" s="1283"/>
      <c r="AU77" s="1283"/>
      <c r="AV77" s="1283"/>
      <c r="AW77" s="1283"/>
      <c r="AX77" s="1283"/>
      <c r="AY77" s="1283"/>
      <c r="AZ77" s="1283"/>
      <c r="BA77" s="1283"/>
      <c r="BB77" s="1286" t="s">
        <v>586</v>
      </c>
      <c r="BC77" s="1286"/>
      <c r="BD77" s="1286"/>
      <c r="BE77" s="1286"/>
      <c r="BF77" s="1286"/>
      <c r="BG77" s="1286"/>
      <c r="BH77" s="1286"/>
      <c r="BI77" s="1286"/>
      <c r="BJ77" s="1286"/>
      <c r="BK77" s="1286"/>
      <c r="BL77" s="1286"/>
      <c r="BM77" s="1286"/>
      <c r="BN77" s="1286"/>
      <c r="BO77" s="1286"/>
      <c r="BP77" s="1285">
        <v>20.5</v>
      </c>
      <c r="BQ77" s="1285"/>
      <c r="BR77" s="1285"/>
      <c r="BS77" s="1285"/>
      <c r="BT77" s="1285"/>
      <c r="BU77" s="1285"/>
      <c r="BV77" s="1285"/>
      <c r="BW77" s="1285"/>
      <c r="BX77" s="1285">
        <v>17.899999999999999</v>
      </c>
      <c r="BY77" s="1285"/>
      <c r="BZ77" s="1285"/>
      <c r="CA77" s="1285"/>
      <c r="CB77" s="1285"/>
      <c r="CC77" s="1285"/>
      <c r="CD77" s="1285"/>
      <c r="CE77" s="1285"/>
      <c r="CF77" s="1285">
        <v>27</v>
      </c>
      <c r="CG77" s="1285"/>
      <c r="CH77" s="1285"/>
      <c r="CI77" s="1285"/>
      <c r="CJ77" s="1285"/>
      <c r="CK77" s="1285"/>
      <c r="CL77" s="1285"/>
      <c r="CM77" s="1285"/>
      <c r="CN77" s="1285">
        <v>25.4</v>
      </c>
      <c r="CO77" s="1285"/>
      <c r="CP77" s="1285"/>
      <c r="CQ77" s="1285"/>
      <c r="CR77" s="1285"/>
      <c r="CS77" s="1285"/>
      <c r="CT77" s="1285"/>
      <c r="CU77" s="1285"/>
      <c r="CV77" s="1285">
        <v>23.4</v>
      </c>
      <c r="CW77" s="1285"/>
      <c r="CX77" s="1285"/>
      <c r="CY77" s="1285"/>
      <c r="CZ77" s="1285"/>
      <c r="DA77" s="1285"/>
      <c r="DB77" s="1285"/>
      <c r="DC77" s="1285"/>
    </row>
    <row r="78" spans="2:107" x14ac:dyDescent="0.15">
      <c r="B78" s="377"/>
      <c r="G78" s="1279"/>
      <c r="H78" s="1279"/>
      <c r="I78" s="1279"/>
      <c r="J78" s="1279"/>
      <c r="K78" s="1300"/>
      <c r="L78" s="1300"/>
      <c r="M78" s="1300"/>
      <c r="N78" s="1300"/>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x14ac:dyDescent="0.15">
      <c r="B79" s="377"/>
      <c r="G79" s="1279"/>
      <c r="H79" s="1279"/>
      <c r="I79" s="1299"/>
      <c r="J79" s="1299"/>
      <c r="K79" s="1301"/>
      <c r="L79" s="1301"/>
      <c r="M79" s="1301"/>
      <c r="N79" s="1301"/>
      <c r="AN79" s="1283"/>
      <c r="AO79" s="1283"/>
      <c r="AP79" s="1283"/>
      <c r="AQ79" s="1283"/>
      <c r="AR79" s="1283"/>
      <c r="AS79" s="1283"/>
      <c r="AT79" s="1283"/>
      <c r="AU79" s="1283"/>
      <c r="AV79" s="1283"/>
      <c r="AW79" s="1283"/>
      <c r="AX79" s="1283"/>
      <c r="AY79" s="1283"/>
      <c r="AZ79" s="1283"/>
      <c r="BA79" s="1283"/>
      <c r="BB79" s="1286" t="s">
        <v>590</v>
      </c>
      <c r="BC79" s="1286"/>
      <c r="BD79" s="1286"/>
      <c r="BE79" s="1286"/>
      <c r="BF79" s="1286"/>
      <c r="BG79" s="1286"/>
      <c r="BH79" s="1286"/>
      <c r="BI79" s="1286"/>
      <c r="BJ79" s="1286"/>
      <c r="BK79" s="1286"/>
      <c r="BL79" s="1286"/>
      <c r="BM79" s="1286"/>
      <c r="BN79" s="1286"/>
      <c r="BO79" s="1286"/>
      <c r="BP79" s="1285">
        <v>10.5</v>
      </c>
      <c r="BQ79" s="1285"/>
      <c r="BR79" s="1285"/>
      <c r="BS79" s="1285"/>
      <c r="BT79" s="1285"/>
      <c r="BU79" s="1285"/>
      <c r="BV79" s="1285"/>
      <c r="BW79" s="1285"/>
      <c r="BX79" s="1285">
        <v>9.5</v>
      </c>
      <c r="BY79" s="1285"/>
      <c r="BZ79" s="1285"/>
      <c r="CA79" s="1285"/>
      <c r="CB79" s="1285"/>
      <c r="CC79" s="1285"/>
      <c r="CD79" s="1285"/>
      <c r="CE79" s="1285"/>
      <c r="CF79" s="1285">
        <v>8.6999999999999993</v>
      </c>
      <c r="CG79" s="1285"/>
      <c r="CH79" s="1285"/>
      <c r="CI79" s="1285"/>
      <c r="CJ79" s="1285"/>
      <c r="CK79" s="1285"/>
      <c r="CL79" s="1285"/>
      <c r="CM79" s="1285"/>
      <c r="CN79" s="1285">
        <v>8.6</v>
      </c>
      <c r="CO79" s="1285"/>
      <c r="CP79" s="1285"/>
      <c r="CQ79" s="1285"/>
      <c r="CR79" s="1285"/>
      <c r="CS79" s="1285"/>
      <c r="CT79" s="1285"/>
      <c r="CU79" s="1285"/>
      <c r="CV79" s="1285">
        <v>8.5</v>
      </c>
      <c r="CW79" s="1285"/>
      <c r="CX79" s="1285"/>
      <c r="CY79" s="1285"/>
      <c r="CZ79" s="1285"/>
      <c r="DA79" s="1285"/>
      <c r="DB79" s="1285"/>
      <c r="DC79" s="1285"/>
    </row>
    <row r="80" spans="2:107" x14ac:dyDescent="0.15">
      <c r="B80" s="377"/>
      <c r="G80" s="1279"/>
      <c r="H80" s="1279"/>
      <c r="I80" s="1299"/>
      <c r="J80" s="1299"/>
      <c r="K80" s="1301"/>
      <c r="L80" s="1301"/>
      <c r="M80" s="1301"/>
      <c r="N80" s="1301"/>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0"/>
      <c r="DE84" s="370"/>
    </row>
    <row r="85" spans="2:109" x14ac:dyDescent="0.15">
      <c r="DD85" s="370"/>
      <c r="DE85" s="370"/>
    </row>
    <row r="86" spans="2:109" hidden="1" x14ac:dyDescent="0.15">
      <c r="DD86" s="370"/>
      <c r="DE86" s="370"/>
    </row>
    <row r="87" spans="2:109" hidden="1" x14ac:dyDescent="0.15">
      <c r="K87" s="405"/>
      <c r="AQ87" s="405"/>
      <c r="BC87" s="405"/>
      <c r="BO87" s="405"/>
      <c r="CA87" s="405"/>
      <c r="CM87" s="405"/>
      <c r="CY87" s="405"/>
      <c r="DD87" s="370"/>
      <c r="DE87" s="370"/>
    </row>
    <row r="88" spans="2:109" hidden="1" x14ac:dyDescent="0.15">
      <c r="DD88" s="370"/>
      <c r="DE88" s="370"/>
    </row>
    <row r="89" spans="2:109" hidden="1" x14ac:dyDescent="0.15">
      <c r="DD89" s="370"/>
      <c r="DE89" s="370"/>
    </row>
    <row r="90" spans="2:109" hidden="1" x14ac:dyDescent="0.15">
      <c r="DD90" s="370"/>
      <c r="DE90" s="370"/>
    </row>
    <row r="91" spans="2:109" hidden="1" x14ac:dyDescent="0.15">
      <c r="DD91" s="370"/>
      <c r="DE91" s="370"/>
    </row>
    <row r="92" spans="2:109" ht="13.5" hidden="1" customHeight="1" x14ac:dyDescent="0.15">
      <c r="DD92" s="370"/>
      <c r="DE92" s="370"/>
    </row>
    <row r="93" spans="2:109" ht="13.5" hidden="1" customHeight="1" x14ac:dyDescent="0.15">
      <c r="DD93" s="370"/>
      <c r="DE93" s="370"/>
    </row>
    <row r="94" spans="2:109" ht="13.5" hidden="1" customHeight="1" x14ac:dyDescent="0.15">
      <c r="DD94" s="370"/>
      <c r="DE94" s="370"/>
    </row>
    <row r="95" spans="2:109" ht="13.5" hidden="1" customHeight="1" x14ac:dyDescent="0.15">
      <c r="DD95" s="370"/>
      <c r="DE95" s="370"/>
    </row>
    <row r="96" spans="2:109" ht="13.5" hidden="1" customHeight="1" x14ac:dyDescent="0.15">
      <c r="DD96" s="370"/>
      <c r="DE96" s="370"/>
    </row>
    <row r="97" spans="108:109" ht="13.5" hidden="1" customHeight="1" x14ac:dyDescent="0.15">
      <c r="DD97" s="370"/>
      <c r="DE97" s="370"/>
    </row>
    <row r="98" spans="108:109" ht="13.5" hidden="1" customHeight="1" x14ac:dyDescent="0.15">
      <c r="DD98" s="370"/>
      <c r="DE98" s="370"/>
    </row>
    <row r="99" spans="108:109" ht="13.5" hidden="1" customHeight="1" x14ac:dyDescent="0.15">
      <c r="DD99" s="370"/>
      <c r="DE99" s="370"/>
    </row>
    <row r="100" spans="108:109" ht="13.5" hidden="1" customHeight="1" x14ac:dyDescent="0.15">
      <c r="DD100" s="370"/>
      <c r="DE100" s="370"/>
    </row>
    <row r="101" spans="108:109" ht="13.5" hidden="1" customHeight="1" x14ac:dyDescent="0.15">
      <c r="DD101" s="370"/>
      <c r="DE101" s="370"/>
    </row>
    <row r="102" spans="108:109" ht="13.5" hidden="1" customHeight="1" x14ac:dyDescent="0.15">
      <c r="DD102" s="370"/>
      <c r="DE102" s="370"/>
    </row>
    <row r="103" spans="108:109" ht="13.5" hidden="1" customHeight="1" x14ac:dyDescent="0.15">
      <c r="DD103" s="370"/>
      <c r="DE103" s="370"/>
    </row>
    <row r="104" spans="108:109" ht="13.5" hidden="1" customHeight="1" x14ac:dyDescent="0.15">
      <c r="DD104" s="370"/>
      <c r="DE104" s="370"/>
    </row>
    <row r="105" spans="108:109" ht="13.5" hidden="1" customHeight="1" x14ac:dyDescent="0.15">
      <c r="DD105" s="370"/>
      <c r="DE105" s="370"/>
    </row>
    <row r="106" spans="108:109" ht="13.5" hidden="1" customHeight="1" x14ac:dyDescent="0.15">
      <c r="DD106" s="370"/>
      <c r="DE106" s="370"/>
    </row>
    <row r="107" spans="108:109" ht="13.5" hidden="1" customHeight="1" x14ac:dyDescent="0.15">
      <c r="DD107" s="370"/>
      <c r="DE107" s="370"/>
    </row>
    <row r="108" spans="108:109" ht="13.5" hidden="1" customHeight="1" x14ac:dyDescent="0.15">
      <c r="DD108" s="370"/>
      <c r="DE108" s="370"/>
    </row>
    <row r="109" spans="108:109" ht="13.5" hidden="1" customHeight="1" x14ac:dyDescent="0.15">
      <c r="DD109" s="370"/>
      <c r="DE109" s="370"/>
    </row>
    <row r="110" spans="108:109" ht="13.5" hidden="1" customHeight="1" x14ac:dyDescent="0.15">
      <c r="DD110" s="370"/>
      <c r="DE110" s="370"/>
    </row>
    <row r="111" spans="108:109" ht="13.5" hidden="1" customHeight="1" x14ac:dyDescent="0.15">
      <c r="DD111" s="370"/>
      <c r="DE111" s="370"/>
    </row>
    <row r="112" spans="108:109" ht="13.5" hidden="1" customHeight="1" x14ac:dyDescent="0.15">
      <c r="DD112" s="370"/>
      <c r="DE112" s="370"/>
    </row>
    <row r="113" spans="108:109" ht="13.5" hidden="1" customHeight="1" x14ac:dyDescent="0.15">
      <c r="DD113" s="370"/>
      <c r="DE113" s="370"/>
    </row>
    <row r="114" spans="108:109" ht="13.5" hidden="1" customHeight="1" x14ac:dyDescent="0.15">
      <c r="DD114" s="370"/>
      <c r="DE114" s="370"/>
    </row>
    <row r="115" spans="108:109" ht="13.5" hidden="1" customHeight="1" x14ac:dyDescent="0.15">
      <c r="DD115" s="370"/>
      <c r="DE115" s="370"/>
    </row>
    <row r="116" spans="108:109" ht="13.5" hidden="1" customHeight="1" x14ac:dyDescent="0.15">
      <c r="DD116" s="370"/>
      <c r="DE116" s="370"/>
    </row>
    <row r="117" spans="108:109" ht="13.5" hidden="1" customHeight="1" x14ac:dyDescent="0.15">
      <c r="DD117" s="370"/>
      <c r="DE117" s="370"/>
    </row>
    <row r="118" spans="108:109" ht="13.5" hidden="1" customHeight="1" x14ac:dyDescent="0.15">
      <c r="DD118" s="370"/>
      <c r="DE118" s="370"/>
    </row>
    <row r="119" spans="108:109" ht="13.5" hidden="1" customHeight="1" x14ac:dyDescent="0.15">
      <c r="DD119" s="370"/>
      <c r="DE119" s="370"/>
    </row>
    <row r="120" spans="108:109" ht="13.5" hidden="1" customHeight="1" x14ac:dyDescent="0.15">
      <c r="DD120" s="370"/>
      <c r="DE120" s="370"/>
    </row>
    <row r="121" spans="108:109" ht="13.5" hidden="1" customHeight="1" x14ac:dyDescent="0.15">
      <c r="DD121" s="370"/>
      <c r="DE121" s="370"/>
    </row>
    <row r="122" spans="108:109" ht="13.5" hidden="1" customHeight="1" x14ac:dyDescent="0.15">
      <c r="DD122" s="370"/>
      <c r="DE122" s="370"/>
    </row>
    <row r="123" spans="108:109" ht="13.5" hidden="1" customHeight="1" x14ac:dyDescent="0.15">
      <c r="DD123" s="370"/>
      <c r="DE123" s="370"/>
    </row>
    <row r="124" spans="108:109" ht="13.5" hidden="1" customHeight="1" x14ac:dyDescent="0.15">
      <c r="DD124" s="370"/>
      <c r="DE124" s="370"/>
    </row>
    <row r="125" spans="108:109" ht="13.5" hidden="1" customHeight="1" x14ac:dyDescent="0.15">
      <c r="DD125" s="370"/>
      <c r="DE125" s="370"/>
    </row>
    <row r="126" spans="108:109" ht="13.5" hidden="1" customHeight="1" x14ac:dyDescent="0.15">
      <c r="DD126" s="370"/>
      <c r="DE126" s="370"/>
    </row>
    <row r="127" spans="108:109" ht="13.5" hidden="1" customHeight="1" x14ac:dyDescent="0.15">
      <c r="DD127" s="370"/>
      <c r="DE127" s="370"/>
    </row>
    <row r="128" spans="108:109" ht="13.5" hidden="1" customHeight="1" x14ac:dyDescent="0.15">
      <c r="DD128" s="370"/>
      <c r="DE128" s="370"/>
    </row>
    <row r="129" spans="108:109" ht="13.5" hidden="1" customHeight="1" x14ac:dyDescent="0.15">
      <c r="DD129" s="370"/>
      <c r="DE129" s="370"/>
    </row>
    <row r="130" spans="108:109" ht="13.5" hidden="1" customHeight="1" x14ac:dyDescent="0.15">
      <c r="DD130" s="370"/>
      <c r="DE130" s="370"/>
    </row>
    <row r="131" spans="108:109" ht="13.5" hidden="1" customHeight="1" x14ac:dyDescent="0.15">
      <c r="DD131" s="370"/>
      <c r="DE131" s="370"/>
    </row>
    <row r="132" spans="108:109" ht="13.5" hidden="1" customHeight="1" x14ac:dyDescent="0.15">
      <c r="DD132" s="370"/>
      <c r="DE132" s="370"/>
    </row>
    <row r="133" spans="108:109" ht="13.5" hidden="1" customHeight="1" x14ac:dyDescent="0.15">
      <c r="DD133" s="370"/>
      <c r="DE133" s="370"/>
    </row>
    <row r="134" spans="108:109" ht="13.5" hidden="1" customHeight="1" x14ac:dyDescent="0.15">
      <c r="DD134" s="370"/>
      <c r="DE134" s="370"/>
    </row>
    <row r="135" spans="108:109" ht="13.5" hidden="1" customHeight="1" x14ac:dyDescent="0.15">
      <c r="DD135" s="370"/>
      <c r="DE135" s="370"/>
    </row>
    <row r="136" spans="108:109" ht="13.5" hidden="1" customHeight="1" x14ac:dyDescent="0.15">
      <c r="DD136" s="370"/>
      <c r="DE136" s="370"/>
    </row>
    <row r="137" spans="108:109" ht="13.5" hidden="1" customHeight="1" x14ac:dyDescent="0.15">
      <c r="DD137" s="370"/>
      <c r="DE137" s="370"/>
    </row>
    <row r="138" spans="108:109" ht="13.5" hidden="1" customHeight="1" x14ac:dyDescent="0.15">
      <c r="DD138" s="370"/>
      <c r="DE138" s="370"/>
    </row>
    <row r="139" spans="108:109" ht="13.5" hidden="1" customHeight="1" x14ac:dyDescent="0.15">
      <c r="DD139" s="370"/>
      <c r="DE139" s="370"/>
    </row>
    <row r="140" spans="108:109" ht="13.5" hidden="1" customHeight="1" x14ac:dyDescent="0.15">
      <c r="DD140" s="370"/>
      <c r="DE140" s="370"/>
    </row>
    <row r="141" spans="108:109" ht="13.5" hidden="1" customHeight="1" x14ac:dyDescent="0.15">
      <c r="DD141" s="370"/>
      <c r="DE141" s="370"/>
    </row>
    <row r="142" spans="108:109" ht="13.5" hidden="1" customHeight="1" x14ac:dyDescent="0.15">
      <c r="DD142" s="370"/>
      <c r="DE142" s="370"/>
    </row>
    <row r="143" spans="108:109" ht="13.5" hidden="1" customHeight="1" x14ac:dyDescent="0.15">
      <c r="DD143" s="370"/>
      <c r="DE143" s="370"/>
    </row>
    <row r="144" spans="108:109" ht="13.5" hidden="1" customHeight="1" x14ac:dyDescent="0.15">
      <c r="DD144" s="370"/>
      <c r="DE144" s="370"/>
    </row>
    <row r="145" spans="108:109" ht="13.5" hidden="1" customHeight="1" x14ac:dyDescent="0.15">
      <c r="DD145" s="370"/>
      <c r="DE145" s="370"/>
    </row>
    <row r="146" spans="108:109" ht="13.5" hidden="1" customHeight="1" x14ac:dyDescent="0.15">
      <c r="DD146" s="370"/>
      <c r="DE146" s="370"/>
    </row>
    <row r="147" spans="108:109" ht="13.5" hidden="1" customHeight="1" x14ac:dyDescent="0.15">
      <c r="DD147" s="370"/>
      <c r="DE147" s="370"/>
    </row>
    <row r="148" spans="108:109" ht="13.5" hidden="1" customHeight="1" x14ac:dyDescent="0.15">
      <c r="DD148" s="370"/>
      <c r="DE148" s="370"/>
    </row>
    <row r="149" spans="108:109" ht="13.5" hidden="1" customHeight="1" x14ac:dyDescent="0.15">
      <c r="DD149" s="370"/>
      <c r="DE149" s="370"/>
    </row>
    <row r="150" spans="108:109" ht="13.5" hidden="1" customHeight="1" x14ac:dyDescent="0.15">
      <c r="DD150" s="370"/>
      <c r="DE150" s="370"/>
    </row>
    <row r="151" spans="108:109" ht="13.5" hidden="1" customHeight="1" x14ac:dyDescent="0.15">
      <c r="DD151" s="370"/>
      <c r="DE151" s="370"/>
    </row>
    <row r="152" spans="108:109" ht="13.5" hidden="1" customHeight="1" x14ac:dyDescent="0.15">
      <c r="DD152" s="370"/>
      <c r="DE152" s="370"/>
    </row>
    <row r="153" spans="108:109" ht="13.5" hidden="1" customHeight="1" x14ac:dyDescent="0.15">
      <c r="DD153" s="370"/>
      <c r="DE153" s="370"/>
    </row>
    <row r="154" spans="108:109" ht="13.5" hidden="1" customHeight="1" x14ac:dyDescent="0.15">
      <c r="DD154" s="370"/>
      <c r="DE154" s="370"/>
    </row>
    <row r="155" spans="108:109" ht="13.5" hidden="1" customHeight="1" x14ac:dyDescent="0.15">
      <c r="DD155" s="370"/>
      <c r="DE155" s="370"/>
    </row>
    <row r="156" spans="108:109" ht="13.5" hidden="1" customHeight="1" x14ac:dyDescent="0.15">
      <c r="DD156" s="370"/>
      <c r="DE156" s="370"/>
    </row>
    <row r="157" spans="108:109" ht="13.5" hidden="1" customHeight="1" x14ac:dyDescent="0.15">
      <c r="DD157" s="370"/>
      <c r="DE157" s="370"/>
    </row>
    <row r="158" spans="108:109" ht="13.5" hidden="1" customHeight="1" x14ac:dyDescent="0.15">
      <c r="DD158" s="370"/>
      <c r="DE158" s="370"/>
    </row>
    <row r="159" spans="108:109" ht="13.5" hidden="1" customHeight="1" x14ac:dyDescent="0.15">
      <c r="DD159" s="370"/>
      <c r="DE159" s="370"/>
    </row>
    <row r="160" spans="108:109" ht="13.5" hidden="1" customHeight="1" x14ac:dyDescent="0.15">
      <c r="DD160" s="370"/>
      <c r="DE160" s="3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AMYlZ9wQIzVRg+hri9QrVMF84H7RqLj1GfpniAWDkNg9LAVJGrAmgkAykBO8kGWIfGjuQii3QBJUTq9LfhoZA==" saltValue="v+i9eG/+xt520fDUpo9+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80AC9-B1AE-40AD-9095-21DB4D31ED76}">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115" customWidth="1"/>
    <col min="35" max="122" width="2.5" style="114" customWidth="1"/>
    <col min="123" max="16384" width="2.5" style="114" hidden="1"/>
  </cols>
  <sheetData>
    <row r="1" spans="2:34" ht="13.5" customHeight="1" x14ac:dyDescent="0.15">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2:34" x14ac:dyDescent="0.15">
      <c r="S2" s="114"/>
      <c r="AH2" s="114"/>
    </row>
    <row r="3" spans="2:34" x14ac:dyDescent="0.15">
      <c r="C3" s="114"/>
      <c r="D3" s="114"/>
      <c r="E3" s="114"/>
      <c r="F3" s="114"/>
      <c r="G3" s="114"/>
      <c r="H3" s="114"/>
      <c r="I3" s="114"/>
      <c r="J3" s="114"/>
      <c r="K3" s="114"/>
      <c r="L3" s="114"/>
      <c r="M3" s="114"/>
      <c r="N3" s="114"/>
      <c r="O3" s="114"/>
      <c r="P3" s="114"/>
      <c r="Q3" s="114"/>
      <c r="R3" s="114"/>
      <c r="S3" s="114"/>
      <c r="U3" s="114"/>
      <c r="V3" s="114"/>
      <c r="W3" s="114"/>
      <c r="X3" s="114"/>
      <c r="Y3" s="114"/>
      <c r="Z3" s="114"/>
      <c r="AA3" s="114"/>
      <c r="AB3" s="114"/>
      <c r="AC3" s="114"/>
      <c r="AD3" s="114"/>
      <c r="AE3" s="114"/>
      <c r="AF3" s="114"/>
      <c r="AG3" s="114"/>
      <c r="AH3" s="114"/>
    </row>
    <row r="4" spans="2:34" x14ac:dyDescent="0.15"/>
    <row r="5" spans="2:34" x14ac:dyDescent="0.15"/>
    <row r="6" spans="2:34" x14ac:dyDescent="0.15"/>
    <row r="7" spans="2:34" x14ac:dyDescent="0.15"/>
    <row r="8" spans="2:34" x14ac:dyDescent="0.15"/>
    <row r="9" spans="2:34" x14ac:dyDescent="0.15">
      <c r="AH9" s="11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4"/>
    </row>
    <row r="18" spans="12:34" x14ac:dyDescent="0.15"/>
    <row r="19" spans="12:34" x14ac:dyDescent="0.15"/>
    <row r="20" spans="12:34" x14ac:dyDescent="0.15">
      <c r="AH20" s="114"/>
    </row>
    <row r="21" spans="12:34" x14ac:dyDescent="0.15">
      <c r="AH21" s="114"/>
    </row>
    <row r="22" spans="12:34" x14ac:dyDescent="0.15"/>
    <row r="23" spans="12:34" x14ac:dyDescent="0.15"/>
    <row r="24" spans="12:34" x14ac:dyDescent="0.15">
      <c r="Q24" s="114"/>
    </row>
    <row r="25" spans="12:34" x14ac:dyDescent="0.15"/>
    <row r="26" spans="12:34" x14ac:dyDescent="0.15"/>
    <row r="27" spans="12:34" x14ac:dyDescent="0.15"/>
    <row r="28" spans="12:34" x14ac:dyDescent="0.15">
      <c r="O28" s="114"/>
      <c r="T28" s="114"/>
      <c r="AH28" s="114"/>
    </row>
    <row r="29" spans="12:34" x14ac:dyDescent="0.15"/>
    <row r="30" spans="12:34" x14ac:dyDescent="0.15"/>
    <row r="31" spans="12:34" x14ac:dyDescent="0.15">
      <c r="Q31" s="114"/>
    </row>
    <row r="32" spans="12:34" x14ac:dyDescent="0.15">
      <c r="L32" s="114"/>
    </row>
    <row r="33" spans="2:34" x14ac:dyDescent="0.15">
      <c r="C33" s="114"/>
      <c r="E33" s="114"/>
      <c r="G33" s="114"/>
      <c r="I33" s="114"/>
      <c r="X33" s="114"/>
    </row>
    <row r="34" spans="2:34" x14ac:dyDescent="0.15">
      <c r="B34" s="114"/>
      <c r="P34" s="114"/>
      <c r="R34" s="114"/>
      <c r="T34" s="114"/>
    </row>
    <row r="35" spans="2:34" x14ac:dyDescent="0.15">
      <c r="D35" s="114"/>
      <c r="W35" s="114"/>
      <c r="AC35" s="114"/>
      <c r="AD35" s="114"/>
      <c r="AE35" s="114"/>
      <c r="AF35" s="114"/>
      <c r="AG35" s="114"/>
      <c r="AH35" s="114"/>
    </row>
    <row r="36" spans="2:34" x14ac:dyDescent="0.15">
      <c r="H36" s="114"/>
      <c r="J36" s="114"/>
      <c r="K36" s="114"/>
      <c r="M36" s="114"/>
      <c r="Y36" s="114"/>
      <c r="Z36" s="114"/>
      <c r="AA36" s="114"/>
      <c r="AB36" s="114"/>
      <c r="AC36" s="114"/>
      <c r="AD36" s="114"/>
      <c r="AE36" s="114"/>
      <c r="AF36" s="114"/>
      <c r="AG36" s="114"/>
      <c r="AH36" s="114"/>
    </row>
    <row r="37" spans="2:34" x14ac:dyDescent="0.15">
      <c r="AH37" s="114"/>
    </row>
    <row r="38" spans="2:34" x14ac:dyDescent="0.15">
      <c r="AG38" s="114"/>
      <c r="AH38" s="114"/>
    </row>
    <row r="39" spans="2:34" x14ac:dyDescent="0.15"/>
    <row r="40" spans="2:34" x14ac:dyDescent="0.15">
      <c r="X40" s="114"/>
    </row>
    <row r="41" spans="2:34" x14ac:dyDescent="0.15">
      <c r="R41" s="114"/>
    </row>
    <row r="42" spans="2:34" x14ac:dyDescent="0.15">
      <c r="W42" s="114"/>
    </row>
    <row r="43" spans="2:34" x14ac:dyDescent="0.15">
      <c r="Y43" s="114"/>
      <c r="Z43" s="114"/>
      <c r="AA43" s="114"/>
      <c r="AB43" s="114"/>
      <c r="AC43" s="114"/>
      <c r="AD43" s="114"/>
      <c r="AE43" s="114"/>
      <c r="AF43" s="114"/>
      <c r="AG43" s="114"/>
      <c r="AH43" s="114"/>
    </row>
    <row r="44" spans="2:34" x14ac:dyDescent="0.15">
      <c r="AH44" s="114"/>
    </row>
    <row r="45" spans="2:34" x14ac:dyDescent="0.15">
      <c r="X45" s="114"/>
    </row>
    <row r="46" spans="2:34" x14ac:dyDescent="0.15"/>
    <row r="47" spans="2:34" x14ac:dyDescent="0.15"/>
    <row r="48" spans="2:34" x14ac:dyDescent="0.15">
      <c r="W48" s="114"/>
      <c r="Y48" s="114"/>
      <c r="Z48" s="114"/>
      <c r="AA48" s="114"/>
      <c r="AB48" s="114"/>
      <c r="AC48" s="114"/>
      <c r="AD48" s="114"/>
      <c r="AE48" s="114"/>
      <c r="AF48" s="114"/>
      <c r="AG48" s="114"/>
      <c r="AH48" s="114"/>
    </row>
    <row r="49" spans="28:34" x14ac:dyDescent="0.15"/>
    <row r="50" spans="28:34" x14ac:dyDescent="0.15">
      <c r="AE50" s="114"/>
      <c r="AF50" s="114"/>
      <c r="AG50" s="114"/>
      <c r="AH50" s="114"/>
    </row>
    <row r="51" spans="28:34" x14ac:dyDescent="0.15">
      <c r="AC51" s="114"/>
      <c r="AD51" s="114"/>
      <c r="AE51" s="114"/>
      <c r="AF51" s="114"/>
      <c r="AG51" s="114"/>
      <c r="AH51" s="114"/>
    </row>
    <row r="52" spans="28:34" x14ac:dyDescent="0.15"/>
    <row r="53" spans="28:34" x14ac:dyDescent="0.15">
      <c r="AF53" s="114"/>
      <c r="AG53" s="114"/>
      <c r="AH53" s="114"/>
    </row>
    <row r="54" spans="28:34" x14ac:dyDescent="0.15">
      <c r="AH54" s="114"/>
    </row>
    <row r="55" spans="28:34" x14ac:dyDescent="0.15"/>
    <row r="56" spans="28:34" x14ac:dyDescent="0.15">
      <c r="AB56" s="114"/>
      <c r="AC56" s="114"/>
      <c r="AD56" s="114"/>
      <c r="AE56" s="114"/>
      <c r="AF56" s="114"/>
      <c r="AG56" s="114"/>
      <c r="AH56" s="114"/>
    </row>
    <row r="57" spans="28:34" x14ac:dyDescent="0.15">
      <c r="AH57" s="114"/>
    </row>
    <row r="58" spans="28:34" x14ac:dyDescent="0.15">
      <c r="AH58" s="114"/>
    </row>
    <row r="59" spans="28:34" x14ac:dyDescent="0.15"/>
    <row r="60" spans="28:34" x14ac:dyDescent="0.15"/>
    <row r="61" spans="28:34" x14ac:dyDescent="0.15"/>
    <row r="62" spans="28:34" x14ac:dyDescent="0.15"/>
    <row r="63" spans="28:34" x14ac:dyDescent="0.15">
      <c r="AH63" s="114"/>
    </row>
    <row r="64" spans="28:34" x14ac:dyDescent="0.15">
      <c r="AG64" s="114"/>
      <c r="AH64" s="114"/>
    </row>
    <row r="65" spans="28:34" x14ac:dyDescent="0.15"/>
    <row r="66" spans="28:34" x14ac:dyDescent="0.15"/>
    <row r="67" spans="28:34" x14ac:dyDescent="0.15"/>
    <row r="68" spans="28:34" x14ac:dyDescent="0.15">
      <c r="AB68" s="114"/>
      <c r="AC68" s="114"/>
      <c r="AD68" s="114"/>
      <c r="AE68" s="114"/>
      <c r="AF68" s="114"/>
      <c r="AG68" s="114"/>
      <c r="AH68" s="114"/>
    </row>
    <row r="69" spans="28:34" x14ac:dyDescent="0.15">
      <c r="AF69" s="114"/>
      <c r="AG69" s="114"/>
      <c r="AH69" s="114"/>
    </row>
    <row r="70" spans="28:34" x14ac:dyDescent="0.15"/>
    <row r="71" spans="28:34" x14ac:dyDescent="0.15"/>
    <row r="72" spans="28:34" x14ac:dyDescent="0.15"/>
    <row r="73" spans="28:34" x14ac:dyDescent="0.15"/>
    <row r="74" spans="28:34" x14ac:dyDescent="0.15"/>
    <row r="75" spans="28:34" x14ac:dyDescent="0.15">
      <c r="AH75" s="114"/>
    </row>
    <row r="76" spans="28:34" x14ac:dyDescent="0.15">
      <c r="AF76" s="114"/>
      <c r="AG76" s="114"/>
      <c r="AH76" s="114"/>
    </row>
    <row r="77" spans="28:34" x14ac:dyDescent="0.15">
      <c r="AG77" s="114"/>
      <c r="AH77" s="114"/>
    </row>
    <row r="78" spans="28:34" x14ac:dyDescent="0.15"/>
    <row r="79" spans="28:34" x14ac:dyDescent="0.15"/>
    <row r="80" spans="28:34" x14ac:dyDescent="0.15"/>
    <row r="81" spans="25:34" x14ac:dyDescent="0.15"/>
    <row r="82" spans="25:34" x14ac:dyDescent="0.15">
      <c r="Y82" s="114"/>
    </row>
    <row r="83" spans="25:34" x14ac:dyDescent="0.15">
      <c r="Y83" s="114"/>
      <c r="Z83" s="114"/>
      <c r="AA83" s="114"/>
      <c r="AB83" s="114"/>
      <c r="AC83" s="114"/>
      <c r="AD83" s="114"/>
      <c r="AE83" s="114"/>
      <c r="AF83" s="114"/>
      <c r="AG83" s="114"/>
      <c r="AH83" s="114"/>
    </row>
    <row r="84" spans="25:34" x14ac:dyDescent="0.15"/>
    <row r="85" spans="25:34" x14ac:dyDescent="0.15"/>
    <row r="86" spans="25:34" x14ac:dyDescent="0.15"/>
    <row r="87" spans="25:34" x14ac:dyDescent="0.15"/>
    <row r="88" spans="25:34" x14ac:dyDescent="0.15">
      <c r="AH88" s="11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
      <c r="AG94" s="114"/>
      <c r="AH94" s="114"/>
    </row>
    <row r="95" spans="25:34" ht="13.5" customHeight="1" x14ac:dyDescent="0.15">
      <c r="AH95" s="11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
    </row>
    <row r="102" spans="33:34" ht="13.5" customHeight="1" x14ac:dyDescent="0.15"/>
    <row r="103" spans="33:34" ht="13.5" customHeight="1" x14ac:dyDescent="0.15"/>
    <row r="104" spans="33:34" ht="13.5" customHeight="1" x14ac:dyDescent="0.15">
      <c r="AG104" s="114"/>
      <c r="AH104" s="11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
    </row>
    <row r="117" spans="34:122" ht="13.5" customHeight="1" x14ac:dyDescent="0.15"/>
    <row r="118" spans="34:122" ht="13.5" customHeight="1" x14ac:dyDescent="0.15"/>
    <row r="119" spans="34:122" ht="13.5" customHeight="1" x14ac:dyDescent="0.15"/>
    <row r="120" spans="34:122" ht="13.5" customHeight="1" x14ac:dyDescent="0.15">
      <c r="AH120" s="114"/>
    </row>
    <row r="121" spans="34:122" ht="13.5" customHeight="1" x14ac:dyDescent="0.15">
      <c r="AH121" s="114"/>
    </row>
    <row r="122" spans="34:122" ht="13.5" customHeight="1" x14ac:dyDescent="0.15"/>
    <row r="123" spans="34:122" ht="13.5" customHeight="1" x14ac:dyDescent="0.15"/>
    <row r="124" spans="34:122" ht="13.5" customHeight="1" x14ac:dyDescent="0.15"/>
    <row r="125" spans="34:122" ht="13.5" customHeight="1" x14ac:dyDescent="0.15">
      <c r="DR125" s="114" t="s">
        <v>478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bwxvlJ+iWSAFtg+2VAAQS42MeQSucB6AW4aFsoW2FrF0xDL5lW5dJBQuiYd2lp6JnUFbPVXx1eQHup+flH+qA==" saltValue="jFWtbfRAT9/u8YizlLdR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E1EE-A796-427F-A7D3-8B3D81D99966}">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115" customWidth="1"/>
    <col min="35" max="122" width="2.5" style="114" customWidth="1"/>
    <col min="123" max="16384" width="2.5" style="114" hidden="1"/>
  </cols>
  <sheetData>
    <row r="1" spans="2:34" ht="13.5" customHeight="1" x14ac:dyDescent="0.15">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2:34" x14ac:dyDescent="0.15">
      <c r="S2" s="114"/>
      <c r="AH2" s="114"/>
    </row>
    <row r="3" spans="2:34" x14ac:dyDescent="0.15">
      <c r="C3" s="114"/>
      <c r="D3" s="114"/>
      <c r="E3" s="114"/>
      <c r="F3" s="114"/>
      <c r="G3" s="114"/>
      <c r="H3" s="114"/>
      <c r="I3" s="114"/>
      <c r="J3" s="114"/>
      <c r="K3" s="114"/>
      <c r="L3" s="114"/>
      <c r="M3" s="114"/>
      <c r="N3" s="114"/>
      <c r="O3" s="114"/>
      <c r="P3" s="114"/>
      <c r="Q3" s="114"/>
      <c r="R3" s="114"/>
      <c r="S3" s="114"/>
      <c r="U3" s="114"/>
      <c r="V3" s="114"/>
      <c r="W3" s="114"/>
      <c r="X3" s="114"/>
      <c r="Y3" s="114"/>
      <c r="Z3" s="114"/>
      <c r="AA3" s="114"/>
      <c r="AB3" s="114"/>
      <c r="AC3" s="114"/>
      <c r="AD3" s="114"/>
      <c r="AE3" s="114"/>
      <c r="AF3" s="114"/>
      <c r="AG3" s="114"/>
      <c r="AH3" s="114"/>
    </row>
    <row r="4" spans="2:34" x14ac:dyDescent="0.15"/>
    <row r="5" spans="2:34" x14ac:dyDescent="0.15"/>
    <row r="6" spans="2:34" x14ac:dyDescent="0.15"/>
    <row r="7" spans="2:34" x14ac:dyDescent="0.15"/>
    <row r="8" spans="2:34" x14ac:dyDescent="0.15"/>
    <row r="9" spans="2:34" x14ac:dyDescent="0.15">
      <c r="AH9" s="11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4"/>
    </row>
    <row r="18" spans="12:34" x14ac:dyDescent="0.15"/>
    <row r="19" spans="12:34" x14ac:dyDescent="0.15"/>
    <row r="20" spans="12:34" x14ac:dyDescent="0.15">
      <c r="AH20" s="114"/>
    </row>
    <row r="21" spans="12:34" x14ac:dyDescent="0.15">
      <c r="AH21" s="114"/>
    </row>
    <row r="22" spans="12:34" x14ac:dyDescent="0.15"/>
    <row r="23" spans="12:34" x14ac:dyDescent="0.15"/>
    <row r="24" spans="12:34" x14ac:dyDescent="0.15">
      <c r="Q24" s="114"/>
    </row>
    <row r="25" spans="12:34" x14ac:dyDescent="0.15"/>
    <row r="26" spans="12:34" x14ac:dyDescent="0.15"/>
    <row r="27" spans="12:34" x14ac:dyDescent="0.15"/>
    <row r="28" spans="12:34" x14ac:dyDescent="0.15">
      <c r="O28" s="114"/>
      <c r="T28" s="114"/>
      <c r="AH28" s="114"/>
    </row>
    <row r="29" spans="12:34" x14ac:dyDescent="0.15"/>
    <row r="30" spans="12:34" x14ac:dyDescent="0.15"/>
    <row r="31" spans="12:34" x14ac:dyDescent="0.15">
      <c r="Q31" s="114"/>
    </row>
    <row r="32" spans="12:34" x14ac:dyDescent="0.15">
      <c r="L32" s="114"/>
    </row>
    <row r="33" spans="2:34" x14ac:dyDescent="0.15">
      <c r="C33" s="114"/>
      <c r="E33" s="114"/>
      <c r="G33" s="114"/>
      <c r="I33" s="114"/>
      <c r="X33" s="114"/>
    </row>
    <row r="34" spans="2:34" x14ac:dyDescent="0.15">
      <c r="B34" s="114"/>
      <c r="P34" s="114"/>
      <c r="R34" s="114"/>
      <c r="T34" s="114"/>
    </row>
    <row r="35" spans="2:34" x14ac:dyDescent="0.15">
      <c r="D35" s="114"/>
      <c r="W35" s="114"/>
      <c r="AC35" s="114"/>
      <c r="AD35" s="114"/>
      <c r="AE35" s="114"/>
      <c r="AF35" s="114"/>
      <c r="AG35" s="114"/>
      <c r="AH35" s="114"/>
    </row>
    <row r="36" spans="2:34" x14ac:dyDescent="0.15">
      <c r="H36" s="114"/>
      <c r="J36" s="114"/>
      <c r="K36" s="114"/>
      <c r="M36" s="114"/>
      <c r="Y36" s="114"/>
      <c r="Z36" s="114"/>
      <c r="AA36" s="114"/>
      <c r="AB36" s="114"/>
      <c r="AC36" s="114"/>
      <c r="AD36" s="114"/>
      <c r="AE36" s="114"/>
      <c r="AF36" s="114"/>
      <c r="AG36" s="114"/>
      <c r="AH36" s="114"/>
    </row>
    <row r="37" spans="2:34" x14ac:dyDescent="0.15">
      <c r="AH37" s="114"/>
    </row>
    <row r="38" spans="2:34" x14ac:dyDescent="0.15">
      <c r="AG38" s="114"/>
      <c r="AH38" s="114"/>
    </row>
    <row r="39" spans="2:34" x14ac:dyDescent="0.15"/>
    <row r="40" spans="2:34" x14ac:dyDescent="0.15">
      <c r="X40" s="114"/>
    </row>
    <row r="41" spans="2:34" x14ac:dyDescent="0.15">
      <c r="R41" s="114"/>
    </row>
    <row r="42" spans="2:34" x14ac:dyDescent="0.15">
      <c r="W42" s="114"/>
    </row>
    <row r="43" spans="2:34" x14ac:dyDescent="0.15">
      <c r="Y43" s="114"/>
      <c r="Z43" s="114"/>
      <c r="AA43" s="114"/>
      <c r="AB43" s="114"/>
      <c r="AC43" s="114"/>
      <c r="AD43" s="114"/>
      <c r="AE43" s="114"/>
      <c r="AF43" s="114"/>
      <c r="AG43" s="114"/>
      <c r="AH43" s="114"/>
    </row>
    <row r="44" spans="2:34" x14ac:dyDescent="0.15">
      <c r="AH44" s="114"/>
    </row>
    <row r="45" spans="2:34" x14ac:dyDescent="0.15">
      <c r="X45" s="114"/>
    </row>
    <row r="46" spans="2:34" x14ac:dyDescent="0.15"/>
    <row r="47" spans="2:34" x14ac:dyDescent="0.15"/>
    <row r="48" spans="2:34" x14ac:dyDescent="0.15">
      <c r="W48" s="114"/>
      <c r="Y48" s="114"/>
      <c r="Z48" s="114"/>
      <c r="AA48" s="114"/>
      <c r="AB48" s="114"/>
      <c r="AC48" s="114"/>
      <c r="AD48" s="114"/>
      <c r="AE48" s="114"/>
      <c r="AF48" s="114"/>
      <c r="AG48" s="114"/>
      <c r="AH48" s="114"/>
    </row>
    <row r="49" spans="28:34" x14ac:dyDescent="0.15"/>
    <row r="50" spans="28:34" x14ac:dyDescent="0.15">
      <c r="AE50" s="114"/>
      <c r="AF50" s="114"/>
      <c r="AG50" s="114"/>
      <c r="AH50" s="114"/>
    </row>
    <row r="51" spans="28:34" x14ac:dyDescent="0.15">
      <c r="AC51" s="114"/>
      <c r="AD51" s="114"/>
      <c r="AE51" s="114"/>
      <c r="AF51" s="114"/>
      <c r="AG51" s="114"/>
      <c r="AH51" s="114"/>
    </row>
    <row r="52" spans="28:34" x14ac:dyDescent="0.15"/>
    <row r="53" spans="28:34" x14ac:dyDescent="0.15">
      <c r="AF53" s="114"/>
      <c r="AG53" s="114"/>
      <c r="AH53" s="114"/>
    </row>
    <row r="54" spans="28:34" x14ac:dyDescent="0.15">
      <c r="AH54" s="114"/>
    </row>
    <row r="55" spans="28:34" x14ac:dyDescent="0.15"/>
    <row r="56" spans="28:34" x14ac:dyDescent="0.15">
      <c r="AB56" s="114"/>
      <c r="AC56" s="114"/>
      <c r="AD56" s="114"/>
      <c r="AE56" s="114"/>
      <c r="AF56" s="114"/>
      <c r="AG56" s="114"/>
      <c r="AH56" s="114"/>
    </row>
    <row r="57" spans="28:34" x14ac:dyDescent="0.15">
      <c r="AH57" s="114"/>
    </row>
    <row r="58" spans="28:34" x14ac:dyDescent="0.15">
      <c r="AH58" s="114"/>
    </row>
    <row r="59" spans="28:34" x14ac:dyDescent="0.15">
      <c r="AG59" s="114"/>
      <c r="AH59" s="114"/>
    </row>
    <row r="60" spans="28:34" x14ac:dyDescent="0.15"/>
    <row r="61" spans="28:34" x14ac:dyDescent="0.15"/>
    <row r="62" spans="28:34" x14ac:dyDescent="0.15"/>
    <row r="63" spans="28:34" x14ac:dyDescent="0.15">
      <c r="AH63" s="114"/>
    </row>
    <row r="64" spans="28:34" x14ac:dyDescent="0.15">
      <c r="AG64" s="114"/>
      <c r="AH64" s="114"/>
    </row>
    <row r="65" spans="28:34" x14ac:dyDescent="0.15"/>
    <row r="66" spans="28:34" x14ac:dyDescent="0.15"/>
    <row r="67" spans="28:34" x14ac:dyDescent="0.15"/>
    <row r="68" spans="28:34" x14ac:dyDescent="0.15">
      <c r="AB68" s="114"/>
      <c r="AC68" s="114"/>
      <c r="AD68" s="114"/>
      <c r="AE68" s="114"/>
      <c r="AF68" s="114"/>
      <c r="AG68" s="114"/>
      <c r="AH68" s="114"/>
    </row>
    <row r="69" spans="28:34" x14ac:dyDescent="0.15">
      <c r="AF69" s="114"/>
      <c r="AG69" s="114"/>
      <c r="AH69" s="114"/>
    </row>
    <row r="70" spans="28:34" x14ac:dyDescent="0.15"/>
    <row r="71" spans="28:34" x14ac:dyDescent="0.15"/>
    <row r="72" spans="28:34" x14ac:dyDescent="0.15"/>
    <row r="73" spans="28:34" x14ac:dyDescent="0.15"/>
    <row r="74" spans="28:34" x14ac:dyDescent="0.15"/>
    <row r="75" spans="28:34" x14ac:dyDescent="0.15">
      <c r="AH75" s="114"/>
    </row>
    <row r="76" spans="28:34" x14ac:dyDescent="0.15">
      <c r="AF76" s="114"/>
      <c r="AG76" s="114"/>
      <c r="AH76" s="114"/>
    </row>
    <row r="77" spans="28:34" x14ac:dyDescent="0.15">
      <c r="AG77" s="114"/>
      <c r="AH77" s="114"/>
    </row>
    <row r="78" spans="28:34" x14ac:dyDescent="0.15"/>
    <row r="79" spans="28:34" x14ac:dyDescent="0.15"/>
    <row r="80" spans="28:34" x14ac:dyDescent="0.15"/>
    <row r="81" spans="25:34" x14ac:dyDescent="0.15"/>
    <row r="82" spans="25:34" x14ac:dyDescent="0.15">
      <c r="Y82" s="114"/>
    </row>
    <row r="83" spans="25:34" x14ac:dyDescent="0.15">
      <c r="Y83" s="114"/>
      <c r="Z83" s="114"/>
      <c r="AA83" s="114"/>
      <c r="AB83" s="114"/>
      <c r="AC83" s="114"/>
      <c r="AD83" s="114"/>
      <c r="AE83" s="114"/>
      <c r="AF83" s="114"/>
      <c r="AG83" s="114"/>
      <c r="AH83" s="114"/>
    </row>
    <row r="84" spans="25:34" x14ac:dyDescent="0.15"/>
    <row r="85" spans="25:34" x14ac:dyDescent="0.15"/>
    <row r="86" spans="25:34" x14ac:dyDescent="0.15"/>
    <row r="87" spans="25:34" x14ac:dyDescent="0.15"/>
    <row r="88" spans="25:34" x14ac:dyDescent="0.15">
      <c r="AH88" s="11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
      <c r="AG94" s="114"/>
      <c r="AH94" s="114"/>
    </row>
    <row r="95" spans="25:34" ht="13.5" customHeight="1" x14ac:dyDescent="0.15">
      <c r="AH95" s="11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
    </row>
    <row r="102" spans="33:34" ht="13.5" customHeight="1" x14ac:dyDescent="0.15"/>
    <row r="103" spans="33:34" ht="13.5" customHeight="1" x14ac:dyDescent="0.15"/>
    <row r="104" spans="33:34" ht="13.5" customHeight="1" x14ac:dyDescent="0.15">
      <c r="AG104" s="114"/>
      <c r="AH104" s="11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
    </row>
    <row r="117" spans="34:122" ht="13.5" customHeight="1" x14ac:dyDescent="0.15"/>
    <row r="118" spans="34:122" ht="13.5" customHeight="1" x14ac:dyDescent="0.15"/>
    <row r="119" spans="34:122" ht="13.5" customHeight="1" x14ac:dyDescent="0.15"/>
    <row r="120" spans="34:122" ht="13.5" customHeight="1" x14ac:dyDescent="0.15">
      <c r="AH120" s="114"/>
    </row>
    <row r="121" spans="34:122" ht="13.5" customHeight="1" x14ac:dyDescent="0.15">
      <c r="AH121" s="114"/>
    </row>
    <row r="122" spans="34:122" ht="13.5" customHeight="1" x14ac:dyDescent="0.15"/>
    <row r="123" spans="34:122" ht="13.5" customHeight="1" x14ac:dyDescent="0.15"/>
    <row r="124" spans="34:122" ht="13.5" customHeight="1" x14ac:dyDescent="0.15"/>
    <row r="125" spans="34:122" ht="13.5" customHeight="1" x14ac:dyDescent="0.15">
      <c r="DR125" s="114" t="s">
        <v>478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y9CoL7i+szvmwKoEaQntIFJjMXTHuAu5S1s0mUXgbS+S6CbuYbEyUft80BI5v8tBUks+2MRVksm16Aav3u6gQ==" saltValue="jIo4ydGT6lwnRX6eIf+5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58" customWidth="1"/>
    <col min="2" max="8" width="13.375" style="58" customWidth="1"/>
    <col min="9" max="16384" width="11.125" style="58"/>
  </cols>
  <sheetData>
    <row r="1" spans="1:8" x14ac:dyDescent="0.15">
      <c r="A1" s="52"/>
      <c r="B1" s="53"/>
      <c r="C1" s="54"/>
      <c r="D1" s="55"/>
      <c r="E1" s="56"/>
      <c r="F1" s="56"/>
      <c r="G1" s="56"/>
      <c r="H1" s="57"/>
    </row>
    <row r="2" spans="1:8" x14ac:dyDescent="0.15">
      <c r="A2" s="59"/>
      <c r="B2" s="60"/>
      <c r="C2" s="61"/>
      <c r="D2" s="62" t="s">
        <v>46</v>
      </c>
      <c r="E2" s="63"/>
      <c r="F2" s="64" t="s">
        <v>530</v>
      </c>
      <c r="G2" s="65"/>
      <c r="H2" s="66"/>
    </row>
    <row r="3" spans="1:8" x14ac:dyDescent="0.15">
      <c r="A3" s="62" t="s">
        <v>523</v>
      </c>
      <c r="B3" s="67"/>
      <c r="C3" s="68"/>
      <c r="D3" s="69">
        <v>89597</v>
      </c>
      <c r="E3" s="70"/>
      <c r="F3" s="71">
        <v>119674</v>
      </c>
      <c r="G3" s="72"/>
      <c r="H3" s="73"/>
    </row>
    <row r="4" spans="1:8" x14ac:dyDescent="0.15">
      <c r="A4" s="74"/>
      <c r="B4" s="75"/>
      <c r="C4" s="76"/>
      <c r="D4" s="77">
        <v>76419</v>
      </c>
      <c r="E4" s="78"/>
      <c r="F4" s="79">
        <v>57803</v>
      </c>
      <c r="G4" s="80"/>
      <c r="H4" s="81"/>
    </row>
    <row r="5" spans="1:8" x14ac:dyDescent="0.15">
      <c r="A5" s="62" t="s">
        <v>525</v>
      </c>
      <c r="B5" s="67"/>
      <c r="C5" s="68"/>
      <c r="D5" s="69">
        <v>39935</v>
      </c>
      <c r="E5" s="70"/>
      <c r="F5" s="71">
        <v>119685</v>
      </c>
      <c r="G5" s="72"/>
      <c r="H5" s="73"/>
    </row>
    <row r="6" spans="1:8" x14ac:dyDescent="0.15">
      <c r="A6" s="74"/>
      <c r="B6" s="75"/>
      <c r="C6" s="76"/>
      <c r="D6" s="77">
        <v>32305</v>
      </c>
      <c r="E6" s="78"/>
      <c r="F6" s="79">
        <v>68464</v>
      </c>
      <c r="G6" s="80"/>
      <c r="H6" s="81"/>
    </row>
    <row r="7" spans="1:8" x14ac:dyDescent="0.15">
      <c r="A7" s="62" t="s">
        <v>526</v>
      </c>
      <c r="B7" s="67"/>
      <c r="C7" s="68"/>
      <c r="D7" s="69">
        <v>83825</v>
      </c>
      <c r="E7" s="70"/>
      <c r="F7" s="71">
        <v>109920</v>
      </c>
      <c r="G7" s="72"/>
      <c r="H7" s="73"/>
    </row>
    <row r="8" spans="1:8" x14ac:dyDescent="0.15">
      <c r="A8" s="74"/>
      <c r="B8" s="75"/>
      <c r="C8" s="76"/>
      <c r="D8" s="77">
        <v>66191</v>
      </c>
      <c r="E8" s="78"/>
      <c r="F8" s="79">
        <v>62739</v>
      </c>
      <c r="G8" s="80"/>
      <c r="H8" s="81"/>
    </row>
    <row r="9" spans="1:8" x14ac:dyDescent="0.15">
      <c r="A9" s="62" t="s">
        <v>527</v>
      </c>
      <c r="B9" s="67"/>
      <c r="C9" s="68"/>
      <c r="D9" s="69">
        <v>115486</v>
      </c>
      <c r="E9" s="70"/>
      <c r="F9" s="71">
        <v>119882</v>
      </c>
      <c r="G9" s="72"/>
      <c r="H9" s="73"/>
    </row>
    <row r="10" spans="1:8" x14ac:dyDescent="0.15">
      <c r="A10" s="74"/>
      <c r="B10" s="75"/>
      <c r="C10" s="76"/>
      <c r="D10" s="77">
        <v>81421</v>
      </c>
      <c r="E10" s="78"/>
      <c r="F10" s="79">
        <v>66481</v>
      </c>
      <c r="G10" s="80"/>
      <c r="H10" s="81"/>
    </row>
    <row r="11" spans="1:8" x14ac:dyDescent="0.15">
      <c r="A11" s="62" t="s">
        <v>528</v>
      </c>
      <c r="B11" s="67"/>
      <c r="C11" s="68"/>
      <c r="D11" s="69">
        <v>120385</v>
      </c>
      <c r="E11" s="70"/>
      <c r="F11" s="71">
        <v>116162</v>
      </c>
      <c r="G11" s="72"/>
      <c r="H11" s="73"/>
    </row>
    <row r="12" spans="1:8" x14ac:dyDescent="0.15">
      <c r="A12" s="74"/>
      <c r="B12" s="75"/>
      <c r="C12" s="82"/>
      <c r="D12" s="77">
        <v>108975</v>
      </c>
      <c r="E12" s="78"/>
      <c r="F12" s="79">
        <v>61562</v>
      </c>
      <c r="G12" s="80"/>
      <c r="H12" s="81"/>
    </row>
    <row r="13" spans="1:8" x14ac:dyDescent="0.15">
      <c r="A13" s="62"/>
      <c r="B13" s="67"/>
      <c r="C13" s="83"/>
      <c r="D13" s="84">
        <v>89846</v>
      </c>
      <c r="E13" s="85"/>
      <c r="F13" s="86">
        <v>117065</v>
      </c>
      <c r="G13" s="87"/>
      <c r="H13" s="73"/>
    </row>
    <row r="14" spans="1:8" x14ac:dyDescent="0.15">
      <c r="A14" s="74"/>
      <c r="B14" s="75"/>
      <c r="C14" s="76"/>
      <c r="D14" s="77">
        <v>73062</v>
      </c>
      <c r="E14" s="78"/>
      <c r="F14" s="79">
        <v>63410</v>
      </c>
      <c r="G14" s="80"/>
      <c r="H14" s="81"/>
    </row>
    <row r="17" spans="1:11" x14ac:dyDescent="0.15">
      <c r="A17" s="58" t="s">
        <v>47</v>
      </c>
    </row>
    <row r="18" spans="1:11" x14ac:dyDescent="0.15">
      <c r="A18" s="88"/>
      <c r="B18" s="88" t="str">
        <f>実質収支比率等に係る経年分析!F$46</f>
        <v>H25</v>
      </c>
      <c r="C18" s="88" t="str">
        <f>実質収支比率等に係る経年分析!G$46</f>
        <v>H26</v>
      </c>
      <c r="D18" s="88" t="str">
        <f>実質収支比率等に係る経年分析!H$46</f>
        <v>H27</v>
      </c>
      <c r="E18" s="88" t="str">
        <f>実質収支比率等に係る経年分析!I$46</f>
        <v>H28</v>
      </c>
      <c r="F18" s="88" t="str">
        <f>実質収支比率等に係る経年分析!J$46</f>
        <v>H29</v>
      </c>
    </row>
    <row r="19" spans="1:11" x14ac:dyDescent="0.15">
      <c r="A19" s="88" t="s">
        <v>48</v>
      </c>
      <c r="B19" s="88">
        <f>ROUND(VALUE(SUBSTITUTE(実質収支比率等に係る経年分析!F$48,"▲","-")),2)</f>
        <v>8.24</v>
      </c>
      <c r="C19" s="88">
        <f>ROUND(VALUE(SUBSTITUTE(実質収支比率等に係る経年分析!G$48,"▲","-")),2)</f>
        <v>7.89</v>
      </c>
      <c r="D19" s="88">
        <f>ROUND(VALUE(SUBSTITUTE(実質収支比率等に係る経年分析!H$48,"▲","-")),2)</f>
        <v>14.64</v>
      </c>
      <c r="E19" s="88">
        <f>ROUND(VALUE(SUBSTITUTE(実質収支比率等に係る経年分析!I$48,"▲","-")),2)</f>
        <v>9.93</v>
      </c>
      <c r="F19" s="88">
        <f>ROUND(VALUE(SUBSTITUTE(実質収支比率等に係る経年分析!J$48,"▲","-")),2)</f>
        <v>9.24</v>
      </c>
    </row>
    <row r="20" spans="1:11" x14ac:dyDescent="0.15">
      <c r="A20" s="88" t="s">
        <v>49</v>
      </c>
      <c r="B20" s="88">
        <f>ROUND(VALUE(SUBSTITUTE(実質収支比率等に係る経年分析!F$47,"▲","-")),2)</f>
        <v>29.98</v>
      </c>
      <c r="C20" s="88">
        <f>ROUND(VALUE(SUBSTITUTE(実質収支比率等に係る経年分析!G$47,"▲","-")),2)</f>
        <v>30.58</v>
      </c>
      <c r="D20" s="88">
        <f>ROUND(VALUE(SUBSTITUTE(実質収支比率等に係る経年分析!H$47,"▲","-")),2)</f>
        <v>30.96</v>
      </c>
      <c r="E20" s="88">
        <f>ROUND(VALUE(SUBSTITUTE(実質収支比率等に係る経年分析!I$47,"▲","-")),2)</f>
        <v>39.25</v>
      </c>
      <c r="F20" s="88">
        <f>ROUND(VALUE(SUBSTITUTE(実質収支比率等に係る経年分析!J$47,"▲","-")),2)</f>
        <v>40.32</v>
      </c>
    </row>
    <row r="21" spans="1:11" x14ac:dyDescent="0.15">
      <c r="A21" s="88" t="s">
        <v>50</v>
      </c>
      <c r="B21" s="88">
        <f>IF(ISNUMBER(VALUE(SUBSTITUTE(実質収支比率等に係る経年分析!F$49,"▲","-"))),ROUND(VALUE(SUBSTITUTE(実質収支比率等に係る経年分析!F$49,"▲","-")),2),NA())</f>
        <v>-3.98</v>
      </c>
      <c r="C21" s="88">
        <f>IF(ISNUMBER(VALUE(SUBSTITUTE(実質収支比率等に係る経年分析!G$49,"▲","-"))),ROUND(VALUE(SUBSTITUTE(実質収支比率等に係る経年分析!G$49,"▲","-")),2),NA())</f>
        <v>-0.4</v>
      </c>
      <c r="D21" s="88">
        <f>IF(ISNUMBER(VALUE(SUBSTITUTE(実質収支比率等に係る経年分析!H$49,"▲","-"))),ROUND(VALUE(SUBSTITUTE(実質収支比率等に係る経年分析!H$49,"▲","-")),2),NA())</f>
        <v>8.57</v>
      </c>
      <c r="E21" s="88">
        <f>IF(ISNUMBER(VALUE(SUBSTITUTE(実質収支比率等に係る経年分析!I$49,"▲","-"))),ROUND(VALUE(SUBSTITUTE(実質収支比率等に係る経年分析!I$49,"▲","-")),2),NA())</f>
        <v>2.5299999999999998</v>
      </c>
      <c r="F21" s="88">
        <f>IF(ISNUMBER(VALUE(SUBSTITUTE(実質収支比率等に係る経年分析!J$49,"▲","-"))),ROUND(VALUE(SUBSTITUTE(実質収支比率等に係る経年分析!J$49,"▲","-")),2),NA())</f>
        <v>-0.81</v>
      </c>
    </row>
    <row r="24" spans="1:11" x14ac:dyDescent="0.15">
      <c r="A24" s="58" t="s">
        <v>51</v>
      </c>
    </row>
    <row r="25" spans="1:11" x14ac:dyDescent="0.15">
      <c r="A25" s="89"/>
      <c r="B25" s="89" t="str">
        <f>連結実質赤字比率に係る赤字・黒字の構成分析!F$33</f>
        <v>H25</v>
      </c>
      <c r="C25" s="89"/>
      <c r="D25" s="89" t="str">
        <f>連結実質赤字比率に係る赤字・黒字の構成分析!G$33</f>
        <v>H26</v>
      </c>
      <c r="E25" s="89"/>
      <c r="F25" s="89" t="str">
        <f>連結実質赤字比率に係る赤字・黒字の構成分析!H$33</f>
        <v>H27</v>
      </c>
      <c r="G25" s="89"/>
      <c r="H25" s="89" t="str">
        <f>連結実質赤字比率に係る赤字・黒字の構成分析!I$33</f>
        <v>H28</v>
      </c>
      <c r="I25" s="89"/>
      <c r="J25" s="89" t="str">
        <f>連結実質赤字比率に係る赤字・黒字の構成分析!J$33</f>
        <v>H29</v>
      </c>
      <c r="K25" s="89"/>
    </row>
    <row r="26" spans="1:11" x14ac:dyDescent="0.15">
      <c r="A26" s="89"/>
      <c r="B26" s="89" t="s">
        <v>52</v>
      </c>
      <c r="C26" s="89" t="s">
        <v>53</v>
      </c>
      <c r="D26" s="89" t="s">
        <v>52</v>
      </c>
      <c r="E26" s="89" t="s">
        <v>53</v>
      </c>
      <c r="F26" s="89" t="s">
        <v>52</v>
      </c>
      <c r="G26" s="89" t="s">
        <v>53</v>
      </c>
      <c r="H26" s="89" t="s">
        <v>52</v>
      </c>
      <c r="I26" s="89" t="s">
        <v>53</v>
      </c>
      <c r="J26" s="89" t="s">
        <v>52</v>
      </c>
      <c r="K26" s="89" t="s">
        <v>53</v>
      </c>
    </row>
    <row r="27" spans="1:11" x14ac:dyDescent="0.15">
      <c r="A27" s="89" t="str">
        <f>IF(連結実質赤字比率に係る赤字・黒字の構成分析!C$43="",NA(),連結実質赤字比率に係る赤字・黒字の構成分析!C$43)</f>
        <v>その他会計（黒字）</v>
      </c>
      <c r="B27" s="89" t="e">
        <f>IF(ROUND(VALUE(SUBSTITUTE(連結実質赤字比率に係る赤字・黒字の構成分析!F$43,"▲", "-")), 2) &lt; 0, ABS(ROUND(VALUE(SUBSTITUTE(連結実質赤字比率に係る赤字・黒字の構成分析!F$43,"▲", "-")), 2)), NA())</f>
        <v>#N/A</v>
      </c>
      <c r="C27" s="89">
        <f>IF(ROUND(VALUE(SUBSTITUTE(連結実質赤字比率に係る赤字・黒字の構成分析!F$43,"▲", "-")), 2) &gt;= 0, ABS(ROUND(VALUE(SUBSTITUTE(連結実質赤字比率に係る赤字・黒字の構成分析!F$43,"▲", "-")), 2)), NA())</f>
        <v>0</v>
      </c>
      <c r="D27" s="89" t="e">
        <f>IF(ROUND(VALUE(SUBSTITUTE(連結実質赤字比率に係る赤字・黒字の構成分析!G$43,"▲", "-")), 2) &lt; 0, ABS(ROUND(VALUE(SUBSTITUTE(連結実質赤字比率に係る赤字・黒字の構成分析!G$43,"▲", "-")), 2)), NA())</f>
        <v>#N/A</v>
      </c>
      <c r="E27" s="89">
        <f>IF(ROUND(VALUE(SUBSTITUTE(連結実質赤字比率に係る赤字・黒字の構成分析!G$43,"▲", "-")), 2) &gt;= 0, ABS(ROUND(VALUE(SUBSTITUTE(連結実質赤字比率に係る赤字・黒字の構成分析!G$43,"▲", "-")), 2)), NA())</f>
        <v>0</v>
      </c>
      <c r="F27" s="89" t="e">
        <f>IF(ROUND(VALUE(SUBSTITUTE(連結実質赤字比率に係る赤字・黒字の構成分析!H$43,"▲", "-")), 2) &lt; 0, ABS(ROUND(VALUE(SUBSTITUTE(連結実質赤字比率に係る赤字・黒字の構成分析!H$43,"▲", "-")), 2)), NA())</f>
        <v>#N/A</v>
      </c>
      <c r="G27" s="89">
        <f>IF(ROUND(VALUE(SUBSTITUTE(連結実質赤字比率に係る赤字・黒字の構成分析!H$43,"▲", "-")), 2) &gt;= 0, ABS(ROUND(VALUE(SUBSTITUTE(連結実質赤字比率に係る赤字・黒字の構成分析!H$43,"▲", "-")), 2)), NA())</f>
        <v>0</v>
      </c>
      <c r="H27" s="89" t="e">
        <f>IF(ROUND(VALUE(SUBSTITUTE(連結実質赤字比率に係る赤字・黒字の構成分析!I$43,"▲", "-")), 2) &lt; 0, ABS(ROUND(VALUE(SUBSTITUTE(連結実質赤字比率に係る赤字・黒字の構成分析!I$43,"▲", "-")), 2)), NA())</f>
        <v>#N/A</v>
      </c>
      <c r="I27" s="89">
        <f>IF(ROUND(VALUE(SUBSTITUTE(連結実質赤字比率に係る赤字・黒字の構成分析!I$43,"▲", "-")), 2) &gt;= 0, ABS(ROUND(VALUE(SUBSTITUTE(連結実質赤字比率に係る赤字・黒字の構成分析!I$43,"▲", "-")), 2)), NA())</f>
        <v>0</v>
      </c>
      <c r="J27" s="89" t="e">
        <f>IF(ROUND(VALUE(SUBSTITUTE(連結実質赤字比率に係る赤字・黒字の構成分析!J$43,"▲", "-")), 2) &lt; 0, ABS(ROUND(VALUE(SUBSTITUTE(連結実質赤字比率に係る赤字・黒字の構成分析!J$43,"▲", "-")), 2)), NA())</f>
        <v>#N/A</v>
      </c>
      <c r="K27" s="89">
        <f>IF(ROUND(VALUE(SUBSTITUTE(連結実質赤字比率に係る赤字・黒字の構成分析!J$43,"▲", "-")), 2) &gt;= 0, ABS(ROUND(VALUE(SUBSTITUTE(連結実質赤字比率に係る赤字・黒字の構成分析!J$43,"▲", "-")), 2)), NA())</f>
        <v>0</v>
      </c>
    </row>
    <row r="28" spans="1:11" x14ac:dyDescent="0.15">
      <c r="A28" s="89" t="str">
        <f>IF(連結実質赤字比率に係る赤字・黒字の構成分析!C$42="",NA(),連結実質赤字比率に係る赤字・黒字の構成分析!C$42)</f>
        <v>その他会計（赤字）</v>
      </c>
      <c r="B28" s="89" t="e">
        <f>IF(ROUND(VALUE(SUBSTITUTE(連結実質赤字比率に係る赤字・黒字の構成分析!F$42,"▲", "-")), 2) &lt; 0, ABS(ROUND(VALUE(SUBSTITUTE(連結実質赤字比率に係る赤字・黒字の構成分析!F$42,"▲", "-")), 2)), NA())</f>
        <v>#VALUE!</v>
      </c>
      <c r="C28" s="89" t="e">
        <f>IF(ROUND(VALUE(SUBSTITUTE(連結実質赤字比率に係る赤字・黒字の構成分析!F$42,"▲", "-")), 2) &gt;= 0, ABS(ROUND(VALUE(SUBSTITUTE(連結実質赤字比率に係る赤字・黒字の構成分析!F$42,"▲", "-")), 2)), NA())</f>
        <v>#VALUE!</v>
      </c>
      <c r="D28" s="89" t="e">
        <f>IF(ROUND(VALUE(SUBSTITUTE(連結実質赤字比率に係る赤字・黒字の構成分析!G$42,"▲", "-")), 2) &lt; 0, ABS(ROUND(VALUE(SUBSTITUTE(連結実質赤字比率に係る赤字・黒字の構成分析!G$42,"▲", "-")), 2)), NA())</f>
        <v>#VALUE!</v>
      </c>
      <c r="E28" s="89" t="e">
        <f>IF(ROUND(VALUE(SUBSTITUTE(連結実質赤字比率に係る赤字・黒字の構成分析!G$42,"▲", "-")), 2) &gt;= 0, ABS(ROUND(VALUE(SUBSTITUTE(連結実質赤字比率に係る赤字・黒字の構成分析!G$42,"▲", "-")), 2)), NA())</f>
        <v>#VALUE!</v>
      </c>
      <c r="F28" s="89" t="e">
        <f>IF(ROUND(VALUE(SUBSTITUTE(連結実質赤字比率に係る赤字・黒字の構成分析!H$42,"▲", "-")), 2) &lt; 0, ABS(ROUND(VALUE(SUBSTITUTE(連結実質赤字比率に係る赤字・黒字の構成分析!H$42,"▲", "-")), 2)), NA())</f>
        <v>#VALUE!</v>
      </c>
      <c r="G28" s="89" t="e">
        <f>IF(ROUND(VALUE(SUBSTITUTE(連結実質赤字比率に係る赤字・黒字の構成分析!H$42,"▲", "-")), 2) &gt;= 0, ABS(ROUND(VALUE(SUBSTITUTE(連結実質赤字比率に係る赤字・黒字の構成分析!H$42,"▲", "-")), 2)), NA())</f>
        <v>#VALUE!</v>
      </c>
      <c r="H28" s="89" t="e">
        <f>IF(ROUND(VALUE(SUBSTITUTE(連結実質赤字比率に係る赤字・黒字の構成分析!I$42,"▲", "-")), 2) &lt; 0, ABS(ROUND(VALUE(SUBSTITUTE(連結実質赤字比率に係る赤字・黒字の構成分析!I$42,"▲", "-")), 2)), NA())</f>
        <v>#VALUE!</v>
      </c>
      <c r="I28" s="89" t="e">
        <f>IF(ROUND(VALUE(SUBSTITUTE(連結実質赤字比率に係る赤字・黒字の構成分析!I$42,"▲", "-")), 2) &gt;= 0, ABS(ROUND(VALUE(SUBSTITUTE(連結実質赤字比率に係る赤字・黒字の構成分析!I$42,"▲", "-")), 2)), NA())</f>
        <v>#VALUE!</v>
      </c>
      <c r="J28" s="89" t="e">
        <f>IF(ROUND(VALUE(SUBSTITUTE(連結実質赤字比率に係る赤字・黒字の構成分析!J$42,"▲", "-")), 2) &lt; 0, ABS(ROUND(VALUE(SUBSTITUTE(連結実質赤字比率に係る赤字・黒字の構成分析!J$42,"▲", "-")), 2)), NA())</f>
        <v>#VALUE!</v>
      </c>
      <c r="K28" s="89" t="e">
        <f>IF(ROUND(VALUE(SUBSTITUTE(連結実質赤字比率に係る赤字・黒字の構成分析!J$42,"▲", "-")), 2) &gt;= 0, ABS(ROUND(VALUE(SUBSTITUTE(連結実質赤字比率に係る赤字・黒字の構成分析!J$42,"▲", "-")), 2)), NA())</f>
        <v>#VALUE!</v>
      </c>
    </row>
    <row r="29" spans="1:11" x14ac:dyDescent="0.15">
      <c r="A29" s="89" t="str">
        <f>IF(連結実質赤字比率に係る赤字・黒字の構成分析!C$41="",NA(),連結実質赤字比率に係る赤字・黒字の構成分析!C$41)</f>
        <v>南伊豆町子浦漁業集落排水事業特別会計</v>
      </c>
      <c r="B29" s="89" t="e">
        <f>IF(ROUND(VALUE(SUBSTITUTE(連結実質赤字比率に係る赤字・黒字の構成分析!F$41,"▲", "-")), 2) &lt; 0, ABS(ROUND(VALUE(SUBSTITUTE(連結実質赤字比率に係る赤字・黒字の構成分析!F$41,"▲", "-")), 2)), NA())</f>
        <v>#N/A</v>
      </c>
      <c r="C29" s="89">
        <f>IF(ROUND(VALUE(SUBSTITUTE(連結実質赤字比率に係る赤字・黒字の構成分析!F$41,"▲", "-")), 2) &gt;= 0, ABS(ROUND(VALUE(SUBSTITUTE(連結実質赤字比率に係る赤字・黒字の構成分析!F$41,"▲", "-")), 2)), NA())</f>
        <v>0</v>
      </c>
      <c r="D29" s="89" t="e">
        <f>IF(ROUND(VALUE(SUBSTITUTE(連結実質赤字比率に係る赤字・黒字の構成分析!G$41,"▲", "-")), 2) &lt; 0, ABS(ROUND(VALUE(SUBSTITUTE(連結実質赤字比率に係る赤字・黒字の構成分析!G$41,"▲", "-")), 2)), NA())</f>
        <v>#N/A</v>
      </c>
      <c r="E29" s="89">
        <f>IF(ROUND(VALUE(SUBSTITUTE(連結実質赤字比率に係る赤字・黒字の構成分析!G$41,"▲", "-")), 2) &gt;= 0, ABS(ROUND(VALUE(SUBSTITUTE(連結実質赤字比率に係る赤字・黒字の構成分析!G$41,"▲", "-")), 2)), NA())</f>
        <v>0</v>
      </c>
      <c r="F29" s="89" t="e">
        <f>IF(ROUND(VALUE(SUBSTITUTE(連結実質赤字比率に係る赤字・黒字の構成分析!H$41,"▲", "-")), 2) &lt; 0, ABS(ROUND(VALUE(SUBSTITUTE(連結実質赤字比率に係る赤字・黒字の構成分析!H$41,"▲", "-")), 2)), NA())</f>
        <v>#N/A</v>
      </c>
      <c r="G29" s="89">
        <f>IF(ROUND(VALUE(SUBSTITUTE(連結実質赤字比率に係る赤字・黒字の構成分析!H$41,"▲", "-")), 2) &gt;= 0, ABS(ROUND(VALUE(SUBSTITUTE(連結実質赤字比率に係る赤字・黒字の構成分析!H$41,"▲", "-")), 2)), NA())</f>
        <v>0</v>
      </c>
      <c r="H29" s="89" t="e">
        <f>IF(ROUND(VALUE(SUBSTITUTE(連結実質赤字比率に係る赤字・黒字の構成分析!I$41,"▲", "-")), 2) &lt; 0, ABS(ROUND(VALUE(SUBSTITUTE(連結実質赤字比率に係る赤字・黒字の構成分析!I$41,"▲", "-")), 2)), NA())</f>
        <v>#N/A</v>
      </c>
      <c r="I29" s="89">
        <f>IF(ROUND(VALUE(SUBSTITUTE(連結実質赤字比率に係る赤字・黒字の構成分析!I$41,"▲", "-")), 2) &gt;= 0, ABS(ROUND(VALUE(SUBSTITUTE(連結実質赤字比率に係る赤字・黒字の構成分析!I$41,"▲", "-")), 2)), NA())</f>
        <v>0</v>
      </c>
      <c r="J29" s="89" t="e">
        <f>IF(ROUND(VALUE(SUBSTITUTE(連結実質赤字比率に係る赤字・黒字の構成分析!J$41,"▲", "-")), 2) &lt; 0, ABS(ROUND(VALUE(SUBSTITUTE(連結実質赤字比率に係る赤字・黒字の構成分析!J$41,"▲", "-")), 2)), NA())</f>
        <v>#N/A</v>
      </c>
      <c r="K29" s="89">
        <f>IF(ROUND(VALUE(SUBSTITUTE(連結実質赤字比率に係る赤字・黒字の構成分析!J$41,"▲", "-")), 2) &gt;= 0, ABS(ROUND(VALUE(SUBSTITUTE(連結実質赤字比率に係る赤字・黒字の構成分析!J$41,"▲", "-")), 2)), NA())</f>
        <v>0</v>
      </c>
    </row>
    <row r="30" spans="1:11" x14ac:dyDescent="0.15">
      <c r="A30" s="89" t="str">
        <f>IF(連結実質赤字比率に係る赤字・黒字の構成分析!C$40="",NA(),連結実質赤字比率に係る赤字・黒字の構成分析!C$40)</f>
        <v>南伊豆町公共下水道事業特別会計</v>
      </c>
      <c r="B30" s="89" t="e">
        <f>IF(ROUND(VALUE(SUBSTITUTE(連結実質赤字比率に係る赤字・黒字の構成分析!F$40,"▲", "-")), 2) &lt; 0, ABS(ROUND(VALUE(SUBSTITUTE(連結実質赤字比率に係る赤字・黒字の構成分析!F$40,"▲", "-")), 2)), NA())</f>
        <v>#N/A</v>
      </c>
      <c r="C30" s="89">
        <f>IF(ROUND(VALUE(SUBSTITUTE(連結実質赤字比率に係る赤字・黒字の構成分析!F$40,"▲", "-")), 2) &gt;= 0, ABS(ROUND(VALUE(SUBSTITUTE(連結実質赤字比率に係る赤字・黒字の構成分析!F$40,"▲", "-")), 2)), NA())</f>
        <v>0</v>
      </c>
      <c r="D30" s="89" t="e">
        <f>IF(ROUND(VALUE(SUBSTITUTE(連結実質赤字比率に係る赤字・黒字の構成分析!G$40,"▲", "-")), 2) &lt; 0, ABS(ROUND(VALUE(SUBSTITUTE(連結実質赤字比率に係る赤字・黒字の構成分析!G$40,"▲", "-")), 2)), NA())</f>
        <v>#N/A</v>
      </c>
      <c r="E30" s="89">
        <f>IF(ROUND(VALUE(SUBSTITUTE(連結実質赤字比率に係る赤字・黒字の構成分析!G$40,"▲", "-")), 2) &gt;= 0, ABS(ROUND(VALUE(SUBSTITUTE(連結実質赤字比率に係る赤字・黒字の構成分析!G$40,"▲", "-")), 2)), NA())</f>
        <v>0</v>
      </c>
      <c r="F30" s="89" t="e">
        <f>IF(ROUND(VALUE(SUBSTITUTE(連結実質赤字比率に係る赤字・黒字の構成分析!H$40,"▲", "-")), 2) &lt; 0, ABS(ROUND(VALUE(SUBSTITUTE(連結実質赤字比率に係る赤字・黒字の構成分析!H$40,"▲", "-")), 2)), NA())</f>
        <v>#N/A</v>
      </c>
      <c r="G30" s="89">
        <f>IF(ROUND(VALUE(SUBSTITUTE(連結実質赤字比率に係る赤字・黒字の構成分析!H$40,"▲", "-")), 2) &gt;= 0, ABS(ROUND(VALUE(SUBSTITUTE(連結実質赤字比率に係る赤字・黒字の構成分析!H$40,"▲", "-")), 2)), NA())</f>
        <v>0.54</v>
      </c>
      <c r="H30" s="89" t="e">
        <f>IF(ROUND(VALUE(SUBSTITUTE(連結実質赤字比率に係る赤字・黒字の構成分析!I$40,"▲", "-")), 2) &lt; 0, ABS(ROUND(VALUE(SUBSTITUTE(連結実質赤字比率に係る赤字・黒字の構成分析!I$40,"▲", "-")), 2)), NA())</f>
        <v>#N/A</v>
      </c>
      <c r="I30" s="89">
        <f>IF(ROUND(VALUE(SUBSTITUTE(連結実質赤字比率に係る赤字・黒字の構成分析!I$40,"▲", "-")), 2) &gt;= 0, ABS(ROUND(VALUE(SUBSTITUTE(連結実質赤字比率に係る赤字・黒字の構成分析!I$40,"▲", "-")), 2)), NA())</f>
        <v>0</v>
      </c>
      <c r="J30" s="89" t="e">
        <f>IF(ROUND(VALUE(SUBSTITUTE(連結実質赤字比率に係る赤字・黒字の構成分析!J$40,"▲", "-")), 2) &lt; 0, ABS(ROUND(VALUE(SUBSTITUTE(連結実質赤字比率に係る赤字・黒字の構成分析!J$40,"▲", "-")), 2)), NA())</f>
        <v>#N/A</v>
      </c>
      <c r="K30" s="89">
        <f>IF(ROUND(VALUE(SUBSTITUTE(連結実質赤字比率に係る赤字・黒字の構成分析!J$40,"▲", "-")), 2) &gt;= 0, ABS(ROUND(VALUE(SUBSTITUTE(連結実質赤字比率に係る赤字・黒字の構成分析!J$40,"▲", "-")), 2)), NA())</f>
        <v>0</v>
      </c>
    </row>
    <row r="31" spans="1:11" x14ac:dyDescent="0.15">
      <c r="A31" s="89" t="str">
        <f>IF(連結実質赤字比率に係る赤字・黒字の構成分析!C$39="",NA(),連結実質赤字比率に係る赤字・黒字の構成分析!C$39)</f>
        <v>南伊豆町土地取得特別会計</v>
      </c>
      <c r="B31" s="89" t="e">
        <f>IF(ROUND(VALUE(SUBSTITUTE(連結実質赤字比率に係る赤字・黒字の構成分析!F$39,"▲", "-")), 2) &lt; 0, ABS(ROUND(VALUE(SUBSTITUTE(連結実質赤字比率に係る赤字・黒字の構成分析!F$39,"▲", "-")), 2)), NA())</f>
        <v>#N/A</v>
      </c>
      <c r="C31" s="89">
        <f>IF(ROUND(VALUE(SUBSTITUTE(連結実質赤字比率に係る赤字・黒字の構成分析!F$39,"▲", "-")), 2) &gt;= 0, ABS(ROUND(VALUE(SUBSTITUTE(連結実質赤字比率に係る赤字・黒字の構成分析!F$39,"▲", "-")), 2)), NA())</f>
        <v>0</v>
      </c>
      <c r="D31" s="89" t="e">
        <f>IF(ROUND(VALUE(SUBSTITUTE(連結実質赤字比率に係る赤字・黒字の構成分析!G$39,"▲", "-")), 2) &lt; 0, ABS(ROUND(VALUE(SUBSTITUTE(連結実質赤字比率に係る赤字・黒字の構成分析!G$39,"▲", "-")), 2)), NA())</f>
        <v>#N/A</v>
      </c>
      <c r="E31" s="89">
        <f>IF(ROUND(VALUE(SUBSTITUTE(連結実質赤字比率に係る赤字・黒字の構成分析!G$39,"▲", "-")), 2) &gt;= 0, ABS(ROUND(VALUE(SUBSTITUTE(連結実質赤字比率に係る赤字・黒字の構成分析!G$39,"▲", "-")), 2)), NA())</f>
        <v>0</v>
      </c>
      <c r="F31" s="89" t="e">
        <f>IF(ROUND(VALUE(SUBSTITUTE(連結実質赤字比率に係る赤字・黒字の構成分析!H$39,"▲", "-")), 2) &lt; 0, ABS(ROUND(VALUE(SUBSTITUTE(連結実質赤字比率に係る赤字・黒字の構成分析!H$39,"▲", "-")), 2)), NA())</f>
        <v>#N/A</v>
      </c>
      <c r="G31" s="89">
        <f>IF(ROUND(VALUE(SUBSTITUTE(連結実質赤字比率に係る赤字・黒字の構成分析!H$39,"▲", "-")), 2) &gt;= 0, ABS(ROUND(VALUE(SUBSTITUTE(連結実質赤字比率に係る赤字・黒字の構成分析!H$39,"▲", "-")), 2)), NA())</f>
        <v>0</v>
      </c>
      <c r="H31" s="89" t="e">
        <f>IF(ROUND(VALUE(SUBSTITUTE(連結実質赤字比率に係る赤字・黒字の構成分析!I$39,"▲", "-")), 2) &lt; 0, ABS(ROUND(VALUE(SUBSTITUTE(連結実質赤字比率に係る赤字・黒字の構成分析!I$39,"▲", "-")), 2)), NA())</f>
        <v>#N/A</v>
      </c>
      <c r="I31" s="89">
        <f>IF(ROUND(VALUE(SUBSTITUTE(連結実質赤字比率に係る赤字・黒字の構成分析!I$39,"▲", "-")), 2) &gt;= 0, ABS(ROUND(VALUE(SUBSTITUTE(連結実質赤字比率に係る赤字・黒字の構成分析!I$39,"▲", "-")), 2)), NA())</f>
        <v>0</v>
      </c>
      <c r="J31" s="89" t="e">
        <f>IF(ROUND(VALUE(SUBSTITUTE(連結実質赤字比率に係る赤字・黒字の構成分析!J$39,"▲", "-")), 2) &lt; 0, ABS(ROUND(VALUE(SUBSTITUTE(連結実質赤字比率に係る赤字・黒字の構成分析!J$39,"▲", "-")), 2)), NA())</f>
        <v>#N/A</v>
      </c>
      <c r="K31" s="89">
        <f>IF(ROUND(VALUE(SUBSTITUTE(連結実質赤字比率に係る赤字・黒字の構成分析!J$39,"▲", "-")), 2) &gt;= 0, ABS(ROUND(VALUE(SUBSTITUTE(連結実質赤字比率に係る赤字・黒字の構成分析!J$39,"▲", "-")), 2)), NA())</f>
        <v>0</v>
      </c>
    </row>
    <row r="32" spans="1:11" x14ac:dyDescent="0.15">
      <c r="A32" s="89" t="str">
        <f>IF(連結実質赤字比率に係る赤字・黒字の構成分析!C$38="",NA(),連結実質赤字比率に係る赤字・黒字の構成分析!C$38)</f>
        <v>南伊豆町後期高齢者医療特別会計</v>
      </c>
      <c r="B32" s="89" t="e">
        <f>IF(ROUND(VALUE(SUBSTITUTE(連結実質赤字比率に係る赤字・黒字の構成分析!F$38,"▲", "-")), 2) &lt; 0, ABS(ROUND(VALUE(SUBSTITUTE(連結実質赤字比率に係る赤字・黒字の構成分析!F$38,"▲", "-")), 2)), NA())</f>
        <v>#N/A</v>
      </c>
      <c r="C32" s="89">
        <f>IF(ROUND(VALUE(SUBSTITUTE(連結実質赤字比率に係る赤字・黒字の構成分析!F$38,"▲", "-")), 2) &gt;= 0, ABS(ROUND(VALUE(SUBSTITUTE(連結実質赤字比率に係る赤字・黒字の構成分析!F$38,"▲", "-")), 2)), NA())</f>
        <v>0.01</v>
      </c>
      <c r="D32" s="89" t="e">
        <f>IF(ROUND(VALUE(SUBSTITUTE(連結実質赤字比率に係る赤字・黒字の構成分析!G$38,"▲", "-")), 2) &lt; 0, ABS(ROUND(VALUE(SUBSTITUTE(連結実質赤字比率に係る赤字・黒字の構成分析!G$38,"▲", "-")), 2)), NA())</f>
        <v>#N/A</v>
      </c>
      <c r="E32" s="89">
        <f>IF(ROUND(VALUE(SUBSTITUTE(連結実質赤字比率に係る赤字・黒字の構成分析!G$38,"▲", "-")), 2) &gt;= 0, ABS(ROUND(VALUE(SUBSTITUTE(連結実質赤字比率に係る赤字・黒字の構成分析!G$38,"▲", "-")), 2)), NA())</f>
        <v>0</v>
      </c>
      <c r="F32" s="89" t="e">
        <f>IF(ROUND(VALUE(SUBSTITUTE(連結実質赤字比率に係る赤字・黒字の構成分析!H$38,"▲", "-")), 2) &lt; 0, ABS(ROUND(VALUE(SUBSTITUTE(連結実質赤字比率に係る赤字・黒字の構成分析!H$38,"▲", "-")), 2)), NA())</f>
        <v>#N/A</v>
      </c>
      <c r="G32" s="89">
        <f>IF(ROUND(VALUE(SUBSTITUTE(連結実質赤字比率に係る赤字・黒字の構成分析!H$38,"▲", "-")), 2) &gt;= 0, ABS(ROUND(VALUE(SUBSTITUTE(連結実質赤字比率に係る赤字・黒字の構成分析!H$38,"▲", "-")), 2)), NA())</f>
        <v>0.05</v>
      </c>
      <c r="H32" s="89" t="e">
        <f>IF(ROUND(VALUE(SUBSTITUTE(連結実質赤字比率に係る赤字・黒字の構成分析!I$38,"▲", "-")), 2) &lt; 0, ABS(ROUND(VALUE(SUBSTITUTE(連結実質赤字比率に係る赤字・黒字の構成分析!I$38,"▲", "-")), 2)), NA())</f>
        <v>#N/A</v>
      </c>
      <c r="I32" s="89">
        <f>IF(ROUND(VALUE(SUBSTITUTE(連結実質赤字比率に係る赤字・黒字の構成分析!I$38,"▲", "-")), 2) &gt;= 0, ABS(ROUND(VALUE(SUBSTITUTE(連結実質赤字比率に係る赤字・黒字の構成分析!I$38,"▲", "-")), 2)), NA())</f>
        <v>0.02</v>
      </c>
      <c r="J32" s="89" t="e">
        <f>IF(ROUND(VALUE(SUBSTITUTE(連結実質赤字比率に係る赤字・黒字の構成分析!J$38,"▲", "-")), 2) &lt; 0, ABS(ROUND(VALUE(SUBSTITUTE(連結実質赤字比率に係る赤字・黒字の構成分析!J$38,"▲", "-")), 2)), NA())</f>
        <v>#N/A</v>
      </c>
      <c r="K32" s="89">
        <f>IF(ROUND(VALUE(SUBSTITUTE(連結実質赤字比率に係る赤字・黒字の構成分析!J$38,"▲", "-")), 2) &gt;= 0, ABS(ROUND(VALUE(SUBSTITUTE(連結実質赤字比率に係る赤字・黒字の構成分析!J$38,"▲", "-")), 2)), NA())</f>
        <v>0.01</v>
      </c>
    </row>
    <row r="33" spans="1:16" x14ac:dyDescent="0.15">
      <c r="A33" s="89" t="str">
        <f>IF(連結実質赤字比率に係る赤字・黒字の構成分析!C$37="",NA(),連結実質赤字比率に係る赤字・黒字の構成分析!C$37)</f>
        <v>南伊豆町介護保険特別会計</v>
      </c>
      <c r="B33" s="89" t="e">
        <f>IF(ROUND(VALUE(SUBSTITUTE(連結実質赤字比率に係る赤字・黒字の構成分析!F$37,"▲", "-")), 2) &lt; 0, ABS(ROUND(VALUE(SUBSTITUTE(連結実質赤字比率に係る赤字・黒字の構成分析!F$37,"▲", "-")), 2)), NA())</f>
        <v>#N/A</v>
      </c>
      <c r="C33" s="89">
        <f>IF(ROUND(VALUE(SUBSTITUTE(連結実質赤字比率に係る赤字・黒字の構成分析!F$37,"▲", "-")), 2) &gt;= 0, ABS(ROUND(VALUE(SUBSTITUTE(連結実質赤字比率に係る赤字・黒字の構成分析!F$37,"▲", "-")), 2)), NA())</f>
        <v>0.4</v>
      </c>
      <c r="D33" s="89" t="e">
        <f>IF(ROUND(VALUE(SUBSTITUTE(連結実質赤字比率に係る赤字・黒字の構成分析!G$37,"▲", "-")), 2) &lt; 0, ABS(ROUND(VALUE(SUBSTITUTE(連結実質赤字比率に係る赤字・黒字の構成分析!G$37,"▲", "-")), 2)), NA())</f>
        <v>#N/A</v>
      </c>
      <c r="E33" s="89">
        <f>IF(ROUND(VALUE(SUBSTITUTE(連結実質赤字比率に係る赤字・黒字の構成分析!G$37,"▲", "-")), 2) &gt;= 0, ABS(ROUND(VALUE(SUBSTITUTE(連結実質赤字比率に係る赤字・黒字の構成分析!G$37,"▲", "-")), 2)), NA())</f>
        <v>0</v>
      </c>
      <c r="F33" s="89" t="e">
        <f>IF(ROUND(VALUE(SUBSTITUTE(連結実質赤字比率に係る赤字・黒字の構成分析!H$37,"▲", "-")), 2) &lt; 0, ABS(ROUND(VALUE(SUBSTITUTE(連結実質赤字比率に係る赤字・黒字の構成分析!H$37,"▲", "-")), 2)), NA())</f>
        <v>#N/A</v>
      </c>
      <c r="G33" s="89">
        <f>IF(ROUND(VALUE(SUBSTITUTE(連結実質赤字比率に係る赤字・黒字の構成分析!H$37,"▲", "-")), 2) &gt;= 0, ABS(ROUND(VALUE(SUBSTITUTE(連結実質赤字比率に係る赤字・黒字の構成分析!H$37,"▲", "-")), 2)), NA())</f>
        <v>7.0000000000000007E-2</v>
      </c>
      <c r="H33" s="89" t="e">
        <f>IF(ROUND(VALUE(SUBSTITUTE(連結実質赤字比率に係る赤字・黒字の構成分析!I$37,"▲", "-")), 2) &lt; 0, ABS(ROUND(VALUE(SUBSTITUTE(連結実質赤字比率に係る赤字・黒字の構成分析!I$37,"▲", "-")), 2)), NA())</f>
        <v>#N/A</v>
      </c>
      <c r="I33" s="89">
        <f>IF(ROUND(VALUE(SUBSTITUTE(連結実質赤字比率に係る赤字・黒字の構成分析!I$37,"▲", "-")), 2) &gt;= 0, ABS(ROUND(VALUE(SUBSTITUTE(連結実質赤字比率に係る赤字・黒字の構成分析!I$37,"▲", "-")), 2)), NA())</f>
        <v>0.08</v>
      </c>
      <c r="J33" s="89" t="e">
        <f>IF(ROUND(VALUE(SUBSTITUTE(連結実質赤字比率に係る赤字・黒字の構成分析!J$37,"▲", "-")), 2) &lt; 0, ABS(ROUND(VALUE(SUBSTITUTE(連結実質赤字比率に係る赤字・黒字の構成分析!J$37,"▲", "-")), 2)), NA())</f>
        <v>#N/A</v>
      </c>
      <c r="K33" s="89">
        <f>IF(ROUND(VALUE(SUBSTITUTE(連結実質赤字比率に係る赤字・黒字の構成分析!J$37,"▲", "-")), 2) &gt;= 0, ABS(ROUND(VALUE(SUBSTITUTE(連結実質赤字比率に係る赤字・黒字の構成分析!J$37,"▲", "-")), 2)), NA())</f>
        <v>0.54</v>
      </c>
    </row>
    <row r="34" spans="1:16" x14ac:dyDescent="0.15">
      <c r="A34" s="89" t="str">
        <f>IF(連結実質赤字比率に係る赤字・黒字の構成分析!C$36="",NA(),連結実質赤字比率に係る赤字・黒字の構成分析!C$36)</f>
        <v>南伊豆町水道事業会計</v>
      </c>
      <c r="B34" s="89" t="e">
        <f>IF(ROUND(VALUE(SUBSTITUTE(連結実質赤字比率に係る赤字・黒字の構成分析!F$36,"▲", "-")), 2) &lt; 0, ABS(ROUND(VALUE(SUBSTITUTE(連結実質赤字比率に係る赤字・黒字の構成分析!F$36,"▲", "-")), 2)), NA())</f>
        <v>#N/A</v>
      </c>
      <c r="C34" s="89">
        <f>IF(ROUND(VALUE(SUBSTITUTE(連結実質赤字比率に係る赤字・黒字の構成分析!F$36,"▲", "-")), 2) &gt;= 0, ABS(ROUND(VALUE(SUBSTITUTE(連結実質赤字比率に係る赤字・黒字の構成分析!F$36,"▲", "-")), 2)), NA())</f>
        <v>5.72</v>
      </c>
      <c r="D34" s="89" t="e">
        <f>IF(ROUND(VALUE(SUBSTITUTE(連結実質赤字比率に係る赤字・黒字の構成分析!G$36,"▲", "-")), 2) &lt; 0, ABS(ROUND(VALUE(SUBSTITUTE(連結実質赤字比率に係る赤字・黒字の構成分析!G$36,"▲", "-")), 2)), NA())</f>
        <v>#N/A</v>
      </c>
      <c r="E34" s="89">
        <f>IF(ROUND(VALUE(SUBSTITUTE(連結実質赤字比率に係る赤字・黒字の構成分析!G$36,"▲", "-")), 2) &gt;= 0, ABS(ROUND(VALUE(SUBSTITUTE(連結実質赤字比率に係る赤字・黒字の構成分析!G$36,"▲", "-")), 2)), NA())</f>
        <v>6.25</v>
      </c>
      <c r="F34" s="89" t="e">
        <f>IF(ROUND(VALUE(SUBSTITUTE(連結実質赤字比率に係る赤字・黒字の構成分析!H$36,"▲", "-")), 2) &lt; 0, ABS(ROUND(VALUE(SUBSTITUTE(連結実質赤字比率に係る赤字・黒字の構成分析!H$36,"▲", "-")), 2)), NA())</f>
        <v>#N/A</v>
      </c>
      <c r="G34" s="89">
        <f>IF(ROUND(VALUE(SUBSTITUTE(連結実質赤字比率に係る赤字・黒字の構成分析!H$36,"▲", "-")), 2) &gt;= 0, ABS(ROUND(VALUE(SUBSTITUTE(連結実質赤字比率に係る赤字・黒字の構成分析!H$36,"▲", "-")), 2)), NA())</f>
        <v>6.88</v>
      </c>
      <c r="H34" s="89" t="e">
        <f>IF(ROUND(VALUE(SUBSTITUTE(連結実質赤字比率に係る赤字・黒字の構成分析!I$36,"▲", "-")), 2) &lt; 0, ABS(ROUND(VALUE(SUBSTITUTE(連結実質赤字比率に係る赤字・黒字の構成分析!I$36,"▲", "-")), 2)), NA())</f>
        <v>#N/A</v>
      </c>
      <c r="I34" s="89">
        <f>IF(ROUND(VALUE(SUBSTITUTE(連結実質赤字比率に係る赤字・黒字の構成分析!I$36,"▲", "-")), 2) &gt;= 0, ABS(ROUND(VALUE(SUBSTITUTE(連結実質赤字比率に係る赤字・黒字の構成分析!I$36,"▲", "-")), 2)), NA())</f>
        <v>5.37</v>
      </c>
      <c r="J34" s="89" t="e">
        <f>IF(ROUND(VALUE(SUBSTITUTE(連結実質赤字比率に係る赤字・黒字の構成分析!J$36,"▲", "-")), 2) &lt; 0, ABS(ROUND(VALUE(SUBSTITUTE(連結実質赤字比率に係る赤字・黒字の構成分析!J$36,"▲", "-")), 2)), NA())</f>
        <v>#N/A</v>
      </c>
      <c r="K34" s="89">
        <f>IF(ROUND(VALUE(SUBSTITUTE(連結実質赤字比率に係る赤字・黒字の構成分析!J$36,"▲", "-")), 2) &gt;= 0, ABS(ROUND(VALUE(SUBSTITUTE(連結実質赤字比率に係る赤字・黒字の構成分析!J$36,"▲", "-")), 2)), NA())</f>
        <v>4.0199999999999996</v>
      </c>
    </row>
    <row r="35" spans="1:16" x14ac:dyDescent="0.15">
      <c r="A35" s="89" t="str">
        <f>IF(連結実質赤字比率に係る赤字・黒字の構成分析!C$35="",NA(),連結実質赤字比率に係る赤字・黒字の構成分析!C$35)</f>
        <v>南伊豆町国民健康保険特別会計</v>
      </c>
      <c r="B35" s="89" t="e">
        <f>IF(ROUND(VALUE(SUBSTITUTE(連結実質赤字比率に係る赤字・黒字の構成分析!F$35,"▲", "-")), 2) &lt; 0, ABS(ROUND(VALUE(SUBSTITUTE(連結実質赤字比率に係る赤字・黒字の構成分析!F$35,"▲", "-")), 2)), NA())</f>
        <v>#N/A</v>
      </c>
      <c r="C35" s="89">
        <f>IF(ROUND(VALUE(SUBSTITUTE(連結実質赤字比率に係る赤字・黒字の構成分析!F$35,"▲", "-")), 2) &gt;= 0, ABS(ROUND(VALUE(SUBSTITUTE(連結実質赤字比率に係る赤字・黒字の構成分析!F$35,"▲", "-")), 2)), NA())</f>
        <v>3.52</v>
      </c>
      <c r="D35" s="89" t="e">
        <f>IF(ROUND(VALUE(SUBSTITUTE(連結実質赤字比率に係る赤字・黒字の構成分析!G$35,"▲", "-")), 2) &lt; 0, ABS(ROUND(VALUE(SUBSTITUTE(連結実質赤字比率に係る赤字・黒字の構成分析!G$35,"▲", "-")), 2)), NA())</f>
        <v>#N/A</v>
      </c>
      <c r="E35" s="89">
        <f>IF(ROUND(VALUE(SUBSTITUTE(連結実質赤字比率に係る赤字・黒字の構成分析!G$35,"▲", "-")), 2) &gt;= 0, ABS(ROUND(VALUE(SUBSTITUTE(連結実質赤字比率に係る赤字・黒字の構成分析!G$35,"▲", "-")), 2)), NA())</f>
        <v>4.5599999999999996</v>
      </c>
      <c r="F35" s="89" t="e">
        <f>IF(ROUND(VALUE(SUBSTITUTE(連結実質赤字比率に係る赤字・黒字の構成分析!H$35,"▲", "-")), 2) &lt; 0, ABS(ROUND(VALUE(SUBSTITUTE(連結実質赤字比率に係る赤字・黒字の構成分析!H$35,"▲", "-")), 2)), NA())</f>
        <v>#N/A</v>
      </c>
      <c r="G35" s="89">
        <f>IF(ROUND(VALUE(SUBSTITUTE(連結実質赤字比率に係る赤字・黒字の構成分析!H$35,"▲", "-")), 2) &gt;= 0, ABS(ROUND(VALUE(SUBSTITUTE(連結実質赤字比率に係る赤字・黒字の構成分析!H$35,"▲", "-")), 2)), NA())</f>
        <v>4.3600000000000003</v>
      </c>
      <c r="H35" s="89" t="e">
        <f>IF(ROUND(VALUE(SUBSTITUTE(連結実質赤字比率に係る赤字・黒字の構成分析!I$35,"▲", "-")), 2) &lt; 0, ABS(ROUND(VALUE(SUBSTITUTE(連結実質赤字比率に係る赤字・黒字の構成分析!I$35,"▲", "-")), 2)), NA())</f>
        <v>#N/A</v>
      </c>
      <c r="I35" s="89">
        <f>IF(ROUND(VALUE(SUBSTITUTE(連結実質赤字比率に係る赤字・黒字の構成分析!I$35,"▲", "-")), 2) &gt;= 0, ABS(ROUND(VALUE(SUBSTITUTE(連結実質赤字比率に係る赤字・黒字の構成分析!I$35,"▲", "-")), 2)), NA())</f>
        <v>5.53</v>
      </c>
      <c r="J35" s="89" t="e">
        <f>IF(ROUND(VALUE(SUBSTITUTE(連結実質赤字比率に係る赤字・黒字の構成分析!J$35,"▲", "-")), 2) &lt; 0, ABS(ROUND(VALUE(SUBSTITUTE(連結実質赤字比率に係る赤字・黒字の構成分析!J$35,"▲", "-")), 2)), NA())</f>
        <v>#N/A</v>
      </c>
      <c r="K35" s="89">
        <f>IF(ROUND(VALUE(SUBSTITUTE(連結実質赤字比率に係る赤字・黒字の構成分析!J$35,"▲", "-")), 2) &gt;= 0, ABS(ROUND(VALUE(SUBSTITUTE(連結実質赤字比率に係る赤字・黒字の構成分析!J$35,"▲", "-")), 2)), NA())</f>
        <v>8.6199999999999992</v>
      </c>
    </row>
    <row r="36" spans="1:16" x14ac:dyDescent="0.15">
      <c r="A36" s="89" t="str">
        <f>IF(連結実質赤字比率に係る赤字・黒字の構成分析!C$34="",NA(),連結実質赤字比率に係る赤字・黒字の構成分析!C$34)</f>
        <v>一般会計</v>
      </c>
      <c r="B36" s="89" t="e">
        <f>IF(ROUND(VALUE(SUBSTITUTE(連結実質赤字比率に係る赤字・黒字の構成分析!F$34,"▲", "-")), 2) &lt; 0, ABS(ROUND(VALUE(SUBSTITUTE(連結実質赤字比率に係る赤字・黒字の構成分析!F$34,"▲", "-")), 2)), NA())</f>
        <v>#N/A</v>
      </c>
      <c r="C36" s="89">
        <f>IF(ROUND(VALUE(SUBSTITUTE(連結実質赤字比率に係る赤字・黒字の構成分析!F$34,"▲", "-")), 2) &gt;= 0, ABS(ROUND(VALUE(SUBSTITUTE(連結実質赤字比率に係る赤字・黒字の構成分析!F$34,"▲", "-")), 2)), NA())</f>
        <v>8.23</v>
      </c>
      <c r="D36" s="89" t="e">
        <f>IF(ROUND(VALUE(SUBSTITUTE(連結実質赤字比率に係る赤字・黒字の構成分析!G$34,"▲", "-")), 2) &lt; 0, ABS(ROUND(VALUE(SUBSTITUTE(連結実質赤字比率に係る赤字・黒字の構成分析!G$34,"▲", "-")), 2)), NA())</f>
        <v>#N/A</v>
      </c>
      <c r="E36" s="89">
        <f>IF(ROUND(VALUE(SUBSTITUTE(連結実質赤字比率に係る赤字・黒字の構成分析!G$34,"▲", "-")), 2) &gt;= 0, ABS(ROUND(VALUE(SUBSTITUTE(連結実質赤字比率に係る赤字・黒字の構成分析!G$34,"▲", "-")), 2)), NA())</f>
        <v>7.89</v>
      </c>
      <c r="F36" s="89" t="e">
        <f>IF(ROUND(VALUE(SUBSTITUTE(連結実質赤字比率に係る赤字・黒字の構成分析!H$34,"▲", "-")), 2) &lt; 0, ABS(ROUND(VALUE(SUBSTITUTE(連結実質赤字比率に係る赤字・黒字の構成分析!H$34,"▲", "-")), 2)), NA())</f>
        <v>#N/A</v>
      </c>
      <c r="G36" s="89">
        <f>IF(ROUND(VALUE(SUBSTITUTE(連結実質赤字比率に係る赤字・黒字の構成分析!H$34,"▲", "-")), 2) &gt;= 0, ABS(ROUND(VALUE(SUBSTITUTE(連結実質赤字比率に係る赤字・黒字の構成分析!H$34,"▲", "-")), 2)), NA())</f>
        <v>14.63</v>
      </c>
      <c r="H36" s="89" t="e">
        <f>IF(ROUND(VALUE(SUBSTITUTE(連結実質赤字比率に係る赤字・黒字の構成分析!I$34,"▲", "-")), 2) &lt; 0, ABS(ROUND(VALUE(SUBSTITUTE(連結実質赤字比率に係る赤字・黒字の構成分析!I$34,"▲", "-")), 2)), NA())</f>
        <v>#N/A</v>
      </c>
      <c r="I36" s="89">
        <f>IF(ROUND(VALUE(SUBSTITUTE(連結実質赤字比率に係る赤字・黒字の構成分析!I$34,"▲", "-")), 2) &gt;= 0, ABS(ROUND(VALUE(SUBSTITUTE(連結実質赤字比率に係る赤字・黒字の構成分析!I$34,"▲", "-")), 2)), NA())</f>
        <v>9.93</v>
      </c>
      <c r="J36" s="89" t="e">
        <f>IF(ROUND(VALUE(SUBSTITUTE(連結実質赤字比率に係る赤字・黒字の構成分析!J$34,"▲", "-")), 2) &lt; 0, ABS(ROUND(VALUE(SUBSTITUTE(連結実質赤字比率に係る赤字・黒字の構成分析!J$34,"▲", "-")), 2)), NA())</f>
        <v>#N/A</v>
      </c>
      <c r="K36" s="89">
        <f>IF(ROUND(VALUE(SUBSTITUTE(連結実質赤字比率に係る赤字・黒字の構成分析!J$34,"▲", "-")), 2) &gt;= 0, ABS(ROUND(VALUE(SUBSTITUTE(連結実質赤字比率に係る赤字・黒字の構成分析!J$34,"▲", "-")), 2)), NA())</f>
        <v>9.24</v>
      </c>
    </row>
    <row r="39" spans="1:16" x14ac:dyDescent="0.15">
      <c r="A39" s="58" t="s">
        <v>54</v>
      </c>
    </row>
    <row r="40" spans="1:16" x14ac:dyDescent="0.15">
      <c r="A40" s="90"/>
      <c r="B40" s="90" t="str">
        <f>'実質公債費比率（分子）の構造'!K$44</f>
        <v>H25</v>
      </c>
      <c r="C40" s="90"/>
      <c r="D40" s="90"/>
      <c r="E40" s="90" t="str">
        <f>'実質公債費比率（分子）の構造'!L$44</f>
        <v>H26</v>
      </c>
      <c r="F40" s="90"/>
      <c r="G40" s="90"/>
      <c r="H40" s="90" t="str">
        <f>'実質公債費比率（分子）の構造'!M$44</f>
        <v>H27</v>
      </c>
      <c r="I40" s="90"/>
      <c r="J40" s="90"/>
      <c r="K40" s="90" t="str">
        <f>'実質公債費比率（分子）の構造'!N$44</f>
        <v>H28</v>
      </c>
      <c r="L40" s="90"/>
      <c r="M40" s="90"/>
      <c r="N40" s="90" t="str">
        <f>'実質公債費比率（分子）の構造'!O$44</f>
        <v>H29</v>
      </c>
      <c r="O40" s="90"/>
      <c r="P40" s="90"/>
    </row>
    <row r="41" spans="1:16" x14ac:dyDescent="0.15">
      <c r="A41" s="90"/>
      <c r="B41" s="90" t="s">
        <v>55</v>
      </c>
      <c r="C41" s="90"/>
      <c r="D41" s="90" t="s">
        <v>56</v>
      </c>
      <c r="E41" s="90" t="s">
        <v>55</v>
      </c>
      <c r="F41" s="90"/>
      <c r="G41" s="90" t="s">
        <v>56</v>
      </c>
      <c r="H41" s="90" t="s">
        <v>55</v>
      </c>
      <c r="I41" s="90"/>
      <c r="J41" s="90" t="s">
        <v>56</v>
      </c>
      <c r="K41" s="90" t="s">
        <v>55</v>
      </c>
      <c r="L41" s="90"/>
      <c r="M41" s="90" t="s">
        <v>56</v>
      </c>
      <c r="N41" s="90" t="s">
        <v>55</v>
      </c>
      <c r="O41" s="90"/>
      <c r="P41" s="90" t="s">
        <v>56</v>
      </c>
    </row>
    <row r="42" spans="1:16" x14ac:dyDescent="0.15">
      <c r="A42" s="90" t="s">
        <v>57</v>
      </c>
      <c r="B42" s="90"/>
      <c r="C42" s="90"/>
      <c r="D42" s="90">
        <f>'実質公債費比率（分子）の構造'!K$52</f>
        <v>454</v>
      </c>
      <c r="E42" s="90"/>
      <c r="F42" s="90"/>
      <c r="G42" s="90">
        <f>'実質公債費比率（分子）の構造'!L$52</f>
        <v>471</v>
      </c>
      <c r="H42" s="90"/>
      <c r="I42" s="90"/>
      <c r="J42" s="90">
        <f>'実質公債費比率（分子）の構造'!M$52</f>
        <v>463</v>
      </c>
      <c r="K42" s="90"/>
      <c r="L42" s="90"/>
      <c r="M42" s="90">
        <f>'実質公債費比率（分子）の構造'!N$52</f>
        <v>451</v>
      </c>
      <c r="N42" s="90"/>
      <c r="O42" s="90"/>
      <c r="P42" s="90">
        <f>'実質公債費比率（分子）の構造'!O$52</f>
        <v>434</v>
      </c>
    </row>
    <row r="43" spans="1:16" x14ac:dyDescent="0.15">
      <c r="A43" s="90" t="s">
        <v>58</v>
      </c>
      <c r="B43" s="90" t="str">
        <f>'実質公債費比率（分子）の構造'!K$51</f>
        <v>-</v>
      </c>
      <c r="C43" s="90"/>
      <c r="D43" s="90"/>
      <c r="E43" s="90" t="str">
        <f>'実質公債費比率（分子）の構造'!L$51</f>
        <v>-</v>
      </c>
      <c r="F43" s="90"/>
      <c r="G43" s="90"/>
      <c r="H43" s="90" t="str">
        <f>'実質公債費比率（分子）の構造'!M$51</f>
        <v>-</v>
      </c>
      <c r="I43" s="90"/>
      <c r="J43" s="90"/>
      <c r="K43" s="90" t="str">
        <f>'実質公債費比率（分子）の構造'!N$51</f>
        <v>-</v>
      </c>
      <c r="L43" s="90"/>
      <c r="M43" s="90"/>
      <c r="N43" s="90" t="str">
        <f>'実質公債費比率（分子）の構造'!O$51</f>
        <v>-</v>
      </c>
      <c r="O43" s="90"/>
      <c r="P43" s="90"/>
    </row>
    <row r="44" spans="1:16" x14ac:dyDescent="0.15">
      <c r="A44" s="90" t="s">
        <v>59</v>
      </c>
      <c r="B44" s="90">
        <f>'実質公債費比率（分子）の構造'!K$50</f>
        <v>6</v>
      </c>
      <c r="C44" s="90"/>
      <c r="D44" s="90"/>
      <c r="E44" s="90">
        <f>'実質公債費比率（分子）の構造'!L$50</f>
        <v>2</v>
      </c>
      <c r="F44" s="90"/>
      <c r="G44" s="90"/>
      <c r="H44" s="90">
        <f>'実質公債費比率（分子）の構造'!M$50</f>
        <v>2</v>
      </c>
      <c r="I44" s="90"/>
      <c r="J44" s="90"/>
      <c r="K44" s="90">
        <f>'実質公債費比率（分子）の構造'!N$50</f>
        <v>2</v>
      </c>
      <c r="L44" s="90"/>
      <c r="M44" s="90"/>
      <c r="N44" s="90">
        <f>'実質公債費比率（分子）の構造'!O$50</f>
        <v>2</v>
      </c>
      <c r="O44" s="90"/>
      <c r="P44" s="90"/>
    </row>
    <row r="45" spans="1:16" x14ac:dyDescent="0.15">
      <c r="A45" s="90" t="s">
        <v>60</v>
      </c>
      <c r="B45" s="90">
        <f>'実質公債費比率（分子）の構造'!K$49</f>
        <v>89</v>
      </c>
      <c r="C45" s="90"/>
      <c r="D45" s="90"/>
      <c r="E45" s="90">
        <f>'実質公債費比率（分子）の構造'!L$49</f>
        <v>77</v>
      </c>
      <c r="F45" s="90"/>
      <c r="G45" s="90"/>
      <c r="H45" s="90">
        <f>'実質公債費比率（分子）の構造'!M$49</f>
        <v>90</v>
      </c>
      <c r="I45" s="90"/>
      <c r="J45" s="90"/>
      <c r="K45" s="90">
        <f>'実質公債費比率（分子）の構造'!N$49</f>
        <v>93</v>
      </c>
      <c r="L45" s="90"/>
      <c r="M45" s="90"/>
      <c r="N45" s="90">
        <f>'実質公債費比率（分子）の構造'!O$49</f>
        <v>80</v>
      </c>
      <c r="O45" s="90"/>
      <c r="P45" s="90"/>
    </row>
    <row r="46" spans="1:16" x14ac:dyDescent="0.15">
      <c r="A46" s="90" t="s">
        <v>61</v>
      </c>
      <c r="B46" s="90">
        <f>'実質公債費比率（分子）の構造'!K$48</f>
        <v>158</v>
      </c>
      <c r="C46" s="90"/>
      <c r="D46" s="90"/>
      <c r="E46" s="90">
        <f>'実質公債費比率（分子）の構造'!L$48</f>
        <v>159</v>
      </c>
      <c r="F46" s="90"/>
      <c r="G46" s="90"/>
      <c r="H46" s="90">
        <f>'実質公債費比率（分子）の構造'!M$48</f>
        <v>150</v>
      </c>
      <c r="I46" s="90"/>
      <c r="J46" s="90"/>
      <c r="K46" s="90">
        <f>'実質公債費比率（分子）の構造'!N$48</f>
        <v>132</v>
      </c>
      <c r="L46" s="90"/>
      <c r="M46" s="90"/>
      <c r="N46" s="90">
        <f>'実質公債費比率（分子）の構造'!O$48</f>
        <v>136</v>
      </c>
      <c r="O46" s="90"/>
      <c r="P46" s="90"/>
    </row>
    <row r="47" spans="1:16" x14ac:dyDescent="0.15">
      <c r="A47" s="90" t="s">
        <v>62</v>
      </c>
      <c r="B47" s="90" t="str">
        <f>'実質公債費比率（分子）の構造'!K$47</f>
        <v>-</v>
      </c>
      <c r="C47" s="90"/>
      <c r="D47" s="90"/>
      <c r="E47" s="90" t="str">
        <f>'実質公債費比率（分子）の構造'!L$47</f>
        <v>-</v>
      </c>
      <c r="F47" s="90"/>
      <c r="G47" s="90"/>
      <c r="H47" s="90" t="str">
        <f>'実質公債費比率（分子）の構造'!M$47</f>
        <v>-</v>
      </c>
      <c r="I47" s="90"/>
      <c r="J47" s="90"/>
      <c r="K47" s="90" t="str">
        <f>'実質公債費比率（分子）の構造'!N$47</f>
        <v>-</v>
      </c>
      <c r="L47" s="90"/>
      <c r="M47" s="90"/>
      <c r="N47" s="90" t="str">
        <f>'実質公債費比率（分子）の構造'!O$47</f>
        <v>-</v>
      </c>
      <c r="O47" s="90"/>
      <c r="P47" s="90"/>
    </row>
    <row r="48" spans="1:16" x14ac:dyDescent="0.15">
      <c r="A48" s="90" t="s">
        <v>63</v>
      </c>
      <c r="B48" s="90" t="str">
        <f>'実質公債費比率（分子）の構造'!K$46</f>
        <v>-</v>
      </c>
      <c r="C48" s="90"/>
      <c r="D48" s="90"/>
      <c r="E48" s="90" t="str">
        <f>'実質公債費比率（分子）の構造'!L$46</f>
        <v>-</v>
      </c>
      <c r="F48" s="90"/>
      <c r="G48" s="90"/>
      <c r="H48" s="90" t="str">
        <f>'実質公債費比率（分子）の構造'!M$46</f>
        <v>-</v>
      </c>
      <c r="I48" s="90"/>
      <c r="J48" s="90"/>
      <c r="K48" s="90" t="str">
        <f>'実質公債費比率（分子）の構造'!N$46</f>
        <v>-</v>
      </c>
      <c r="L48" s="90"/>
      <c r="M48" s="90"/>
      <c r="N48" s="90" t="str">
        <f>'実質公債費比率（分子）の構造'!O$46</f>
        <v>-</v>
      </c>
      <c r="O48" s="90"/>
      <c r="P48" s="90"/>
    </row>
    <row r="49" spans="1:16" x14ac:dyDescent="0.15">
      <c r="A49" s="90" t="s">
        <v>64</v>
      </c>
      <c r="B49" s="90">
        <f>'実質公債費比率（分子）の構造'!K$45</f>
        <v>468</v>
      </c>
      <c r="C49" s="90"/>
      <c r="D49" s="90"/>
      <c r="E49" s="90">
        <f>'実質公債費比率（分子）の構造'!L$45</f>
        <v>462</v>
      </c>
      <c r="F49" s="90"/>
      <c r="G49" s="90"/>
      <c r="H49" s="90">
        <f>'実質公債費比率（分子）の構造'!M$45</f>
        <v>436</v>
      </c>
      <c r="I49" s="90"/>
      <c r="J49" s="90"/>
      <c r="K49" s="90">
        <f>'実質公債費比率（分子）の構造'!N$45</f>
        <v>430</v>
      </c>
      <c r="L49" s="90"/>
      <c r="M49" s="90"/>
      <c r="N49" s="90">
        <f>'実質公債費比率（分子）の構造'!O$45</f>
        <v>428</v>
      </c>
      <c r="O49" s="90"/>
      <c r="P49" s="90"/>
    </row>
    <row r="50" spans="1:16" x14ac:dyDescent="0.15">
      <c r="A50" s="90" t="s">
        <v>65</v>
      </c>
      <c r="B50" s="90" t="e">
        <f>NA()</f>
        <v>#N/A</v>
      </c>
      <c r="C50" s="90">
        <f>IF(ISNUMBER('実質公債費比率（分子）の構造'!K$53),'実質公債費比率（分子）の構造'!K$53,NA())</f>
        <v>267</v>
      </c>
      <c r="D50" s="90" t="e">
        <f>NA()</f>
        <v>#N/A</v>
      </c>
      <c r="E50" s="90" t="e">
        <f>NA()</f>
        <v>#N/A</v>
      </c>
      <c r="F50" s="90">
        <f>IF(ISNUMBER('実質公債費比率（分子）の構造'!L$53),'実質公債費比率（分子）の構造'!L$53,NA())</f>
        <v>229</v>
      </c>
      <c r="G50" s="90" t="e">
        <f>NA()</f>
        <v>#N/A</v>
      </c>
      <c r="H50" s="90" t="e">
        <f>NA()</f>
        <v>#N/A</v>
      </c>
      <c r="I50" s="90">
        <f>IF(ISNUMBER('実質公債費比率（分子）の構造'!M$53),'実質公債費比率（分子）の構造'!M$53,NA())</f>
        <v>215</v>
      </c>
      <c r="J50" s="90" t="e">
        <f>NA()</f>
        <v>#N/A</v>
      </c>
      <c r="K50" s="90" t="e">
        <f>NA()</f>
        <v>#N/A</v>
      </c>
      <c r="L50" s="90">
        <f>IF(ISNUMBER('実質公債費比率（分子）の構造'!N$53),'実質公債費比率（分子）の構造'!N$53,NA())</f>
        <v>206</v>
      </c>
      <c r="M50" s="90" t="e">
        <f>NA()</f>
        <v>#N/A</v>
      </c>
      <c r="N50" s="90" t="e">
        <f>NA()</f>
        <v>#N/A</v>
      </c>
      <c r="O50" s="90">
        <f>IF(ISNUMBER('実質公債費比率（分子）の構造'!O$53),'実質公債費比率（分子）の構造'!O$53,NA())</f>
        <v>212</v>
      </c>
      <c r="P50" s="90" t="e">
        <f>NA()</f>
        <v>#N/A</v>
      </c>
    </row>
    <row r="53" spans="1:16" x14ac:dyDescent="0.15">
      <c r="A53" s="58" t="s">
        <v>66</v>
      </c>
    </row>
    <row r="54" spans="1:16" x14ac:dyDescent="0.15">
      <c r="A54" s="89"/>
      <c r="B54" s="89" t="str">
        <f>'将来負担比率（分子）の構造'!I$40</f>
        <v>H25</v>
      </c>
      <c r="C54" s="89"/>
      <c r="D54" s="89"/>
      <c r="E54" s="89" t="str">
        <f>'将来負担比率（分子）の構造'!J$40</f>
        <v>H26</v>
      </c>
      <c r="F54" s="89"/>
      <c r="G54" s="89"/>
      <c r="H54" s="89" t="str">
        <f>'将来負担比率（分子）の構造'!K$40</f>
        <v>H27</v>
      </c>
      <c r="I54" s="89"/>
      <c r="J54" s="89"/>
      <c r="K54" s="89" t="str">
        <f>'将来負担比率（分子）の構造'!L$40</f>
        <v>H28</v>
      </c>
      <c r="L54" s="89"/>
      <c r="M54" s="89"/>
      <c r="N54" s="89" t="str">
        <f>'将来負担比率（分子）の構造'!M$40</f>
        <v>H29</v>
      </c>
      <c r="O54" s="89"/>
      <c r="P54" s="89"/>
    </row>
    <row r="55" spans="1:16" x14ac:dyDescent="0.15">
      <c r="A55" s="89"/>
      <c r="B55" s="89" t="s">
        <v>67</v>
      </c>
      <c r="C55" s="89"/>
      <c r="D55" s="89" t="s">
        <v>68</v>
      </c>
      <c r="E55" s="89" t="s">
        <v>67</v>
      </c>
      <c r="F55" s="89"/>
      <c r="G55" s="89" t="s">
        <v>68</v>
      </c>
      <c r="H55" s="89" t="s">
        <v>67</v>
      </c>
      <c r="I55" s="89"/>
      <c r="J55" s="89" t="s">
        <v>68</v>
      </c>
      <c r="K55" s="89" t="s">
        <v>67</v>
      </c>
      <c r="L55" s="89"/>
      <c r="M55" s="89" t="s">
        <v>68</v>
      </c>
      <c r="N55" s="89" t="s">
        <v>67</v>
      </c>
      <c r="O55" s="89"/>
      <c r="P55" s="89" t="s">
        <v>68</v>
      </c>
    </row>
    <row r="56" spans="1:16" x14ac:dyDescent="0.15">
      <c r="A56" s="89" t="s">
        <v>37</v>
      </c>
      <c r="B56" s="89"/>
      <c r="C56" s="89"/>
      <c r="D56" s="89">
        <f>'将来負担比率（分子）の構造'!I$52</f>
        <v>4562</v>
      </c>
      <c r="E56" s="89"/>
      <c r="F56" s="89"/>
      <c r="G56" s="89">
        <f>'将来負担比率（分子）の構造'!J$52</f>
        <v>4491</v>
      </c>
      <c r="H56" s="89"/>
      <c r="I56" s="89"/>
      <c r="J56" s="89">
        <f>'将来負担比率（分子）の構造'!K$52</f>
        <v>4418</v>
      </c>
      <c r="K56" s="89"/>
      <c r="L56" s="89"/>
      <c r="M56" s="89">
        <f>'将来負担比率（分子）の構造'!L$52</f>
        <v>4954</v>
      </c>
      <c r="N56" s="89"/>
      <c r="O56" s="89"/>
      <c r="P56" s="89">
        <f>'将来負担比率（分子）の構造'!M$52</f>
        <v>5121</v>
      </c>
    </row>
    <row r="57" spans="1:16" x14ac:dyDescent="0.15">
      <c r="A57" s="89" t="s">
        <v>36</v>
      </c>
      <c r="B57" s="89"/>
      <c r="C57" s="89"/>
      <c r="D57" s="89">
        <f>'将来負担比率（分子）の構造'!I$51</f>
        <v>30</v>
      </c>
      <c r="E57" s="89"/>
      <c r="F57" s="89"/>
      <c r="G57" s="89">
        <f>'将来負担比率（分子）の構造'!J$51</f>
        <v>27</v>
      </c>
      <c r="H57" s="89"/>
      <c r="I57" s="89"/>
      <c r="J57" s="89">
        <f>'将来負担比率（分子）の構造'!K$51</f>
        <v>23</v>
      </c>
      <c r="K57" s="89"/>
      <c r="L57" s="89"/>
      <c r="M57" s="89">
        <f>'将来負担比率（分子）の構造'!L$51</f>
        <v>20</v>
      </c>
      <c r="N57" s="89"/>
      <c r="O57" s="89"/>
      <c r="P57" s="89">
        <f>'将来負担比率（分子）の構造'!M$51</f>
        <v>16</v>
      </c>
    </row>
    <row r="58" spans="1:16" x14ac:dyDescent="0.15">
      <c r="A58" s="89" t="s">
        <v>35</v>
      </c>
      <c r="B58" s="89"/>
      <c r="C58" s="89"/>
      <c r="D58" s="89">
        <f>'将来負担比率（分子）の構造'!I$50</f>
        <v>1638</v>
      </c>
      <c r="E58" s="89"/>
      <c r="F58" s="89"/>
      <c r="G58" s="89">
        <f>'将来負担比率（分子）の構造'!J$50</f>
        <v>1653</v>
      </c>
      <c r="H58" s="89"/>
      <c r="I58" s="89"/>
      <c r="J58" s="89">
        <f>'将来負担比率（分子）の構造'!K$50</f>
        <v>1595</v>
      </c>
      <c r="K58" s="89"/>
      <c r="L58" s="89"/>
      <c r="M58" s="89">
        <f>'将来負担比率（分子）の構造'!L$50</f>
        <v>2085</v>
      </c>
      <c r="N58" s="89"/>
      <c r="O58" s="89"/>
      <c r="P58" s="89">
        <f>'将来負担比率（分子）の構造'!M$50</f>
        <v>2069</v>
      </c>
    </row>
    <row r="59" spans="1:16" x14ac:dyDescent="0.15">
      <c r="A59" s="89" t="s">
        <v>33</v>
      </c>
      <c r="B59" s="89" t="str">
        <f>'将来負担比率（分子）の構造'!I$49</f>
        <v>-</v>
      </c>
      <c r="C59" s="89"/>
      <c r="D59" s="89"/>
      <c r="E59" s="89" t="str">
        <f>'将来負担比率（分子）の構造'!J$49</f>
        <v>-</v>
      </c>
      <c r="F59" s="89"/>
      <c r="G59" s="89"/>
      <c r="H59" s="89" t="str">
        <f>'将来負担比率（分子）の構造'!K$49</f>
        <v>-</v>
      </c>
      <c r="I59" s="89"/>
      <c r="J59" s="89"/>
      <c r="K59" s="89" t="str">
        <f>'将来負担比率（分子）の構造'!L$49</f>
        <v>-</v>
      </c>
      <c r="L59" s="89"/>
      <c r="M59" s="89"/>
      <c r="N59" s="89" t="str">
        <f>'将来負担比率（分子）の構造'!M$49</f>
        <v>-</v>
      </c>
      <c r="O59" s="89"/>
      <c r="P59" s="89"/>
    </row>
    <row r="60" spans="1:16" x14ac:dyDescent="0.15">
      <c r="A60" s="89" t="s">
        <v>32</v>
      </c>
      <c r="B60" s="89" t="str">
        <f>'将来負担比率（分子）の構造'!I$48</f>
        <v>-</v>
      </c>
      <c r="C60" s="89"/>
      <c r="D60" s="89"/>
      <c r="E60" s="89" t="str">
        <f>'将来負担比率（分子）の構造'!J$48</f>
        <v>-</v>
      </c>
      <c r="F60" s="89"/>
      <c r="G60" s="89"/>
      <c r="H60" s="89" t="str">
        <f>'将来負担比率（分子）の構造'!K$48</f>
        <v>-</v>
      </c>
      <c r="I60" s="89"/>
      <c r="J60" s="89"/>
      <c r="K60" s="89" t="str">
        <f>'将来負担比率（分子）の構造'!L$48</f>
        <v>-</v>
      </c>
      <c r="L60" s="89"/>
      <c r="M60" s="89"/>
      <c r="N60" s="89" t="str">
        <f>'将来負担比率（分子）の構造'!M$48</f>
        <v>-</v>
      </c>
      <c r="O60" s="89"/>
      <c r="P60" s="89"/>
    </row>
    <row r="61" spans="1:16" x14ac:dyDescent="0.15">
      <c r="A61" s="89" t="s">
        <v>30</v>
      </c>
      <c r="B61" s="89" t="str">
        <f>'将来負担比率（分子）の構造'!I$46</f>
        <v>-</v>
      </c>
      <c r="C61" s="89"/>
      <c r="D61" s="89"/>
      <c r="E61" s="89" t="str">
        <f>'将来負担比率（分子）の構造'!J$46</f>
        <v>-</v>
      </c>
      <c r="F61" s="89"/>
      <c r="G61" s="89"/>
      <c r="H61" s="89" t="str">
        <f>'将来負担比率（分子）の構造'!K$46</f>
        <v>-</v>
      </c>
      <c r="I61" s="89"/>
      <c r="J61" s="89"/>
      <c r="K61" s="89" t="str">
        <f>'将来負担比率（分子）の構造'!L$46</f>
        <v>-</v>
      </c>
      <c r="L61" s="89"/>
      <c r="M61" s="89"/>
      <c r="N61" s="89" t="str">
        <f>'将来負担比率（分子）の構造'!M$46</f>
        <v>-</v>
      </c>
      <c r="O61" s="89"/>
      <c r="P61" s="89"/>
    </row>
    <row r="62" spans="1:16" x14ac:dyDescent="0.15">
      <c r="A62" s="89" t="s">
        <v>29</v>
      </c>
      <c r="B62" s="89">
        <f>'将来負担比率（分子）の構造'!I$45</f>
        <v>1409</v>
      </c>
      <c r="C62" s="89"/>
      <c r="D62" s="89"/>
      <c r="E62" s="89">
        <f>'将来負担比率（分子）の構造'!J$45</f>
        <v>1316</v>
      </c>
      <c r="F62" s="89"/>
      <c r="G62" s="89"/>
      <c r="H62" s="89">
        <f>'将来負担比率（分子）の構造'!K$45</f>
        <v>1323</v>
      </c>
      <c r="I62" s="89"/>
      <c r="J62" s="89"/>
      <c r="K62" s="89">
        <f>'将来負担比率（分子）の構造'!L$45</f>
        <v>1282</v>
      </c>
      <c r="L62" s="89"/>
      <c r="M62" s="89"/>
      <c r="N62" s="89">
        <f>'将来負担比率（分子）の構造'!M$45</f>
        <v>1343</v>
      </c>
      <c r="O62" s="89"/>
      <c r="P62" s="89"/>
    </row>
    <row r="63" spans="1:16" x14ac:dyDescent="0.15">
      <c r="A63" s="89" t="s">
        <v>28</v>
      </c>
      <c r="B63" s="89">
        <f>'将来負担比率（分子）の構造'!I$44</f>
        <v>496</v>
      </c>
      <c r="C63" s="89"/>
      <c r="D63" s="89"/>
      <c r="E63" s="89">
        <f>'将来負担比率（分子）の構造'!J$44</f>
        <v>515</v>
      </c>
      <c r="F63" s="89"/>
      <c r="G63" s="89"/>
      <c r="H63" s="89">
        <f>'将来負担比率（分子）の構造'!K$44</f>
        <v>493</v>
      </c>
      <c r="I63" s="89"/>
      <c r="J63" s="89"/>
      <c r="K63" s="89">
        <f>'将来負担比率（分子）の構造'!L$44</f>
        <v>499</v>
      </c>
      <c r="L63" s="89"/>
      <c r="M63" s="89"/>
      <c r="N63" s="89">
        <f>'将来負担比率（分子）の構造'!M$44</f>
        <v>507</v>
      </c>
      <c r="O63" s="89"/>
      <c r="P63" s="89"/>
    </row>
    <row r="64" spans="1:16" x14ac:dyDescent="0.15">
      <c r="A64" s="89" t="s">
        <v>27</v>
      </c>
      <c r="B64" s="89">
        <f>'将来負担比率（分子）の構造'!I$43</f>
        <v>1838</v>
      </c>
      <c r="C64" s="89"/>
      <c r="D64" s="89"/>
      <c r="E64" s="89">
        <f>'将来負担比率（分子）の構造'!J$43</f>
        <v>1923</v>
      </c>
      <c r="F64" s="89"/>
      <c r="G64" s="89"/>
      <c r="H64" s="89">
        <f>'将来負担比率（分子）の構造'!K$43</f>
        <v>1876</v>
      </c>
      <c r="I64" s="89"/>
      <c r="J64" s="89"/>
      <c r="K64" s="89">
        <f>'将来負担比率（分子）の構造'!L$43</f>
        <v>1786</v>
      </c>
      <c r="L64" s="89"/>
      <c r="M64" s="89"/>
      <c r="N64" s="89">
        <f>'将来負担比率（分子）の構造'!M$43</f>
        <v>1656</v>
      </c>
      <c r="O64" s="89"/>
      <c r="P64" s="89"/>
    </row>
    <row r="65" spans="1:16" x14ac:dyDescent="0.15">
      <c r="A65" s="89" t="s">
        <v>26</v>
      </c>
      <c r="B65" s="89" t="str">
        <f>'将来負担比率（分子）の構造'!I$42</f>
        <v>-</v>
      </c>
      <c r="C65" s="89"/>
      <c r="D65" s="89"/>
      <c r="E65" s="89" t="str">
        <f>'将来負担比率（分子）の構造'!J$42</f>
        <v>-</v>
      </c>
      <c r="F65" s="89"/>
      <c r="G65" s="89"/>
      <c r="H65" s="89" t="str">
        <f>'将来負担比率（分子）の構造'!K$42</f>
        <v>-</v>
      </c>
      <c r="I65" s="89"/>
      <c r="J65" s="89"/>
      <c r="K65" s="89" t="str">
        <f>'将来負担比率（分子）の構造'!L$42</f>
        <v>-</v>
      </c>
      <c r="L65" s="89"/>
      <c r="M65" s="89"/>
      <c r="N65" s="89" t="str">
        <f>'将来負担比率（分子）の構造'!M$42</f>
        <v>-</v>
      </c>
      <c r="O65" s="89"/>
      <c r="P65" s="89"/>
    </row>
    <row r="66" spans="1:16" x14ac:dyDescent="0.15">
      <c r="A66" s="89" t="s">
        <v>25</v>
      </c>
      <c r="B66" s="89">
        <f>'将来負担比率（分子）の構造'!I$41</f>
        <v>4173</v>
      </c>
      <c r="C66" s="89"/>
      <c r="D66" s="89"/>
      <c r="E66" s="89">
        <f>'将来負担比率（分子）の構造'!J$41</f>
        <v>4047</v>
      </c>
      <c r="F66" s="89"/>
      <c r="G66" s="89"/>
      <c r="H66" s="89">
        <f>'将来負担比率（分子）の構造'!K$41</f>
        <v>4184</v>
      </c>
      <c r="I66" s="89"/>
      <c r="J66" s="89"/>
      <c r="K66" s="89">
        <f>'将来負担比率（分子）の構造'!L$41</f>
        <v>4482</v>
      </c>
      <c r="L66" s="89"/>
      <c r="M66" s="89"/>
      <c r="N66" s="89">
        <f>'将来負担比率（分子）の構造'!M$41</f>
        <v>4734</v>
      </c>
      <c r="O66" s="89"/>
      <c r="P66" s="89"/>
    </row>
    <row r="67" spans="1:16" x14ac:dyDescent="0.15">
      <c r="A67" s="89" t="s">
        <v>69</v>
      </c>
      <c r="B67" s="89" t="e">
        <f>NA()</f>
        <v>#N/A</v>
      </c>
      <c r="C67" s="89">
        <f>IF(ISNUMBER('将来負担比率（分子）の構造'!I$53), IF('将来負担比率（分子）の構造'!I$53 &lt; 0, 0, '将来負担比率（分子）の構造'!I$53), NA())</f>
        <v>1687</v>
      </c>
      <c r="D67" s="89" t="e">
        <f>NA()</f>
        <v>#N/A</v>
      </c>
      <c r="E67" s="89" t="e">
        <f>NA()</f>
        <v>#N/A</v>
      </c>
      <c r="F67" s="89">
        <f>IF(ISNUMBER('将来負担比率（分子）の構造'!J$53), IF('将来負担比率（分子）の構造'!J$53 &lt; 0, 0, '将来負担比率（分子）の構造'!J$53), NA())</f>
        <v>1629</v>
      </c>
      <c r="G67" s="89" t="e">
        <f>NA()</f>
        <v>#N/A</v>
      </c>
      <c r="H67" s="89" t="e">
        <f>NA()</f>
        <v>#N/A</v>
      </c>
      <c r="I67" s="89">
        <f>IF(ISNUMBER('将来負担比率（分子）の構造'!K$53), IF('将来負担比率（分子）の構造'!K$53 &lt; 0, 0, '将来負担比率（分子）の構造'!K$53), NA())</f>
        <v>1840</v>
      </c>
      <c r="J67" s="89" t="e">
        <f>NA()</f>
        <v>#N/A</v>
      </c>
      <c r="K67" s="89" t="e">
        <f>NA()</f>
        <v>#N/A</v>
      </c>
      <c r="L67" s="89">
        <f>IF(ISNUMBER('将来負担比率（分子）の構造'!L$53), IF('将来負担比率（分子）の構造'!L$53 &lt; 0, 0, '将来負担比率（分子）の構造'!L$53), NA())</f>
        <v>990</v>
      </c>
      <c r="M67" s="89" t="e">
        <f>NA()</f>
        <v>#N/A</v>
      </c>
      <c r="N67" s="89" t="e">
        <f>NA()</f>
        <v>#N/A</v>
      </c>
      <c r="O67" s="89">
        <f>IF(ISNUMBER('将来負担比率（分子）の構造'!M$53), IF('将来負担比率（分子）の構造'!M$53 &lt; 0, 0, '将来負担比率（分子）の構造'!M$53), NA())</f>
        <v>1034</v>
      </c>
      <c r="P67" s="89" t="e">
        <f>NA()</f>
        <v>#N/A</v>
      </c>
    </row>
    <row r="70" spans="1:16" x14ac:dyDescent="0.15">
      <c r="A70" s="91" t="s">
        <v>70</v>
      </c>
      <c r="B70" s="91"/>
      <c r="C70" s="91"/>
      <c r="D70" s="91"/>
      <c r="E70" s="91"/>
      <c r="F70" s="91"/>
    </row>
    <row r="71" spans="1:16" x14ac:dyDescent="0.15">
      <c r="A71" s="92"/>
      <c r="B71" s="92" t="str">
        <f>基金残高に係る経年分析!F54</f>
        <v>H27</v>
      </c>
      <c r="C71" s="92" t="str">
        <f>基金残高に係る経年分析!G54</f>
        <v>H28</v>
      </c>
      <c r="D71" s="92" t="str">
        <f>基金残高に係る経年分析!H54</f>
        <v>H29</v>
      </c>
    </row>
    <row r="72" spans="1:16" x14ac:dyDescent="0.15">
      <c r="A72" s="92" t="s">
        <v>71</v>
      </c>
      <c r="B72" s="93">
        <f>基金残高に係る経年分析!F55</f>
        <v>1015</v>
      </c>
      <c r="C72" s="93">
        <f>基金残高に係る経年分析!G55</f>
        <v>1257</v>
      </c>
      <c r="D72" s="93">
        <f>基金残高に係る経年分析!H55</f>
        <v>1261</v>
      </c>
    </row>
    <row r="73" spans="1:16" x14ac:dyDescent="0.15">
      <c r="A73" s="92" t="s">
        <v>72</v>
      </c>
      <c r="B73" s="93">
        <f>基金残高に係る経年分析!F56</f>
        <v>0</v>
      </c>
      <c r="C73" s="93">
        <f>基金残高に係る経年分析!G56</f>
        <v>0</v>
      </c>
      <c r="D73" s="93">
        <f>基金残高に係る経年分析!H56</f>
        <v>0</v>
      </c>
    </row>
    <row r="74" spans="1:16" x14ac:dyDescent="0.15">
      <c r="A74" s="92" t="s">
        <v>73</v>
      </c>
      <c r="B74" s="93">
        <f>基金残高に係る経年分析!F57</f>
        <v>496</v>
      </c>
      <c r="C74" s="93">
        <f>基金残高に係る経年分析!G57</f>
        <v>719</v>
      </c>
      <c r="D74" s="93">
        <f>基金残高に係る経年分析!H57</f>
        <v>699</v>
      </c>
    </row>
  </sheetData>
  <sheetProtection algorithmName="SHA-512" hashValue="s/sgDaIjpx3Gu66ENBo8jkQIDx9Et1KlHhh5FJDm16PJFZPzf1x9GXHcw1JNbKYhz0KR2Bb6xt7Pjrzv9nBp5g==" saltValue="5fCJAgA/80w/D5ZoDmNY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97" customWidth="1"/>
    <col min="96" max="133" width="1.625" style="113" customWidth="1"/>
    <col min="134" max="143" width="1.625" style="97" customWidth="1"/>
    <col min="144" max="16384" width="0" style="97" hidden="1"/>
  </cols>
  <sheetData>
    <row r="1" spans="2:143" ht="22.5" customHeight="1" thickBot="1" x14ac:dyDescent="0.2">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638" t="s">
        <v>199</v>
      </c>
      <c r="DI1" s="639"/>
      <c r="DJ1" s="639"/>
      <c r="DK1" s="639"/>
      <c r="DL1" s="639"/>
      <c r="DM1" s="639"/>
      <c r="DN1" s="640"/>
      <c r="DO1" s="97"/>
      <c r="DP1" s="638" t="s">
        <v>200</v>
      </c>
      <c r="DQ1" s="639"/>
      <c r="DR1" s="639"/>
      <c r="DS1" s="639"/>
      <c r="DT1" s="639"/>
      <c r="DU1" s="639"/>
      <c r="DV1" s="639"/>
      <c r="DW1" s="639"/>
      <c r="DX1" s="639"/>
      <c r="DY1" s="639"/>
      <c r="DZ1" s="639"/>
      <c r="EA1" s="639"/>
      <c r="EB1" s="639"/>
      <c r="EC1" s="640"/>
      <c r="ED1" s="95"/>
      <c r="EE1" s="95"/>
      <c r="EF1" s="95"/>
      <c r="EG1" s="95"/>
      <c r="EH1" s="95"/>
      <c r="EI1" s="95"/>
      <c r="EJ1" s="95"/>
      <c r="EK1" s="95"/>
      <c r="EL1" s="95"/>
      <c r="EM1" s="95"/>
    </row>
    <row r="2" spans="2:143" ht="22.5" customHeight="1" x14ac:dyDescent="0.15">
      <c r="B2" s="98" t="s">
        <v>201</v>
      </c>
      <c r="R2" s="99"/>
      <c r="S2" s="99"/>
      <c r="T2" s="99"/>
      <c r="U2" s="99"/>
      <c r="V2" s="99"/>
      <c r="W2" s="99"/>
      <c r="X2" s="99"/>
      <c r="Y2" s="99"/>
      <c r="Z2" s="99"/>
      <c r="AA2" s="99"/>
      <c r="AB2" s="99"/>
      <c r="AC2" s="99"/>
      <c r="AE2" s="100"/>
      <c r="AF2" s="100"/>
      <c r="AG2" s="100"/>
      <c r="AH2" s="100"/>
      <c r="AI2" s="100"/>
      <c r="AJ2" s="99"/>
      <c r="AK2" s="99"/>
      <c r="AL2" s="99"/>
      <c r="AM2" s="99"/>
      <c r="AN2" s="99"/>
      <c r="AO2" s="99"/>
      <c r="AP2" s="99"/>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row>
    <row r="3" spans="2:143" ht="11.25" customHeight="1" x14ac:dyDescent="0.15">
      <c r="B3" s="641" t="s">
        <v>202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203</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204</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15">
      <c r="B4" s="641" t="s">
        <v>1</v>
      </c>
      <c r="C4" s="642"/>
      <c r="D4" s="642"/>
      <c r="E4" s="642"/>
      <c r="F4" s="642"/>
      <c r="G4" s="642"/>
      <c r="H4" s="642"/>
      <c r="I4" s="642"/>
      <c r="J4" s="642"/>
      <c r="K4" s="642"/>
      <c r="L4" s="642"/>
      <c r="M4" s="642"/>
      <c r="N4" s="642"/>
      <c r="O4" s="642"/>
      <c r="P4" s="642"/>
      <c r="Q4" s="643"/>
      <c r="R4" s="641" t="s">
        <v>205</v>
      </c>
      <c r="S4" s="642"/>
      <c r="T4" s="642"/>
      <c r="U4" s="642"/>
      <c r="V4" s="642"/>
      <c r="W4" s="642"/>
      <c r="X4" s="642"/>
      <c r="Y4" s="643"/>
      <c r="Z4" s="641" t="s">
        <v>206</v>
      </c>
      <c r="AA4" s="642"/>
      <c r="AB4" s="642"/>
      <c r="AC4" s="643"/>
      <c r="AD4" s="641" t="s">
        <v>207</v>
      </c>
      <c r="AE4" s="642"/>
      <c r="AF4" s="642"/>
      <c r="AG4" s="642"/>
      <c r="AH4" s="642"/>
      <c r="AI4" s="642"/>
      <c r="AJ4" s="642"/>
      <c r="AK4" s="643"/>
      <c r="AL4" s="641" t="s">
        <v>206</v>
      </c>
      <c r="AM4" s="642"/>
      <c r="AN4" s="642"/>
      <c r="AO4" s="643"/>
      <c r="AP4" s="647" t="s">
        <v>208</v>
      </c>
      <c r="AQ4" s="647"/>
      <c r="AR4" s="647"/>
      <c r="AS4" s="647"/>
      <c r="AT4" s="647"/>
      <c r="AU4" s="647"/>
      <c r="AV4" s="647"/>
      <c r="AW4" s="647"/>
      <c r="AX4" s="647"/>
      <c r="AY4" s="647"/>
      <c r="AZ4" s="647"/>
      <c r="BA4" s="647"/>
      <c r="BB4" s="647"/>
      <c r="BC4" s="647"/>
      <c r="BD4" s="647"/>
      <c r="BE4" s="647"/>
      <c r="BF4" s="647"/>
      <c r="BG4" s="647" t="s">
        <v>209</v>
      </c>
      <c r="BH4" s="647"/>
      <c r="BI4" s="647"/>
      <c r="BJ4" s="647"/>
      <c r="BK4" s="647"/>
      <c r="BL4" s="647"/>
      <c r="BM4" s="647"/>
      <c r="BN4" s="647"/>
      <c r="BO4" s="647" t="s">
        <v>206</v>
      </c>
      <c r="BP4" s="647"/>
      <c r="BQ4" s="647"/>
      <c r="BR4" s="647"/>
      <c r="BS4" s="647" t="s">
        <v>210</v>
      </c>
      <c r="BT4" s="647"/>
      <c r="BU4" s="647"/>
      <c r="BV4" s="647"/>
      <c r="BW4" s="647"/>
      <c r="BX4" s="647"/>
      <c r="BY4" s="647"/>
      <c r="BZ4" s="647"/>
      <c r="CA4" s="647"/>
      <c r="CB4" s="647"/>
      <c r="CD4" s="644" t="s">
        <v>211</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101" customFormat="1" ht="11.25" customHeight="1" x14ac:dyDescent="0.15">
      <c r="B5" s="648" t="s">
        <v>212</v>
      </c>
      <c r="C5" s="649"/>
      <c r="D5" s="649"/>
      <c r="E5" s="649"/>
      <c r="F5" s="649"/>
      <c r="G5" s="649"/>
      <c r="H5" s="649"/>
      <c r="I5" s="649"/>
      <c r="J5" s="649"/>
      <c r="K5" s="649"/>
      <c r="L5" s="649"/>
      <c r="M5" s="649"/>
      <c r="N5" s="649"/>
      <c r="O5" s="649"/>
      <c r="P5" s="649"/>
      <c r="Q5" s="650"/>
      <c r="R5" s="651">
        <v>891682</v>
      </c>
      <c r="S5" s="652"/>
      <c r="T5" s="652"/>
      <c r="U5" s="652"/>
      <c r="V5" s="652"/>
      <c r="W5" s="652"/>
      <c r="X5" s="652"/>
      <c r="Y5" s="653"/>
      <c r="Z5" s="654">
        <v>15.5</v>
      </c>
      <c r="AA5" s="654"/>
      <c r="AB5" s="654"/>
      <c r="AC5" s="654"/>
      <c r="AD5" s="655">
        <v>891682</v>
      </c>
      <c r="AE5" s="655"/>
      <c r="AF5" s="655"/>
      <c r="AG5" s="655"/>
      <c r="AH5" s="655"/>
      <c r="AI5" s="655"/>
      <c r="AJ5" s="655"/>
      <c r="AK5" s="655"/>
      <c r="AL5" s="656">
        <v>29.5</v>
      </c>
      <c r="AM5" s="657"/>
      <c r="AN5" s="657"/>
      <c r="AO5" s="658"/>
      <c r="AP5" s="648" t="s">
        <v>213</v>
      </c>
      <c r="AQ5" s="649"/>
      <c r="AR5" s="649"/>
      <c r="AS5" s="649"/>
      <c r="AT5" s="649"/>
      <c r="AU5" s="649"/>
      <c r="AV5" s="649"/>
      <c r="AW5" s="649"/>
      <c r="AX5" s="649"/>
      <c r="AY5" s="649"/>
      <c r="AZ5" s="649"/>
      <c r="BA5" s="649"/>
      <c r="BB5" s="649"/>
      <c r="BC5" s="649"/>
      <c r="BD5" s="649"/>
      <c r="BE5" s="649"/>
      <c r="BF5" s="650"/>
      <c r="BG5" s="662">
        <v>870084</v>
      </c>
      <c r="BH5" s="663"/>
      <c r="BI5" s="663"/>
      <c r="BJ5" s="663"/>
      <c r="BK5" s="663"/>
      <c r="BL5" s="663"/>
      <c r="BM5" s="663"/>
      <c r="BN5" s="664"/>
      <c r="BO5" s="665">
        <v>97.6</v>
      </c>
      <c r="BP5" s="665"/>
      <c r="BQ5" s="665"/>
      <c r="BR5" s="665"/>
      <c r="BS5" s="666" t="s">
        <v>214</v>
      </c>
      <c r="BT5" s="666"/>
      <c r="BU5" s="666"/>
      <c r="BV5" s="666"/>
      <c r="BW5" s="666"/>
      <c r="BX5" s="666"/>
      <c r="BY5" s="666"/>
      <c r="BZ5" s="666"/>
      <c r="CA5" s="666"/>
      <c r="CB5" s="670"/>
      <c r="CD5" s="644" t="s">
        <v>208</v>
      </c>
      <c r="CE5" s="645"/>
      <c r="CF5" s="645"/>
      <c r="CG5" s="645"/>
      <c r="CH5" s="645"/>
      <c r="CI5" s="645"/>
      <c r="CJ5" s="645"/>
      <c r="CK5" s="645"/>
      <c r="CL5" s="645"/>
      <c r="CM5" s="645"/>
      <c r="CN5" s="645"/>
      <c r="CO5" s="645"/>
      <c r="CP5" s="645"/>
      <c r="CQ5" s="646"/>
      <c r="CR5" s="644" t="s">
        <v>215</v>
      </c>
      <c r="CS5" s="645"/>
      <c r="CT5" s="645"/>
      <c r="CU5" s="645"/>
      <c r="CV5" s="645"/>
      <c r="CW5" s="645"/>
      <c r="CX5" s="645"/>
      <c r="CY5" s="646"/>
      <c r="CZ5" s="644" t="s">
        <v>206</v>
      </c>
      <c r="DA5" s="645"/>
      <c r="DB5" s="645"/>
      <c r="DC5" s="646"/>
      <c r="DD5" s="644" t="s">
        <v>216</v>
      </c>
      <c r="DE5" s="645"/>
      <c r="DF5" s="645"/>
      <c r="DG5" s="645"/>
      <c r="DH5" s="645"/>
      <c r="DI5" s="645"/>
      <c r="DJ5" s="645"/>
      <c r="DK5" s="645"/>
      <c r="DL5" s="645"/>
      <c r="DM5" s="645"/>
      <c r="DN5" s="645"/>
      <c r="DO5" s="645"/>
      <c r="DP5" s="646"/>
      <c r="DQ5" s="644" t="s">
        <v>217</v>
      </c>
      <c r="DR5" s="645"/>
      <c r="DS5" s="645"/>
      <c r="DT5" s="645"/>
      <c r="DU5" s="645"/>
      <c r="DV5" s="645"/>
      <c r="DW5" s="645"/>
      <c r="DX5" s="645"/>
      <c r="DY5" s="645"/>
      <c r="DZ5" s="645"/>
      <c r="EA5" s="645"/>
      <c r="EB5" s="645"/>
      <c r="EC5" s="646"/>
    </row>
    <row r="6" spans="2:143" ht="11.25" customHeight="1" x14ac:dyDescent="0.15">
      <c r="B6" s="659" t="s">
        <v>218</v>
      </c>
      <c r="C6" s="660"/>
      <c r="D6" s="660"/>
      <c r="E6" s="660"/>
      <c r="F6" s="660"/>
      <c r="G6" s="660"/>
      <c r="H6" s="660"/>
      <c r="I6" s="660"/>
      <c r="J6" s="660"/>
      <c r="K6" s="660"/>
      <c r="L6" s="660"/>
      <c r="M6" s="660"/>
      <c r="N6" s="660"/>
      <c r="O6" s="660"/>
      <c r="P6" s="660"/>
      <c r="Q6" s="661"/>
      <c r="R6" s="662">
        <v>50409</v>
      </c>
      <c r="S6" s="663"/>
      <c r="T6" s="663"/>
      <c r="U6" s="663"/>
      <c r="V6" s="663"/>
      <c r="W6" s="663"/>
      <c r="X6" s="663"/>
      <c r="Y6" s="664"/>
      <c r="Z6" s="665">
        <v>0.9</v>
      </c>
      <c r="AA6" s="665"/>
      <c r="AB6" s="665"/>
      <c r="AC6" s="665"/>
      <c r="AD6" s="666">
        <v>50409</v>
      </c>
      <c r="AE6" s="666"/>
      <c r="AF6" s="666"/>
      <c r="AG6" s="666"/>
      <c r="AH6" s="666"/>
      <c r="AI6" s="666"/>
      <c r="AJ6" s="666"/>
      <c r="AK6" s="666"/>
      <c r="AL6" s="667">
        <v>1.7</v>
      </c>
      <c r="AM6" s="668"/>
      <c r="AN6" s="668"/>
      <c r="AO6" s="669"/>
      <c r="AP6" s="659" t="s">
        <v>219</v>
      </c>
      <c r="AQ6" s="660"/>
      <c r="AR6" s="660"/>
      <c r="AS6" s="660"/>
      <c r="AT6" s="660"/>
      <c r="AU6" s="660"/>
      <c r="AV6" s="660"/>
      <c r="AW6" s="660"/>
      <c r="AX6" s="660"/>
      <c r="AY6" s="660"/>
      <c r="AZ6" s="660"/>
      <c r="BA6" s="660"/>
      <c r="BB6" s="660"/>
      <c r="BC6" s="660"/>
      <c r="BD6" s="660"/>
      <c r="BE6" s="660"/>
      <c r="BF6" s="661"/>
      <c r="BG6" s="662">
        <v>870084</v>
      </c>
      <c r="BH6" s="663"/>
      <c r="BI6" s="663"/>
      <c r="BJ6" s="663"/>
      <c r="BK6" s="663"/>
      <c r="BL6" s="663"/>
      <c r="BM6" s="663"/>
      <c r="BN6" s="664"/>
      <c r="BO6" s="665">
        <v>97.6</v>
      </c>
      <c r="BP6" s="665"/>
      <c r="BQ6" s="665"/>
      <c r="BR6" s="665"/>
      <c r="BS6" s="666" t="s">
        <v>214</v>
      </c>
      <c r="BT6" s="666"/>
      <c r="BU6" s="666"/>
      <c r="BV6" s="666"/>
      <c r="BW6" s="666"/>
      <c r="BX6" s="666"/>
      <c r="BY6" s="666"/>
      <c r="BZ6" s="666"/>
      <c r="CA6" s="666"/>
      <c r="CB6" s="670"/>
      <c r="CD6" s="673" t="s">
        <v>220</v>
      </c>
      <c r="CE6" s="674"/>
      <c r="CF6" s="674"/>
      <c r="CG6" s="674"/>
      <c r="CH6" s="674"/>
      <c r="CI6" s="674"/>
      <c r="CJ6" s="674"/>
      <c r="CK6" s="674"/>
      <c r="CL6" s="674"/>
      <c r="CM6" s="674"/>
      <c r="CN6" s="674"/>
      <c r="CO6" s="674"/>
      <c r="CP6" s="674"/>
      <c r="CQ6" s="675"/>
      <c r="CR6" s="662">
        <v>56021</v>
      </c>
      <c r="CS6" s="663"/>
      <c r="CT6" s="663"/>
      <c r="CU6" s="663"/>
      <c r="CV6" s="663"/>
      <c r="CW6" s="663"/>
      <c r="CX6" s="663"/>
      <c r="CY6" s="664"/>
      <c r="CZ6" s="656">
        <v>1</v>
      </c>
      <c r="DA6" s="657"/>
      <c r="DB6" s="657"/>
      <c r="DC6" s="676"/>
      <c r="DD6" s="671" t="s">
        <v>214</v>
      </c>
      <c r="DE6" s="663"/>
      <c r="DF6" s="663"/>
      <c r="DG6" s="663"/>
      <c r="DH6" s="663"/>
      <c r="DI6" s="663"/>
      <c r="DJ6" s="663"/>
      <c r="DK6" s="663"/>
      <c r="DL6" s="663"/>
      <c r="DM6" s="663"/>
      <c r="DN6" s="663"/>
      <c r="DO6" s="663"/>
      <c r="DP6" s="664"/>
      <c r="DQ6" s="671">
        <v>56021</v>
      </c>
      <c r="DR6" s="663"/>
      <c r="DS6" s="663"/>
      <c r="DT6" s="663"/>
      <c r="DU6" s="663"/>
      <c r="DV6" s="663"/>
      <c r="DW6" s="663"/>
      <c r="DX6" s="663"/>
      <c r="DY6" s="663"/>
      <c r="DZ6" s="663"/>
      <c r="EA6" s="663"/>
      <c r="EB6" s="663"/>
      <c r="EC6" s="672"/>
    </row>
    <row r="7" spans="2:143" ht="11.25" customHeight="1" x14ac:dyDescent="0.15">
      <c r="B7" s="659" t="s">
        <v>221</v>
      </c>
      <c r="C7" s="660"/>
      <c r="D7" s="660"/>
      <c r="E7" s="660"/>
      <c r="F7" s="660"/>
      <c r="G7" s="660"/>
      <c r="H7" s="660"/>
      <c r="I7" s="660"/>
      <c r="J7" s="660"/>
      <c r="K7" s="660"/>
      <c r="L7" s="660"/>
      <c r="M7" s="660"/>
      <c r="N7" s="660"/>
      <c r="O7" s="660"/>
      <c r="P7" s="660"/>
      <c r="Q7" s="661"/>
      <c r="R7" s="662">
        <v>1301</v>
      </c>
      <c r="S7" s="663"/>
      <c r="T7" s="663"/>
      <c r="U7" s="663"/>
      <c r="V7" s="663"/>
      <c r="W7" s="663"/>
      <c r="X7" s="663"/>
      <c r="Y7" s="664"/>
      <c r="Z7" s="665">
        <v>0</v>
      </c>
      <c r="AA7" s="665"/>
      <c r="AB7" s="665"/>
      <c r="AC7" s="665"/>
      <c r="AD7" s="666">
        <v>1301</v>
      </c>
      <c r="AE7" s="666"/>
      <c r="AF7" s="666"/>
      <c r="AG7" s="666"/>
      <c r="AH7" s="666"/>
      <c r="AI7" s="666"/>
      <c r="AJ7" s="666"/>
      <c r="AK7" s="666"/>
      <c r="AL7" s="667">
        <v>0</v>
      </c>
      <c r="AM7" s="668"/>
      <c r="AN7" s="668"/>
      <c r="AO7" s="669"/>
      <c r="AP7" s="659" t="s">
        <v>222</v>
      </c>
      <c r="AQ7" s="660"/>
      <c r="AR7" s="660"/>
      <c r="AS7" s="660"/>
      <c r="AT7" s="660"/>
      <c r="AU7" s="660"/>
      <c r="AV7" s="660"/>
      <c r="AW7" s="660"/>
      <c r="AX7" s="660"/>
      <c r="AY7" s="660"/>
      <c r="AZ7" s="660"/>
      <c r="BA7" s="660"/>
      <c r="BB7" s="660"/>
      <c r="BC7" s="660"/>
      <c r="BD7" s="660"/>
      <c r="BE7" s="660"/>
      <c r="BF7" s="661"/>
      <c r="BG7" s="662">
        <v>282840</v>
      </c>
      <c r="BH7" s="663"/>
      <c r="BI7" s="663"/>
      <c r="BJ7" s="663"/>
      <c r="BK7" s="663"/>
      <c r="BL7" s="663"/>
      <c r="BM7" s="663"/>
      <c r="BN7" s="664"/>
      <c r="BO7" s="665">
        <v>31.7</v>
      </c>
      <c r="BP7" s="665"/>
      <c r="BQ7" s="665"/>
      <c r="BR7" s="665"/>
      <c r="BS7" s="666" t="s">
        <v>214</v>
      </c>
      <c r="BT7" s="666"/>
      <c r="BU7" s="666"/>
      <c r="BV7" s="666"/>
      <c r="BW7" s="666"/>
      <c r="BX7" s="666"/>
      <c r="BY7" s="666"/>
      <c r="BZ7" s="666"/>
      <c r="CA7" s="666"/>
      <c r="CB7" s="670"/>
      <c r="CD7" s="677" t="s">
        <v>223</v>
      </c>
      <c r="CE7" s="678"/>
      <c r="CF7" s="678"/>
      <c r="CG7" s="678"/>
      <c r="CH7" s="678"/>
      <c r="CI7" s="678"/>
      <c r="CJ7" s="678"/>
      <c r="CK7" s="678"/>
      <c r="CL7" s="678"/>
      <c r="CM7" s="678"/>
      <c r="CN7" s="678"/>
      <c r="CO7" s="678"/>
      <c r="CP7" s="678"/>
      <c r="CQ7" s="679"/>
      <c r="CR7" s="662">
        <v>1484833</v>
      </c>
      <c r="CS7" s="663"/>
      <c r="CT7" s="663"/>
      <c r="CU7" s="663"/>
      <c r="CV7" s="663"/>
      <c r="CW7" s="663"/>
      <c r="CX7" s="663"/>
      <c r="CY7" s="664"/>
      <c r="CZ7" s="665">
        <v>27.5</v>
      </c>
      <c r="DA7" s="665"/>
      <c r="DB7" s="665"/>
      <c r="DC7" s="665"/>
      <c r="DD7" s="671">
        <v>377022</v>
      </c>
      <c r="DE7" s="663"/>
      <c r="DF7" s="663"/>
      <c r="DG7" s="663"/>
      <c r="DH7" s="663"/>
      <c r="DI7" s="663"/>
      <c r="DJ7" s="663"/>
      <c r="DK7" s="663"/>
      <c r="DL7" s="663"/>
      <c r="DM7" s="663"/>
      <c r="DN7" s="663"/>
      <c r="DO7" s="663"/>
      <c r="DP7" s="664"/>
      <c r="DQ7" s="671">
        <v>821219</v>
      </c>
      <c r="DR7" s="663"/>
      <c r="DS7" s="663"/>
      <c r="DT7" s="663"/>
      <c r="DU7" s="663"/>
      <c r="DV7" s="663"/>
      <c r="DW7" s="663"/>
      <c r="DX7" s="663"/>
      <c r="DY7" s="663"/>
      <c r="DZ7" s="663"/>
      <c r="EA7" s="663"/>
      <c r="EB7" s="663"/>
      <c r="EC7" s="672"/>
    </row>
    <row r="8" spans="2:143" ht="11.25" customHeight="1" x14ac:dyDescent="0.15">
      <c r="B8" s="659" t="s">
        <v>224</v>
      </c>
      <c r="C8" s="660"/>
      <c r="D8" s="660"/>
      <c r="E8" s="660"/>
      <c r="F8" s="660"/>
      <c r="G8" s="660"/>
      <c r="H8" s="660"/>
      <c r="I8" s="660"/>
      <c r="J8" s="660"/>
      <c r="K8" s="660"/>
      <c r="L8" s="660"/>
      <c r="M8" s="660"/>
      <c r="N8" s="660"/>
      <c r="O8" s="660"/>
      <c r="P8" s="660"/>
      <c r="Q8" s="661"/>
      <c r="R8" s="662">
        <v>3228</v>
      </c>
      <c r="S8" s="663"/>
      <c r="T8" s="663"/>
      <c r="U8" s="663"/>
      <c r="V8" s="663"/>
      <c r="W8" s="663"/>
      <c r="X8" s="663"/>
      <c r="Y8" s="664"/>
      <c r="Z8" s="665">
        <v>0.1</v>
      </c>
      <c r="AA8" s="665"/>
      <c r="AB8" s="665"/>
      <c r="AC8" s="665"/>
      <c r="AD8" s="666">
        <v>3228</v>
      </c>
      <c r="AE8" s="666"/>
      <c r="AF8" s="666"/>
      <c r="AG8" s="666"/>
      <c r="AH8" s="666"/>
      <c r="AI8" s="666"/>
      <c r="AJ8" s="666"/>
      <c r="AK8" s="666"/>
      <c r="AL8" s="667">
        <v>0.1</v>
      </c>
      <c r="AM8" s="668"/>
      <c r="AN8" s="668"/>
      <c r="AO8" s="669"/>
      <c r="AP8" s="659" t="s">
        <v>225</v>
      </c>
      <c r="AQ8" s="660"/>
      <c r="AR8" s="660"/>
      <c r="AS8" s="660"/>
      <c r="AT8" s="660"/>
      <c r="AU8" s="660"/>
      <c r="AV8" s="660"/>
      <c r="AW8" s="660"/>
      <c r="AX8" s="660"/>
      <c r="AY8" s="660"/>
      <c r="AZ8" s="660"/>
      <c r="BA8" s="660"/>
      <c r="BB8" s="660"/>
      <c r="BC8" s="660"/>
      <c r="BD8" s="660"/>
      <c r="BE8" s="660"/>
      <c r="BF8" s="661"/>
      <c r="BG8" s="662">
        <v>16087</v>
      </c>
      <c r="BH8" s="663"/>
      <c r="BI8" s="663"/>
      <c r="BJ8" s="663"/>
      <c r="BK8" s="663"/>
      <c r="BL8" s="663"/>
      <c r="BM8" s="663"/>
      <c r="BN8" s="664"/>
      <c r="BO8" s="665">
        <v>1.8</v>
      </c>
      <c r="BP8" s="665"/>
      <c r="BQ8" s="665"/>
      <c r="BR8" s="665"/>
      <c r="BS8" s="671" t="s">
        <v>214</v>
      </c>
      <c r="BT8" s="663"/>
      <c r="BU8" s="663"/>
      <c r="BV8" s="663"/>
      <c r="BW8" s="663"/>
      <c r="BX8" s="663"/>
      <c r="BY8" s="663"/>
      <c r="BZ8" s="663"/>
      <c r="CA8" s="663"/>
      <c r="CB8" s="672"/>
      <c r="CD8" s="677" t="s">
        <v>226</v>
      </c>
      <c r="CE8" s="678"/>
      <c r="CF8" s="678"/>
      <c r="CG8" s="678"/>
      <c r="CH8" s="678"/>
      <c r="CI8" s="678"/>
      <c r="CJ8" s="678"/>
      <c r="CK8" s="678"/>
      <c r="CL8" s="678"/>
      <c r="CM8" s="678"/>
      <c r="CN8" s="678"/>
      <c r="CO8" s="678"/>
      <c r="CP8" s="678"/>
      <c r="CQ8" s="679"/>
      <c r="CR8" s="662">
        <v>1518778</v>
      </c>
      <c r="CS8" s="663"/>
      <c r="CT8" s="663"/>
      <c r="CU8" s="663"/>
      <c r="CV8" s="663"/>
      <c r="CW8" s="663"/>
      <c r="CX8" s="663"/>
      <c r="CY8" s="664"/>
      <c r="CZ8" s="665">
        <v>28.2</v>
      </c>
      <c r="DA8" s="665"/>
      <c r="DB8" s="665"/>
      <c r="DC8" s="665"/>
      <c r="DD8" s="671">
        <v>419419</v>
      </c>
      <c r="DE8" s="663"/>
      <c r="DF8" s="663"/>
      <c r="DG8" s="663"/>
      <c r="DH8" s="663"/>
      <c r="DI8" s="663"/>
      <c r="DJ8" s="663"/>
      <c r="DK8" s="663"/>
      <c r="DL8" s="663"/>
      <c r="DM8" s="663"/>
      <c r="DN8" s="663"/>
      <c r="DO8" s="663"/>
      <c r="DP8" s="664"/>
      <c r="DQ8" s="671">
        <v>737584</v>
      </c>
      <c r="DR8" s="663"/>
      <c r="DS8" s="663"/>
      <c r="DT8" s="663"/>
      <c r="DU8" s="663"/>
      <c r="DV8" s="663"/>
      <c r="DW8" s="663"/>
      <c r="DX8" s="663"/>
      <c r="DY8" s="663"/>
      <c r="DZ8" s="663"/>
      <c r="EA8" s="663"/>
      <c r="EB8" s="663"/>
      <c r="EC8" s="672"/>
    </row>
    <row r="9" spans="2:143" ht="11.25" customHeight="1" x14ac:dyDescent="0.15">
      <c r="B9" s="659" t="s">
        <v>227</v>
      </c>
      <c r="C9" s="660"/>
      <c r="D9" s="660"/>
      <c r="E9" s="660"/>
      <c r="F9" s="660"/>
      <c r="G9" s="660"/>
      <c r="H9" s="660"/>
      <c r="I9" s="660"/>
      <c r="J9" s="660"/>
      <c r="K9" s="660"/>
      <c r="L9" s="660"/>
      <c r="M9" s="660"/>
      <c r="N9" s="660"/>
      <c r="O9" s="660"/>
      <c r="P9" s="660"/>
      <c r="Q9" s="661"/>
      <c r="R9" s="662">
        <v>3742</v>
      </c>
      <c r="S9" s="663"/>
      <c r="T9" s="663"/>
      <c r="U9" s="663"/>
      <c r="V9" s="663"/>
      <c r="W9" s="663"/>
      <c r="X9" s="663"/>
      <c r="Y9" s="664"/>
      <c r="Z9" s="665">
        <v>0.1</v>
      </c>
      <c r="AA9" s="665"/>
      <c r="AB9" s="665"/>
      <c r="AC9" s="665"/>
      <c r="AD9" s="666">
        <v>3742</v>
      </c>
      <c r="AE9" s="666"/>
      <c r="AF9" s="666"/>
      <c r="AG9" s="666"/>
      <c r="AH9" s="666"/>
      <c r="AI9" s="666"/>
      <c r="AJ9" s="666"/>
      <c r="AK9" s="666"/>
      <c r="AL9" s="667">
        <v>0.1</v>
      </c>
      <c r="AM9" s="668"/>
      <c r="AN9" s="668"/>
      <c r="AO9" s="669"/>
      <c r="AP9" s="659" t="s">
        <v>228</v>
      </c>
      <c r="AQ9" s="660"/>
      <c r="AR9" s="660"/>
      <c r="AS9" s="660"/>
      <c r="AT9" s="660"/>
      <c r="AU9" s="660"/>
      <c r="AV9" s="660"/>
      <c r="AW9" s="660"/>
      <c r="AX9" s="660"/>
      <c r="AY9" s="660"/>
      <c r="AZ9" s="660"/>
      <c r="BA9" s="660"/>
      <c r="BB9" s="660"/>
      <c r="BC9" s="660"/>
      <c r="BD9" s="660"/>
      <c r="BE9" s="660"/>
      <c r="BF9" s="661"/>
      <c r="BG9" s="662">
        <v>238766</v>
      </c>
      <c r="BH9" s="663"/>
      <c r="BI9" s="663"/>
      <c r="BJ9" s="663"/>
      <c r="BK9" s="663"/>
      <c r="BL9" s="663"/>
      <c r="BM9" s="663"/>
      <c r="BN9" s="664"/>
      <c r="BO9" s="665">
        <v>26.8</v>
      </c>
      <c r="BP9" s="665"/>
      <c r="BQ9" s="665"/>
      <c r="BR9" s="665"/>
      <c r="BS9" s="671" t="s">
        <v>229</v>
      </c>
      <c r="BT9" s="663"/>
      <c r="BU9" s="663"/>
      <c r="BV9" s="663"/>
      <c r="BW9" s="663"/>
      <c r="BX9" s="663"/>
      <c r="BY9" s="663"/>
      <c r="BZ9" s="663"/>
      <c r="CA9" s="663"/>
      <c r="CB9" s="672"/>
      <c r="CD9" s="677" t="s">
        <v>230</v>
      </c>
      <c r="CE9" s="678"/>
      <c r="CF9" s="678"/>
      <c r="CG9" s="678"/>
      <c r="CH9" s="678"/>
      <c r="CI9" s="678"/>
      <c r="CJ9" s="678"/>
      <c r="CK9" s="678"/>
      <c r="CL9" s="678"/>
      <c r="CM9" s="678"/>
      <c r="CN9" s="678"/>
      <c r="CO9" s="678"/>
      <c r="CP9" s="678"/>
      <c r="CQ9" s="679"/>
      <c r="CR9" s="662">
        <v>538408</v>
      </c>
      <c r="CS9" s="663"/>
      <c r="CT9" s="663"/>
      <c r="CU9" s="663"/>
      <c r="CV9" s="663"/>
      <c r="CW9" s="663"/>
      <c r="CX9" s="663"/>
      <c r="CY9" s="664"/>
      <c r="CZ9" s="665">
        <v>10</v>
      </c>
      <c r="DA9" s="665"/>
      <c r="DB9" s="665"/>
      <c r="DC9" s="665"/>
      <c r="DD9" s="671">
        <v>3514</v>
      </c>
      <c r="DE9" s="663"/>
      <c r="DF9" s="663"/>
      <c r="DG9" s="663"/>
      <c r="DH9" s="663"/>
      <c r="DI9" s="663"/>
      <c r="DJ9" s="663"/>
      <c r="DK9" s="663"/>
      <c r="DL9" s="663"/>
      <c r="DM9" s="663"/>
      <c r="DN9" s="663"/>
      <c r="DO9" s="663"/>
      <c r="DP9" s="664"/>
      <c r="DQ9" s="671">
        <v>507729</v>
      </c>
      <c r="DR9" s="663"/>
      <c r="DS9" s="663"/>
      <c r="DT9" s="663"/>
      <c r="DU9" s="663"/>
      <c r="DV9" s="663"/>
      <c r="DW9" s="663"/>
      <c r="DX9" s="663"/>
      <c r="DY9" s="663"/>
      <c r="DZ9" s="663"/>
      <c r="EA9" s="663"/>
      <c r="EB9" s="663"/>
      <c r="EC9" s="672"/>
    </row>
    <row r="10" spans="2:143" ht="11.25" customHeight="1" x14ac:dyDescent="0.15">
      <c r="B10" s="659" t="s">
        <v>231</v>
      </c>
      <c r="C10" s="660"/>
      <c r="D10" s="660"/>
      <c r="E10" s="660"/>
      <c r="F10" s="660"/>
      <c r="G10" s="660"/>
      <c r="H10" s="660"/>
      <c r="I10" s="660"/>
      <c r="J10" s="660"/>
      <c r="K10" s="660"/>
      <c r="L10" s="660"/>
      <c r="M10" s="660"/>
      <c r="N10" s="660"/>
      <c r="O10" s="660"/>
      <c r="P10" s="660"/>
      <c r="Q10" s="661"/>
      <c r="R10" s="662" t="s">
        <v>214</v>
      </c>
      <c r="S10" s="663"/>
      <c r="T10" s="663"/>
      <c r="U10" s="663"/>
      <c r="V10" s="663"/>
      <c r="W10" s="663"/>
      <c r="X10" s="663"/>
      <c r="Y10" s="664"/>
      <c r="Z10" s="665" t="s">
        <v>162</v>
      </c>
      <c r="AA10" s="665"/>
      <c r="AB10" s="665"/>
      <c r="AC10" s="665"/>
      <c r="AD10" s="666" t="s">
        <v>229</v>
      </c>
      <c r="AE10" s="666"/>
      <c r="AF10" s="666"/>
      <c r="AG10" s="666"/>
      <c r="AH10" s="666"/>
      <c r="AI10" s="666"/>
      <c r="AJ10" s="666"/>
      <c r="AK10" s="666"/>
      <c r="AL10" s="667" t="s">
        <v>214</v>
      </c>
      <c r="AM10" s="668"/>
      <c r="AN10" s="668"/>
      <c r="AO10" s="669"/>
      <c r="AP10" s="659" t="s">
        <v>232</v>
      </c>
      <c r="AQ10" s="660"/>
      <c r="AR10" s="660"/>
      <c r="AS10" s="660"/>
      <c r="AT10" s="660"/>
      <c r="AU10" s="660"/>
      <c r="AV10" s="660"/>
      <c r="AW10" s="660"/>
      <c r="AX10" s="660"/>
      <c r="AY10" s="660"/>
      <c r="AZ10" s="660"/>
      <c r="BA10" s="660"/>
      <c r="BB10" s="660"/>
      <c r="BC10" s="660"/>
      <c r="BD10" s="660"/>
      <c r="BE10" s="660"/>
      <c r="BF10" s="661"/>
      <c r="BG10" s="662">
        <v>20388</v>
      </c>
      <c r="BH10" s="663"/>
      <c r="BI10" s="663"/>
      <c r="BJ10" s="663"/>
      <c r="BK10" s="663"/>
      <c r="BL10" s="663"/>
      <c r="BM10" s="663"/>
      <c r="BN10" s="664"/>
      <c r="BO10" s="665">
        <v>2.2999999999999998</v>
      </c>
      <c r="BP10" s="665"/>
      <c r="BQ10" s="665"/>
      <c r="BR10" s="665"/>
      <c r="BS10" s="671" t="s">
        <v>229</v>
      </c>
      <c r="BT10" s="663"/>
      <c r="BU10" s="663"/>
      <c r="BV10" s="663"/>
      <c r="BW10" s="663"/>
      <c r="BX10" s="663"/>
      <c r="BY10" s="663"/>
      <c r="BZ10" s="663"/>
      <c r="CA10" s="663"/>
      <c r="CB10" s="672"/>
      <c r="CD10" s="677" t="s">
        <v>233</v>
      </c>
      <c r="CE10" s="678"/>
      <c r="CF10" s="678"/>
      <c r="CG10" s="678"/>
      <c r="CH10" s="678"/>
      <c r="CI10" s="678"/>
      <c r="CJ10" s="678"/>
      <c r="CK10" s="678"/>
      <c r="CL10" s="678"/>
      <c r="CM10" s="678"/>
      <c r="CN10" s="678"/>
      <c r="CO10" s="678"/>
      <c r="CP10" s="678"/>
      <c r="CQ10" s="679"/>
      <c r="CR10" s="662" t="s">
        <v>162</v>
      </c>
      <c r="CS10" s="663"/>
      <c r="CT10" s="663"/>
      <c r="CU10" s="663"/>
      <c r="CV10" s="663"/>
      <c r="CW10" s="663"/>
      <c r="CX10" s="663"/>
      <c r="CY10" s="664"/>
      <c r="CZ10" s="665" t="s">
        <v>229</v>
      </c>
      <c r="DA10" s="665"/>
      <c r="DB10" s="665"/>
      <c r="DC10" s="665"/>
      <c r="DD10" s="671" t="s">
        <v>229</v>
      </c>
      <c r="DE10" s="663"/>
      <c r="DF10" s="663"/>
      <c r="DG10" s="663"/>
      <c r="DH10" s="663"/>
      <c r="DI10" s="663"/>
      <c r="DJ10" s="663"/>
      <c r="DK10" s="663"/>
      <c r="DL10" s="663"/>
      <c r="DM10" s="663"/>
      <c r="DN10" s="663"/>
      <c r="DO10" s="663"/>
      <c r="DP10" s="664"/>
      <c r="DQ10" s="671" t="s">
        <v>229</v>
      </c>
      <c r="DR10" s="663"/>
      <c r="DS10" s="663"/>
      <c r="DT10" s="663"/>
      <c r="DU10" s="663"/>
      <c r="DV10" s="663"/>
      <c r="DW10" s="663"/>
      <c r="DX10" s="663"/>
      <c r="DY10" s="663"/>
      <c r="DZ10" s="663"/>
      <c r="EA10" s="663"/>
      <c r="EB10" s="663"/>
      <c r="EC10" s="672"/>
    </row>
    <row r="11" spans="2:143" ht="11.25" customHeight="1" x14ac:dyDescent="0.15">
      <c r="B11" s="659" t="s">
        <v>234</v>
      </c>
      <c r="C11" s="660"/>
      <c r="D11" s="660"/>
      <c r="E11" s="660"/>
      <c r="F11" s="660"/>
      <c r="G11" s="660"/>
      <c r="H11" s="660"/>
      <c r="I11" s="660"/>
      <c r="J11" s="660"/>
      <c r="K11" s="660"/>
      <c r="L11" s="660"/>
      <c r="M11" s="660"/>
      <c r="N11" s="660"/>
      <c r="O11" s="660"/>
      <c r="P11" s="660"/>
      <c r="Q11" s="661"/>
      <c r="R11" s="662" t="s">
        <v>229</v>
      </c>
      <c r="S11" s="663"/>
      <c r="T11" s="663"/>
      <c r="U11" s="663"/>
      <c r="V11" s="663"/>
      <c r="W11" s="663"/>
      <c r="X11" s="663"/>
      <c r="Y11" s="664"/>
      <c r="Z11" s="665" t="s">
        <v>229</v>
      </c>
      <c r="AA11" s="665"/>
      <c r="AB11" s="665"/>
      <c r="AC11" s="665"/>
      <c r="AD11" s="666" t="s">
        <v>229</v>
      </c>
      <c r="AE11" s="666"/>
      <c r="AF11" s="666"/>
      <c r="AG11" s="666"/>
      <c r="AH11" s="666"/>
      <c r="AI11" s="666"/>
      <c r="AJ11" s="666"/>
      <c r="AK11" s="666"/>
      <c r="AL11" s="667" t="s">
        <v>229</v>
      </c>
      <c r="AM11" s="668"/>
      <c r="AN11" s="668"/>
      <c r="AO11" s="669"/>
      <c r="AP11" s="659" t="s">
        <v>235</v>
      </c>
      <c r="AQ11" s="660"/>
      <c r="AR11" s="660"/>
      <c r="AS11" s="660"/>
      <c r="AT11" s="660"/>
      <c r="AU11" s="660"/>
      <c r="AV11" s="660"/>
      <c r="AW11" s="660"/>
      <c r="AX11" s="660"/>
      <c r="AY11" s="660"/>
      <c r="AZ11" s="660"/>
      <c r="BA11" s="660"/>
      <c r="BB11" s="660"/>
      <c r="BC11" s="660"/>
      <c r="BD11" s="660"/>
      <c r="BE11" s="660"/>
      <c r="BF11" s="661"/>
      <c r="BG11" s="662">
        <v>7599</v>
      </c>
      <c r="BH11" s="663"/>
      <c r="BI11" s="663"/>
      <c r="BJ11" s="663"/>
      <c r="BK11" s="663"/>
      <c r="BL11" s="663"/>
      <c r="BM11" s="663"/>
      <c r="BN11" s="664"/>
      <c r="BO11" s="665">
        <v>0.9</v>
      </c>
      <c r="BP11" s="665"/>
      <c r="BQ11" s="665"/>
      <c r="BR11" s="665"/>
      <c r="BS11" s="671" t="s">
        <v>229</v>
      </c>
      <c r="BT11" s="663"/>
      <c r="BU11" s="663"/>
      <c r="BV11" s="663"/>
      <c r="BW11" s="663"/>
      <c r="BX11" s="663"/>
      <c r="BY11" s="663"/>
      <c r="BZ11" s="663"/>
      <c r="CA11" s="663"/>
      <c r="CB11" s="672"/>
      <c r="CD11" s="677" t="s">
        <v>236</v>
      </c>
      <c r="CE11" s="678"/>
      <c r="CF11" s="678"/>
      <c r="CG11" s="678"/>
      <c r="CH11" s="678"/>
      <c r="CI11" s="678"/>
      <c r="CJ11" s="678"/>
      <c r="CK11" s="678"/>
      <c r="CL11" s="678"/>
      <c r="CM11" s="678"/>
      <c r="CN11" s="678"/>
      <c r="CO11" s="678"/>
      <c r="CP11" s="678"/>
      <c r="CQ11" s="679"/>
      <c r="CR11" s="662">
        <v>104107</v>
      </c>
      <c r="CS11" s="663"/>
      <c r="CT11" s="663"/>
      <c r="CU11" s="663"/>
      <c r="CV11" s="663"/>
      <c r="CW11" s="663"/>
      <c r="CX11" s="663"/>
      <c r="CY11" s="664"/>
      <c r="CZ11" s="665">
        <v>1.9</v>
      </c>
      <c r="DA11" s="665"/>
      <c r="DB11" s="665"/>
      <c r="DC11" s="665"/>
      <c r="DD11" s="671">
        <v>8789</v>
      </c>
      <c r="DE11" s="663"/>
      <c r="DF11" s="663"/>
      <c r="DG11" s="663"/>
      <c r="DH11" s="663"/>
      <c r="DI11" s="663"/>
      <c r="DJ11" s="663"/>
      <c r="DK11" s="663"/>
      <c r="DL11" s="663"/>
      <c r="DM11" s="663"/>
      <c r="DN11" s="663"/>
      <c r="DO11" s="663"/>
      <c r="DP11" s="664"/>
      <c r="DQ11" s="671">
        <v>82724</v>
      </c>
      <c r="DR11" s="663"/>
      <c r="DS11" s="663"/>
      <c r="DT11" s="663"/>
      <c r="DU11" s="663"/>
      <c r="DV11" s="663"/>
      <c r="DW11" s="663"/>
      <c r="DX11" s="663"/>
      <c r="DY11" s="663"/>
      <c r="DZ11" s="663"/>
      <c r="EA11" s="663"/>
      <c r="EB11" s="663"/>
      <c r="EC11" s="672"/>
    </row>
    <row r="12" spans="2:143" ht="11.25" customHeight="1" x14ac:dyDescent="0.15">
      <c r="B12" s="659" t="s">
        <v>237</v>
      </c>
      <c r="C12" s="660"/>
      <c r="D12" s="660"/>
      <c r="E12" s="660"/>
      <c r="F12" s="660"/>
      <c r="G12" s="660"/>
      <c r="H12" s="660"/>
      <c r="I12" s="660"/>
      <c r="J12" s="660"/>
      <c r="K12" s="660"/>
      <c r="L12" s="660"/>
      <c r="M12" s="660"/>
      <c r="N12" s="660"/>
      <c r="O12" s="660"/>
      <c r="P12" s="660"/>
      <c r="Q12" s="661"/>
      <c r="R12" s="662">
        <v>151358</v>
      </c>
      <c r="S12" s="663"/>
      <c r="T12" s="663"/>
      <c r="U12" s="663"/>
      <c r="V12" s="663"/>
      <c r="W12" s="663"/>
      <c r="X12" s="663"/>
      <c r="Y12" s="664"/>
      <c r="Z12" s="665">
        <v>2.6</v>
      </c>
      <c r="AA12" s="665"/>
      <c r="AB12" s="665"/>
      <c r="AC12" s="665"/>
      <c r="AD12" s="666">
        <v>151358</v>
      </c>
      <c r="AE12" s="666"/>
      <c r="AF12" s="666"/>
      <c r="AG12" s="666"/>
      <c r="AH12" s="666"/>
      <c r="AI12" s="666"/>
      <c r="AJ12" s="666"/>
      <c r="AK12" s="666"/>
      <c r="AL12" s="667">
        <v>5</v>
      </c>
      <c r="AM12" s="668"/>
      <c r="AN12" s="668"/>
      <c r="AO12" s="669"/>
      <c r="AP12" s="659" t="s">
        <v>238</v>
      </c>
      <c r="AQ12" s="660"/>
      <c r="AR12" s="660"/>
      <c r="AS12" s="660"/>
      <c r="AT12" s="660"/>
      <c r="AU12" s="660"/>
      <c r="AV12" s="660"/>
      <c r="AW12" s="660"/>
      <c r="AX12" s="660"/>
      <c r="AY12" s="660"/>
      <c r="AZ12" s="660"/>
      <c r="BA12" s="660"/>
      <c r="BB12" s="660"/>
      <c r="BC12" s="660"/>
      <c r="BD12" s="660"/>
      <c r="BE12" s="660"/>
      <c r="BF12" s="661"/>
      <c r="BG12" s="662">
        <v>507990</v>
      </c>
      <c r="BH12" s="663"/>
      <c r="BI12" s="663"/>
      <c r="BJ12" s="663"/>
      <c r="BK12" s="663"/>
      <c r="BL12" s="663"/>
      <c r="BM12" s="663"/>
      <c r="BN12" s="664"/>
      <c r="BO12" s="665">
        <v>57</v>
      </c>
      <c r="BP12" s="665"/>
      <c r="BQ12" s="665"/>
      <c r="BR12" s="665"/>
      <c r="BS12" s="671" t="s">
        <v>229</v>
      </c>
      <c r="BT12" s="663"/>
      <c r="BU12" s="663"/>
      <c r="BV12" s="663"/>
      <c r="BW12" s="663"/>
      <c r="BX12" s="663"/>
      <c r="BY12" s="663"/>
      <c r="BZ12" s="663"/>
      <c r="CA12" s="663"/>
      <c r="CB12" s="672"/>
      <c r="CD12" s="677" t="s">
        <v>239</v>
      </c>
      <c r="CE12" s="678"/>
      <c r="CF12" s="678"/>
      <c r="CG12" s="678"/>
      <c r="CH12" s="678"/>
      <c r="CI12" s="678"/>
      <c r="CJ12" s="678"/>
      <c r="CK12" s="678"/>
      <c r="CL12" s="678"/>
      <c r="CM12" s="678"/>
      <c r="CN12" s="678"/>
      <c r="CO12" s="678"/>
      <c r="CP12" s="678"/>
      <c r="CQ12" s="679"/>
      <c r="CR12" s="662">
        <v>151613</v>
      </c>
      <c r="CS12" s="663"/>
      <c r="CT12" s="663"/>
      <c r="CU12" s="663"/>
      <c r="CV12" s="663"/>
      <c r="CW12" s="663"/>
      <c r="CX12" s="663"/>
      <c r="CY12" s="664"/>
      <c r="CZ12" s="665">
        <v>2.8</v>
      </c>
      <c r="DA12" s="665"/>
      <c r="DB12" s="665"/>
      <c r="DC12" s="665"/>
      <c r="DD12" s="671">
        <v>1782</v>
      </c>
      <c r="DE12" s="663"/>
      <c r="DF12" s="663"/>
      <c r="DG12" s="663"/>
      <c r="DH12" s="663"/>
      <c r="DI12" s="663"/>
      <c r="DJ12" s="663"/>
      <c r="DK12" s="663"/>
      <c r="DL12" s="663"/>
      <c r="DM12" s="663"/>
      <c r="DN12" s="663"/>
      <c r="DO12" s="663"/>
      <c r="DP12" s="664"/>
      <c r="DQ12" s="671">
        <v>135935</v>
      </c>
      <c r="DR12" s="663"/>
      <c r="DS12" s="663"/>
      <c r="DT12" s="663"/>
      <c r="DU12" s="663"/>
      <c r="DV12" s="663"/>
      <c r="DW12" s="663"/>
      <c r="DX12" s="663"/>
      <c r="DY12" s="663"/>
      <c r="DZ12" s="663"/>
      <c r="EA12" s="663"/>
      <c r="EB12" s="663"/>
      <c r="EC12" s="672"/>
    </row>
    <row r="13" spans="2:143" ht="11.25" customHeight="1" x14ac:dyDescent="0.15">
      <c r="B13" s="659" t="s">
        <v>240</v>
      </c>
      <c r="C13" s="660"/>
      <c r="D13" s="660"/>
      <c r="E13" s="660"/>
      <c r="F13" s="660"/>
      <c r="G13" s="660"/>
      <c r="H13" s="660"/>
      <c r="I13" s="660"/>
      <c r="J13" s="660"/>
      <c r="K13" s="660"/>
      <c r="L13" s="660"/>
      <c r="M13" s="660"/>
      <c r="N13" s="660"/>
      <c r="O13" s="660"/>
      <c r="P13" s="660"/>
      <c r="Q13" s="661"/>
      <c r="R13" s="662">
        <v>9029</v>
      </c>
      <c r="S13" s="663"/>
      <c r="T13" s="663"/>
      <c r="U13" s="663"/>
      <c r="V13" s="663"/>
      <c r="W13" s="663"/>
      <c r="X13" s="663"/>
      <c r="Y13" s="664"/>
      <c r="Z13" s="665">
        <v>0.2</v>
      </c>
      <c r="AA13" s="665"/>
      <c r="AB13" s="665"/>
      <c r="AC13" s="665"/>
      <c r="AD13" s="666">
        <v>9029</v>
      </c>
      <c r="AE13" s="666"/>
      <c r="AF13" s="666"/>
      <c r="AG13" s="666"/>
      <c r="AH13" s="666"/>
      <c r="AI13" s="666"/>
      <c r="AJ13" s="666"/>
      <c r="AK13" s="666"/>
      <c r="AL13" s="667">
        <v>0.3</v>
      </c>
      <c r="AM13" s="668"/>
      <c r="AN13" s="668"/>
      <c r="AO13" s="669"/>
      <c r="AP13" s="659" t="s">
        <v>241</v>
      </c>
      <c r="AQ13" s="660"/>
      <c r="AR13" s="660"/>
      <c r="AS13" s="660"/>
      <c r="AT13" s="660"/>
      <c r="AU13" s="660"/>
      <c r="AV13" s="660"/>
      <c r="AW13" s="660"/>
      <c r="AX13" s="660"/>
      <c r="AY13" s="660"/>
      <c r="AZ13" s="660"/>
      <c r="BA13" s="660"/>
      <c r="BB13" s="660"/>
      <c r="BC13" s="660"/>
      <c r="BD13" s="660"/>
      <c r="BE13" s="660"/>
      <c r="BF13" s="661"/>
      <c r="BG13" s="662">
        <v>506982</v>
      </c>
      <c r="BH13" s="663"/>
      <c r="BI13" s="663"/>
      <c r="BJ13" s="663"/>
      <c r="BK13" s="663"/>
      <c r="BL13" s="663"/>
      <c r="BM13" s="663"/>
      <c r="BN13" s="664"/>
      <c r="BO13" s="665">
        <v>56.9</v>
      </c>
      <c r="BP13" s="665"/>
      <c r="BQ13" s="665"/>
      <c r="BR13" s="665"/>
      <c r="BS13" s="671" t="s">
        <v>162</v>
      </c>
      <c r="BT13" s="663"/>
      <c r="BU13" s="663"/>
      <c r="BV13" s="663"/>
      <c r="BW13" s="663"/>
      <c r="BX13" s="663"/>
      <c r="BY13" s="663"/>
      <c r="BZ13" s="663"/>
      <c r="CA13" s="663"/>
      <c r="CB13" s="672"/>
      <c r="CD13" s="677" t="s">
        <v>242</v>
      </c>
      <c r="CE13" s="678"/>
      <c r="CF13" s="678"/>
      <c r="CG13" s="678"/>
      <c r="CH13" s="678"/>
      <c r="CI13" s="678"/>
      <c r="CJ13" s="678"/>
      <c r="CK13" s="678"/>
      <c r="CL13" s="678"/>
      <c r="CM13" s="678"/>
      <c r="CN13" s="678"/>
      <c r="CO13" s="678"/>
      <c r="CP13" s="678"/>
      <c r="CQ13" s="679"/>
      <c r="CR13" s="662">
        <v>400319</v>
      </c>
      <c r="CS13" s="663"/>
      <c r="CT13" s="663"/>
      <c r="CU13" s="663"/>
      <c r="CV13" s="663"/>
      <c r="CW13" s="663"/>
      <c r="CX13" s="663"/>
      <c r="CY13" s="664"/>
      <c r="CZ13" s="665">
        <v>7.4</v>
      </c>
      <c r="DA13" s="665"/>
      <c r="DB13" s="665"/>
      <c r="DC13" s="665"/>
      <c r="DD13" s="671">
        <v>169431</v>
      </c>
      <c r="DE13" s="663"/>
      <c r="DF13" s="663"/>
      <c r="DG13" s="663"/>
      <c r="DH13" s="663"/>
      <c r="DI13" s="663"/>
      <c r="DJ13" s="663"/>
      <c r="DK13" s="663"/>
      <c r="DL13" s="663"/>
      <c r="DM13" s="663"/>
      <c r="DN13" s="663"/>
      <c r="DO13" s="663"/>
      <c r="DP13" s="664"/>
      <c r="DQ13" s="671">
        <v>273322</v>
      </c>
      <c r="DR13" s="663"/>
      <c r="DS13" s="663"/>
      <c r="DT13" s="663"/>
      <c r="DU13" s="663"/>
      <c r="DV13" s="663"/>
      <c r="DW13" s="663"/>
      <c r="DX13" s="663"/>
      <c r="DY13" s="663"/>
      <c r="DZ13" s="663"/>
      <c r="EA13" s="663"/>
      <c r="EB13" s="663"/>
      <c r="EC13" s="672"/>
    </row>
    <row r="14" spans="2:143" ht="11.25" customHeight="1" x14ac:dyDescent="0.15">
      <c r="B14" s="659" t="s">
        <v>243</v>
      </c>
      <c r="C14" s="660"/>
      <c r="D14" s="660"/>
      <c r="E14" s="660"/>
      <c r="F14" s="660"/>
      <c r="G14" s="660"/>
      <c r="H14" s="660"/>
      <c r="I14" s="660"/>
      <c r="J14" s="660"/>
      <c r="K14" s="660"/>
      <c r="L14" s="660"/>
      <c r="M14" s="660"/>
      <c r="N14" s="660"/>
      <c r="O14" s="660"/>
      <c r="P14" s="660"/>
      <c r="Q14" s="661"/>
      <c r="R14" s="662" t="s">
        <v>229</v>
      </c>
      <c r="S14" s="663"/>
      <c r="T14" s="663"/>
      <c r="U14" s="663"/>
      <c r="V14" s="663"/>
      <c r="W14" s="663"/>
      <c r="X14" s="663"/>
      <c r="Y14" s="664"/>
      <c r="Z14" s="665" t="s">
        <v>214</v>
      </c>
      <c r="AA14" s="665"/>
      <c r="AB14" s="665"/>
      <c r="AC14" s="665"/>
      <c r="AD14" s="666" t="s">
        <v>229</v>
      </c>
      <c r="AE14" s="666"/>
      <c r="AF14" s="666"/>
      <c r="AG14" s="666"/>
      <c r="AH14" s="666"/>
      <c r="AI14" s="666"/>
      <c r="AJ14" s="666"/>
      <c r="AK14" s="666"/>
      <c r="AL14" s="667" t="s">
        <v>229</v>
      </c>
      <c r="AM14" s="668"/>
      <c r="AN14" s="668"/>
      <c r="AO14" s="669"/>
      <c r="AP14" s="659" t="s">
        <v>244</v>
      </c>
      <c r="AQ14" s="660"/>
      <c r="AR14" s="660"/>
      <c r="AS14" s="660"/>
      <c r="AT14" s="660"/>
      <c r="AU14" s="660"/>
      <c r="AV14" s="660"/>
      <c r="AW14" s="660"/>
      <c r="AX14" s="660"/>
      <c r="AY14" s="660"/>
      <c r="AZ14" s="660"/>
      <c r="BA14" s="660"/>
      <c r="BB14" s="660"/>
      <c r="BC14" s="660"/>
      <c r="BD14" s="660"/>
      <c r="BE14" s="660"/>
      <c r="BF14" s="661"/>
      <c r="BG14" s="662">
        <v>30349</v>
      </c>
      <c r="BH14" s="663"/>
      <c r="BI14" s="663"/>
      <c r="BJ14" s="663"/>
      <c r="BK14" s="663"/>
      <c r="BL14" s="663"/>
      <c r="BM14" s="663"/>
      <c r="BN14" s="664"/>
      <c r="BO14" s="665">
        <v>3.4</v>
      </c>
      <c r="BP14" s="665"/>
      <c r="BQ14" s="665"/>
      <c r="BR14" s="665"/>
      <c r="BS14" s="671" t="s">
        <v>229</v>
      </c>
      <c r="BT14" s="663"/>
      <c r="BU14" s="663"/>
      <c r="BV14" s="663"/>
      <c r="BW14" s="663"/>
      <c r="BX14" s="663"/>
      <c r="BY14" s="663"/>
      <c r="BZ14" s="663"/>
      <c r="CA14" s="663"/>
      <c r="CB14" s="672"/>
      <c r="CD14" s="677" t="s">
        <v>245</v>
      </c>
      <c r="CE14" s="678"/>
      <c r="CF14" s="678"/>
      <c r="CG14" s="678"/>
      <c r="CH14" s="678"/>
      <c r="CI14" s="678"/>
      <c r="CJ14" s="678"/>
      <c r="CK14" s="678"/>
      <c r="CL14" s="678"/>
      <c r="CM14" s="678"/>
      <c r="CN14" s="678"/>
      <c r="CO14" s="678"/>
      <c r="CP14" s="678"/>
      <c r="CQ14" s="679"/>
      <c r="CR14" s="662">
        <v>278684</v>
      </c>
      <c r="CS14" s="663"/>
      <c r="CT14" s="663"/>
      <c r="CU14" s="663"/>
      <c r="CV14" s="663"/>
      <c r="CW14" s="663"/>
      <c r="CX14" s="663"/>
      <c r="CY14" s="664"/>
      <c r="CZ14" s="665">
        <v>5.2</v>
      </c>
      <c r="DA14" s="665"/>
      <c r="DB14" s="665"/>
      <c r="DC14" s="665"/>
      <c r="DD14" s="671">
        <v>16422</v>
      </c>
      <c r="DE14" s="663"/>
      <c r="DF14" s="663"/>
      <c r="DG14" s="663"/>
      <c r="DH14" s="663"/>
      <c r="DI14" s="663"/>
      <c r="DJ14" s="663"/>
      <c r="DK14" s="663"/>
      <c r="DL14" s="663"/>
      <c r="DM14" s="663"/>
      <c r="DN14" s="663"/>
      <c r="DO14" s="663"/>
      <c r="DP14" s="664"/>
      <c r="DQ14" s="671">
        <v>246977</v>
      </c>
      <c r="DR14" s="663"/>
      <c r="DS14" s="663"/>
      <c r="DT14" s="663"/>
      <c r="DU14" s="663"/>
      <c r="DV14" s="663"/>
      <c r="DW14" s="663"/>
      <c r="DX14" s="663"/>
      <c r="DY14" s="663"/>
      <c r="DZ14" s="663"/>
      <c r="EA14" s="663"/>
      <c r="EB14" s="663"/>
      <c r="EC14" s="672"/>
    </row>
    <row r="15" spans="2:143" ht="11.25" customHeight="1" x14ac:dyDescent="0.15">
      <c r="B15" s="659" t="s">
        <v>246</v>
      </c>
      <c r="C15" s="660"/>
      <c r="D15" s="660"/>
      <c r="E15" s="660"/>
      <c r="F15" s="660"/>
      <c r="G15" s="660"/>
      <c r="H15" s="660"/>
      <c r="I15" s="660"/>
      <c r="J15" s="660"/>
      <c r="K15" s="660"/>
      <c r="L15" s="660"/>
      <c r="M15" s="660"/>
      <c r="N15" s="660"/>
      <c r="O15" s="660"/>
      <c r="P15" s="660"/>
      <c r="Q15" s="661"/>
      <c r="R15" s="662">
        <v>18582</v>
      </c>
      <c r="S15" s="663"/>
      <c r="T15" s="663"/>
      <c r="U15" s="663"/>
      <c r="V15" s="663"/>
      <c r="W15" s="663"/>
      <c r="X15" s="663"/>
      <c r="Y15" s="664"/>
      <c r="Z15" s="665">
        <v>0.3</v>
      </c>
      <c r="AA15" s="665"/>
      <c r="AB15" s="665"/>
      <c r="AC15" s="665"/>
      <c r="AD15" s="666">
        <v>18582</v>
      </c>
      <c r="AE15" s="666"/>
      <c r="AF15" s="666"/>
      <c r="AG15" s="666"/>
      <c r="AH15" s="666"/>
      <c r="AI15" s="666"/>
      <c r="AJ15" s="666"/>
      <c r="AK15" s="666"/>
      <c r="AL15" s="667">
        <v>0.6</v>
      </c>
      <c r="AM15" s="668"/>
      <c r="AN15" s="668"/>
      <c r="AO15" s="669"/>
      <c r="AP15" s="659" t="s">
        <v>247</v>
      </c>
      <c r="AQ15" s="660"/>
      <c r="AR15" s="660"/>
      <c r="AS15" s="660"/>
      <c r="AT15" s="660"/>
      <c r="AU15" s="660"/>
      <c r="AV15" s="660"/>
      <c r="AW15" s="660"/>
      <c r="AX15" s="660"/>
      <c r="AY15" s="660"/>
      <c r="AZ15" s="660"/>
      <c r="BA15" s="660"/>
      <c r="BB15" s="660"/>
      <c r="BC15" s="660"/>
      <c r="BD15" s="660"/>
      <c r="BE15" s="660"/>
      <c r="BF15" s="661"/>
      <c r="BG15" s="662">
        <v>48905</v>
      </c>
      <c r="BH15" s="663"/>
      <c r="BI15" s="663"/>
      <c r="BJ15" s="663"/>
      <c r="BK15" s="663"/>
      <c r="BL15" s="663"/>
      <c r="BM15" s="663"/>
      <c r="BN15" s="664"/>
      <c r="BO15" s="665">
        <v>5.5</v>
      </c>
      <c r="BP15" s="665"/>
      <c r="BQ15" s="665"/>
      <c r="BR15" s="665"/>
      <c r="BS15" s="671" t="s">
        <v>214</v>
      </c>
      <c r="BT15" s="663"/>
      <c r="BU15" s="663"/>
      <c r="BV15" s="663"/>
      <c r="BW15" s="663"/>
      <c r="BX15" s="663"/>
      <c r="BY15" s="663"/>
      <c r="BZ15" s="663"/>
      <c r="CA15" s="663"/>
      <c r="CB15" s="672"/>
      <c r="CD15" s="677" t="s">
        <v>248</v>
      </c>
      <c r="CE15" s="678"/>
      <c r="CF15" s="678"/>
      <c r="CG15" s="678"/>
      <c r="CH15" s="678"/>
      <c r="CI15" s="678"/>
      <c r="CJ15" s="678"/>
      <c r="CK15" s="678"/>
      <c r="CL15" s="678"/>
      <c r="CM15" s="678"/>
      <c r="CN15" s="678"/>
      <c r="CO15" s="678"/>
      <c r="CP15" s="678"/>
      <c r="CQ15" s="679"/>
      <c r="CR15" s="662">
        <v>352356</v>
      </c>
      <c r="CS15" s="663"/>
      <c r="CT15" s="663"/>
      <c r="CU15" s="663"/>
      <c r="CV15" s="663"/>
      <c r="CW15" s="663"/>
      <c r="CX15" s="663"/>
      <c r="CY15" s="664"/>
      <c r="CZ15" s="665">
        <v>6.5</v>
      </c>
      <c r="DA15" s="665"/>
      <c r="DB15" s="665"/>
      <c r="DC15" s="665"/>
      <c r="DD15" s="671">
        <v>29063</v>
      </c>
      <c r="DE15" s="663"/>
      <c r="DF15" s="663"/>
      <c r="DG15" s="663"/>
      <c r="DH15" s="663"/>
      <c r="DI15" s="663"/>
      <c r="DJ15" s="663"/>
      <c r="DK15" s="663"/>
      <c r="DL15" s="663"/>
      <c r="DM15" s="663"/>
      <c r="DN15" s="663"/>
      <c r="DO15" s="663"/>
      <c r="DP15" s="664"/>
      <c r="DQ15" s="671">
        <v>331016</v>
      </c>
      <c r="DR15" s="663"/>
      <c r="DS15" s="663"/>
      <c r="DT15" s="663"/>
      <c r="DU15" s="663"/>
      <c r="DV15" s="663"/>
      <c r="DW15" s="663"/>
      <c r="DX15" s="663"/>
      <c r="DY15" s="663"/>
      <c r="DZ15" s="663"/>
      <c r="EA15" s="663"/>
      <c r="EB15" s="663"/>
      <c r="EC15" s="672"/>
    </row>
    <row r="16" spans="2:143" ht="11.25" customHeight="1" x14ac:dyDescent="0.15">
      <c r="B16" s="659" t="s">
        <v>249</v>
      </c>
      <c r="C16" s="660"/>
      <c r="D16" s="660"/>
      <c r="E16" s="660"/>
      <c r="F16" s="660"/>
      <c r="G16" s="660"/>
      <c r="H16" s="660"/>
      <c r="I16" s="660"/>
      <c r="J16" s="660"/>
      <c r="K16" s="660"/>
      <c r="L16" s="660"/>
      <c r="M16" s="660"/>
      <c r="N16" s="660"/>
      <c r="O16" s="660"/>
      <c r="P16" s="660"/>
      <c r="Q16" s="661"/>
      <c r="R16" s="662" t="s">
        <v>214</v>
      </c>
      <c r="S16" s="663"/>
      <c r="T16" s="663"/>
      <c r="U16" s="663"/>
      <c r="V16" s="663"/>
      <c r="W16" s="663"/>
      <c r="X16" s="663"/>
      <c r="Y16" s="664"/>
      <c r="Z16" s="665" t="s">
        <v>214</v>
      </c>
      <c r="AA16" s="665"/>
      <c r="AB16" s="665"/>
      <c r="AC16" s="665"/>
      <c r="AD16" s="666" t="s">
        <v>214</v>
      </c>
      <c r="AE16" s="666"/>
      <c r="AF16" s="666"/>
      <c r="AG16" s="666"/>
      <c r="AH16" s="666"/>
      <c r="AI16" s="666"/>
      <c r="AJ16" s="666"/>
      <c r="AK16" s="666"/>
      <c r="AL16" s="667" t="s">
        <v>229</v>
      </c>
      <c r="AM16" s="668"/>
      <c r="AN16" s="668"/>
      <c r="AO16" s="669"/>
      <c r="AP16" s="659" t="s">
        <v>250</v>
      </c>
      <c r="AQ16" s="660"/>
      <c r="AR16" s="660"/>
      <c r="AS16" s="660"/>
      <c r="AT16" s="660"/>
      <c r="AU16" s="660"/>
      <c r="AV16" s="660"/>
      <c r="AW16" s="660"/>
      <c r="AX16" s="660"/>
      <c r="AY16" s="660"/>
      <c r="AZ16" s="660"/>
      <c r="BA16" s="660"/>
      <c r="BB16" s="660"/>
      <c r="BC16" s="660"/>
      <c r="BD16" s="660"/>
      <c r="BE16" s="660"/>
      <c r="BF16" s="661"/>
      <c r="BG16" s="662" t="s">
        <v>229</v>
      </c>
      <c r="BH16" s="663"/>
      <c r="BI16" s="663"/>
      <c r="BJ16" s="663"/>
      <c r="BK16" s="663"/>
      <c r="BL16" s="663"/>
      <c r="BM16" s="663"/>
      <c r="BN16" s="664"/>
      <c r="BO16" s="665" t="s">
        <v>162</v>
      </c>
      <c r="BP16" s="665"/>
      <c r="BQ16" s="665"/>
      <c r="BR16" s="665"/>
      <c r="BS16" s="671" t="s">
        <v>214</v>
      </c>
      <c r="BT16" s="663"/>
      <c r="BU16" s="663"/>
      <c r="BV16" s="663"/>
      <c r="BW16" s="663"/>
      <c r="BX16" s="663"/>
      <c r="BY16" s="663"/>
      <c r="BZ16" s="663"/>
      <c r="CA16" s="663"/>
      <c r="CB16" s="672"/>
      <c r="CD16" s="677" t="s">
        <v>251</v>
      </c>
      <c r="CE16" s="678"/>
      <c r="CF16" s="678"/>
      <c r="CG16" s="678"/>
      <c r="CH16" s="678"/>
      <c r="CI16" s="678"/>
      <c r="CJ16" s="678"/>
      <c r="CK16" s="678"/>
      <c r="CL16" s="678"/>
      <c r="CM16" s="678"/>
      <c r="CN16" s="678"/>
      <c r="CO16" s="678"/>
      <c r="CP16" s="678"/>
      <c r="CQ16" s="679"/>
      <c r="CR16" s="662">
        <v>78848</v>
      </c>
      <c r="CS16" s="663"/>
      <c r="CT16" s="663"/>
      <c r="CU16" s="663"/>
      <c r="CV16" s="663"/>
      <c r="CW16" s="663"/>
      <c r="CX16" s="663"/>
      <c r="CY16" s="664"/>
      <c r="CZ16" s="665">
        <v>1.5</v>
      </c>
      <c r="DA16" s="665"/>
      <c r="DB16" s="665"/>
      <c r="DC16" s="665"/>
      <c r="DD16" s="671" t="s">
        <v>162</v>
      </c>
      <c r="DE16" s="663"/>
      <c r="DF16" s="663"/>
      <c r="DG16" s="663"/>
      <c r="DH16" s="663"/>
      <c r="DI16" s="663"/>
      <c r="DJ16" s="663"/>
      <c r="DK16" s="663"/>
      <c r="DL16" s="663"/>
      <c r="DM16" s="663"/>
      <c r="DN16" s="663"/>
      <c r="DO16" s="663"/>
      <c r="DP16" s="664"/>
      <c r="DQ16" s="671">
        <v>60419</v>
      </c>
      <c r="DR16" s="663"/>
      <c r="DS16" s="663"/>
      <c r="DT16" s="663"/>
      <c r="DU16" s="663"/>
      <c r="DV16" s="663"/>
      <c r="DW16" s="663"/>
      <c r="DX16" s="663"/>
      <c r="DY16" s="663"/>
      <c r="DZ16" s="663"/>
      <c r="EA16" s="663"/>
      <c r="EB16" s="663"/>
      <c r="EC16" s="672"/>
    </row>
    <row r="17" spans="2:133" ht="11.25" customHeight="1" x14ac:dyDescent="0.15">
      <c r="B17" s="659" t="s">
        <v>252</v>
      </c>
      <c r="C17" s="660"/>
      <c r="D17" s="660"/>
      <c r="E17" s="660"/>
      <c r="F17" s="660"/>
      <c r="G17" s="660"/>
      <c r="H17" s="660"/>
      <c r="I17" s="660"/>
      <c r="J17" s="660"/>
      <c r="K17" s="660"/>
      <c r="L17" s="660"/>
      <c r="M17" s="660"/>
      <c r="N17" s="660"/>
      <c r="O17" s="660"/>
      <c r="P17" s="660"/>
      <c r="Q17" s="661"/>
      <c r="R17" s="662">
        <v>1657</v>
      </c>
      <c r="S17" s="663"/>
      <c r="T17" s="663"/>
      <c r="U17" s="663"/>
      <c r="V17" s="663"/>
      <c r="W17" s="663"/>
      <c r="X17" s="663"/>
      <c r="Y17" s="664"/>
      <c r="Z17" s="665">
        <v>0</v>
      </c>
      <c r="AA17" s="665"/>
      <c r="AB17" s="665"/>
      <c r="AC17" s="665"/>
      <c r="AD17" s="666">
        <v>1657</v>
      </c>
      <c r="AE17" s="666"/>
      <c r="AF17" s="666"/>
      <c r="AG17" s="666"/>
      <c r="AH17" s="666"/>
      <c r="AI17" s="666"/>
      <c r="AJ17" s="666"/>
      <c r="AK17" s="666"/>
      <c r="AL17" s="667">
        <v>0.1</v>
      </c>
      <c r="AM17" s="668"/>
      <c r="AN17" s="668"/>
      <c r="AO17" s="669"/>
      <c r="AP17" s="659" t="s">
        <v>253</v>
      </c>
      <c r="AQ17" s="660"/>
      <c r="AR17" s="660"/>
      <c r="AS17" s="660"/>
      <c r="AT17" s="660"/>
      <c r="AU17" s="660"/>
      <c r="AV17" s="660"/>
      <c r="AW17" s="660"/>
      <c r="AX17" s="660"/>
      <c r="AY17" s="660"/>
      <c r="AZ17" s="660"/>
      <c r="BA17" s="660"/>
      <c r="BB17" s="660"/>
      <c r="BC17" s="660"/>
      <c r="BD17" s="660"/>
      <c r="BE17" s="660"/>
      <c r="BF17" s="661"/>
      <c r="BG17" s="662" t="s">
        <v>162</v>
      </c>
      <c r="BH17" s="663"/>
      <c r="BI17" s="663"/>
      <c r="BJ17" s="663"/>
      <c r="BK17" s="663"/>
      <c r="BL17" s="663"/>
      <c r="BM17" s="663"/>
      <c r="BN17" s="664"/>
      <c r="BO17" s="665" t="s">
        <v>229</v>
      </c>
      <c r="BP17" s="665"/>
      <c r="BQ17" s="665"/>
      <c r="BR17" s="665"/>
      <c r="BS17" s="671" t="s">
        <v>214</v>
      </c>
      <c r="BT17" s="663"/>
      <c r="BU17" s="663"/>
      <c r="BV17" s="663"/>
      <c r="BW17" s="663"/>
      <c r="BX17" s="663"/>
      <c r="BY17" s="663"/>
      <c r="BZ17" s="663"/>
      <c r="CA17" s="663"/>
      <c r="CB17" s="672"/>
      <c r="CD17" s="677" t="s">
        <v>254</v>
      </c>
      <c r="CE17" s="678"/>
      <c r="CF17" s="678"/>
      <c r="CG17" s="678"/>
      <c r="CH17" s="678"/>
      <c r="CI17" s="678"/>
      <c r="CJ17" s="678"/>
      <c r="CK17" s="678"/>
      <c r="CL17" s="678"/>
      <c r="CM17" s="678"/>
      <c r="CN17" s="678"/>
      <c r="CO17" s="678"/>
      <c r="CP17" s="678"/>
      <c r="CQ17" s="679"/>
      <c r="CR17" s="662">
        <v>428185</v>
      </c>
      <c r="CS17" s="663"/>
      <c r="CT17" s="663"/>
      <c r="CU17" s="663"/>
      <c r="CV17" s="663"/>
      <c r="CW17" s="663"/>
      <c r="CX17" s="663"/>
      <c r="CY17" s="664"/>
      <c r="CZ17" s="665">
        <v>7.9</v>
      </c>
      <c r="DA17" s="665"/>
      <c r="DB17" s="665"/>
      <c r="DC17" s="665"/>
      <c r="DD17" s="671" t="s">
        <v>229</v>
      </c>
      <c r="DE17" s="663"/>
      <c r="DF17" s="663"/>
      <c r="DG17" s="663"/>
      <c r="DH17" s="663"/>
      <c r="DI17" s="663"/>
      <c r="DJ17" s="663"/>
      <c r="DK17" s="663"/>
      <c r="DL17" s="663"/>
      <c r="DM17" s="663"/>
      <c r="DN17" s="663"/>
      <c r="DO17" s="663"/>
      <c r="DP17" s="664"/>
      <c r="DQ17" s="671">
        <v>424525</v>
      </c>
      <c r="DR17" s="663"/>
      <c r="DS17" s="663"/>
      <c r="DT17" s="663"/>
      <c r="DU17" s="663"/>
      <c r="DV17" s="663"/>
      <c r="DW17" s="663"/>
      <c r="DX17" s="663"/>
      <c r="DY17" s="663"/>
      <c r="DZ17" s="663"/>
      <c r="EA17" s="663"/>
      <c r="EB17" s="663"/>
      <c r="EC17" s="672"/>
    </row>
    <row r="18" spans="2:133" ht="11.25" customHeight="1" x14ac:dyDescent="0.15">
      <c r="B18" s="659" t="s">
        <v>255</v>
      </c>
      <c r="C18" s="660"/>
      <c r="D18" s="660"/>
      <c r="E18" s="660"/>
      <c r="F18" s="660"/>
      <c r="G18" s="660"/>
      <c r="H18" s="660"/>
      <c r="I18" s="660"/>
      <c r="J18" s="660"/>
      <c r="K18" s="660"/>
      <c r="L18" s="660"/>
      <c r="M18" s="660"/>
      <c r="N18" s="660"/>
      <c r="O18" s="660"/>
      <c r="P18" s="660"/>
      <c r="Q18" s="661"/>
      <c r="R18" s="662">
        <v>2125759</v>
      </c>
      <c r="S18" s="663"/>
      <c r="T18" s="663"/>
      <c r="U18" s="663"/>
      <c r="V18" s="663"/>
      <c r="W18" s="663"/>
      <c r="X18" s="663"/>
      <c r="Y18" s="664"/>
      <c r="Z18" s="665">
        <v>37.1</v>
      </c>
      <c r="AA18" s="665"/>
      <c r="AB18" s="665"/>
      <c r="AC18" s="665"/>
      <c r="AD18" s="666">
        <v>1886478</v>
      </c>
      <c r="AE18" s="666"/>
      <c r="AF18" s="666"/>
      <c r="AG18" s="666"/>
      <c r="AH18" s="666"/>
      <c r="AI18" s="666"/>
      <c r="AJ18" s="666"/>
      <c r="AK18" s="666"/>
      <c r="AL18" s="667">
        <v>62.4</v>
      </c>
      <c r="AM18" s="668"/>
      <c r="AN18" s="668"/>
      <c r="AO18" s="669"/>
      <c r="AP18" s="659" t="s">
        <v>256</v>
      </c>
      <c r="AQ18" s="660"/>
      <c r="AR18" s="660"/>
      <c r="AS18" s="660"/>
      <c r="AT18" s="660"/>
      <c r="AU18" s="660"/>
      <c r="AV18" s="660"/>
      <c r="AW18" s="660"/>
      <c r="AX18" s="660"/>
      <c r="AY18" s="660"/>
      <c r="AZ18" s="660"/>
      <c r="BA18" s="660"/>
      <c r="BB18" s="660"/>
      <c r="BC18" s="660"/>
      <c r="BD18" s="660"/>
      <c r="BE18" s="660"/>
      <c r="BF18" s="661"/>
      <c r="BG18" s="662" t="s">
        <v>214</v>
      </c>
      <c r="BH18" s="663"/>
      <c r="BI18" s="663"/>
      <c r="BJ18" s="663"/>
      <c r="BK18" s="663"/>
      <c r="BL18" s="663"/>
      <c r="BM18" s="663"/>
      <c r="BN18" s="664"/>
      <c r="BO18" s="665" t="s">
        <v>229</v>
      </c>
      <c r="BP18" s="665"/>
      <c r="BQ18" s="665"/>
      <c r="BR18" s="665"/>
      <c r="BS18" s="671" t="s">
        <v>214</v>
      </c>
      <c r="BT18" s="663"/>
      <c r="BU18" s="663"/>
      <c r="BV18" s="663"/>
      <c r="BW18" s="663"/>
      <c r="BX18" s="663"/>
      <c r="BY18" s="663"/>
      <c r="BZ18" s="663"/>
      <c r="CA18" s="663"/>
      <c r="CB18" s="672"/>
      <c r="CD18" s="677" t="s">
        <v>257</v>
      </c>
      <c r="CE18" s="678"/>
      <c r="CF18" s="678"/>
      <c r="CG18" s="678"/>
      <c r="CH18" s="678"/>
      <c r="CI18" s="678"/>
      <c r="CJ18" s="678"/>
      <c r="CK18" s="678"/>
      <c r="CL18" s="678"/>
      <c r="CM18" s="678"/>
      <c r="CN18" s="678"/>
      <c r="CO18" s="678"/>
      <c r="CP18" s="678"/>
      <c r="CQ18" s="679"/>
      <c r="CR18" s="662" t="s">
        <v>162</v>
      </c>
      <c r="CS18" s="663"/>
      <c r="CT18" s="663"/>
      <c r="CU18" s="663"/>
      <c r="CV18" s="663"/>
      <c r="CW18" s="663"/>
      <c r="CX18" s="663"/>
      <c r="CY18" s="664"/>
      <c r="CZ18" s="665" t="s">
        <v>229</v>
      </c>
      <c r="DA18" s="665"/>
      <c r="DB18" s="665"/>
      <c r="DC18" s="665"/>
      <c r="DD18" s="671" t="s">
        <v>214</v>
      </c>
      <c r="DE18" s="663"/>
      <c r="DF18" s="663"/>
      <c r="DG18" s="663"/>
      <c r="DH18" s="663"/>
      <c r="DI18" s="663"/>
      <c r="DJ18" s="663"/>
      <c r="DK18" s="663"/>
      <c r="DL18" s="663"/>
      <c r="DM18" s="663"/>
      <c r="DN18" s="663"/>
      <c r="DO18" s="663"/>
      <c r="DP18" s="664"/>
      <c r="DQ18" s="671" t="s">
        <v>162</v>
      </c>
      <c r="DR18" s="663"/>
      <c r="DS18" s="663"/>
      <c r="DT18" s="663"/>
      <c r="DU18" s="663"/>
      <c r="DV18" s="663"/>
      <c r="DW18" s="663"/>
      <c r="DX18" s="663"/>
      <c r="DY18" s="663"/>
      <c r="DZ18" s="663"/>
      <c r="EA18" s="663"/>
      <c r="EB18" s="663"/>
      <c r="EC18" s="672"/>
    </row>
    <row r="19" spans="2:133" ht="11.25" customHeight="1" x14ac:dyDescent="0.15">
      <c r="B19" s="659" t="s">
        <v>258</v>
      </c>
      <c r="C19" s="660"/>
      <c r="D19" s="660"/>
      <c r="E19" s="660"/>
      <c r="F19" s="660"/>
      <c r="G19" s="660"/>
      <c r="H19" s="660"/>
      <c r="I19" s="660"/>
      <c r="J19" s="660"/>
      <c r="K19" s="660"/>
      <c r="L19" s="660"/>
      <c r="M19" s="660"/>
      <c r="N19" s="660"/>
      <c r="O19" s="660"/>
      <c r="P19" s="660"/>
      <c r="Q19" s="661"/>
      <c r="R19" s="662">
        <v>1886478</v>
      </c>
      <c r="S19" s="663"/>
      <c r="T19" s="663"/>
      <c r="U19" s="663"/>
      <c r="V19" s="663"/>
      <c r="W19" s="663"/>
      <c r="X19" s="663"/>
      <c r="Y19" s="664"/>
      <c r="Z19" s="665">
        <v>32.9</v>
      </c>
      <c r="AA19" s="665"/>
      <c r="AB19" s="665"/>
      <c r="AC19" s="665"/>
      <c r="AD19" s="666">
        <v>1886478</v>
      </c>
      <c r="AE19" s="666"/>
      <c r="AF19" s="666"/>
      <c r="AG19" s="666"/>
      <c r="AH19" s="666"/>
      <c r="AI19" s="666"/>
      <c r="AJ19" s="666"/>
      <c r="AK19" s="666"/>
      <c r="AL19" s="667">
        <v>62.4</v>
      </c>
      <c r="AM19" s="668"/>
      <c r="AN19" s="668"/>
      <c r="AO19" s="669"/>
      <c r="AP19" s="659" t="s">
        <v>259</v>
      </c>
      <c r="AQ19" s="660"/>
      <c r="AR19" s="660"/>
      <c r="AS19" s="660"/>
      <c r="AT19" s="660"/>
      <c r="AU19" s="660"/>
      <c r="AV19" s="660"/>
      <c r="AW19" s="660"/>
      <c r="AX19" s="660"/>
      <c r="AY19" s="660"/>
      <c r="AZ19" s="660"/>
      <c r="BA19" s="660"/>
      <c r="BB19" s="660"/>
      <c r="BC19" s="660"/>
      <c r="BD19" s="660"/>
      <c r="BE19" s="660"/>
      <c r="BF19" s="661"/>
      <c r="BG19" s="662">
        <v>21598</v>
      </c>
      <c r="BH19" s="663"/>
      <c r="BI19" s="663"/>
      <c r="BJ19" s="663"/>
      <c r="BK19" s="663"/>
      <c r="BL19" s="663"/>
      <c r="BM19" s="663"/>
      <c r="BN19" s="664"/>
      <c r="BO19" s="665">
        <v>2.4</v>
      </c>
      <c r="BP19" s="665"/>
      <c r="BQ19" s="665"/>
      <c r="BR19" s="665"/>
      <c r="BS19" s="671" t="s">
        <v>162</v>
      </c>
      <c r="BT19" s="663"/>
      <c r="BU19" s="663"/>
      <c r="BV19" s="663"/>
      <c r="BW19" s="663"/>
      <c r="BX19" s="663"/>
      <c r="BY19" s="663"/>
      <c r="BZ19" s="663"/>
      <c r="CA19" s="663"/>
      <c r="CB19" s="672"/>
      <c r="CD19" s="677" t="s">
        <v>260</v>
      </c>
      <c r="CE19" s="678"/>
      <c r="CF19" s="678"/>
      <c r="CG19" s="678"/>
      <c r="CH19" s="678"/>
      <c r="CI19" s="678"/>
      <c r="CJ19" s="678"/>
      <c r="CK19" s="678"/>
      <c r="CL19" s="678"/>
      <c r="CM19" s="678"/>
      <c r="CN19" s="678"/>
      <c r="CO19" s="678"/>
      <c r="CP19" s="678"/>
      <c r="CQ19" s="679"/>
      <c r="CR19" s="662" t="s">
        <v>214</v>
      </c>
      <c r="CS19" s="663"/>
      <c r="CT19" s="663"/>
      <c r="CU19" s="663"/>
      <c r="CV19" s="663"/>
      <c r="CW19" s="663"/>
      <c r="CX19" s="663"/>
      <c r="CY19" s="664"/>
      <c r="CZ19" s="665" t="s">
        <v>214</v>
      </c>
      <c r="DA19" s="665"/>
      <c r="DB19" s="665"/>
      <c r="DC19" s="665"/>
      <c r="DD19" s="671" t="s">
        <v>162</v>
      </c>
      <c r="DE19" s="663"/>
      <c r="DF19" s="663"/>
      <c r="DG19" s="663"/>
      <c r="DH19" s="663"/>
      <c r="DI19" s="663"/>
      <c r="DJ19" s="663"/>
      <c r="DK19" s="663"/>
      <c r="DL19" s="663"/>
      <c r="DM19" s="663"/>
      <c r="DN19" s="663"/>
      <c r="DO19" s="663"/>
      <c r="DP19" s="664"/>
      <c r="DQ19" s="671" t="s">
        <v>214</v>
      </c>
      <c r="DR19" s="663"/>
      <c r="DS19" s="663"/>
      <c r="DT19" s="663"/>
      <c r="DU19" s="663"/>
      <c r="DV19" s="663"/>
      <c r="DW19" s="663"/>
      <c r="DX19" s="663"/>
      <c r="DY19" s="663"/>
      <c r="DZ19" s="663"/>
      <c r="EA19" s="663"/>
      <c r="EB19" s="663"/>
      <c r="EC19" s="672"/>
    </row>
    <row r="20" spans="2:133" ht="11.25" customHeight="1" x14ac:dyDescent="0.15">
      <c r="B20" s="659" t="s">
        <v>261</v>
      </c>
      <c r="C20" s="660"/>
      <c r="D20" s="660"/>
      <c r="E20" s="660"/>
      <c r="F20" s="660"/>
      <c r="G20" s="660"/>
      <c r="H20" s="660"/>
      <c r="I20" s="660"/>
      <c r="J20" s="660"/>
      <c r="K20" s="660"/>
      <c r="L20" s="660"/>
      <c r="M20" s="660"/>
      <c r="N20" s="660"/>
      <c r="O20" s="660"/>
      <c r="P20" s="660"/>
      <c r="Q20" s="661"/>
      <c r="R20" s="662">
        <v>239281</v>
      </c>
      <c r="S20" s="663"/>
      <c r="T20" s="663"/>
      <c r="U20" s="663"/>
      <c r="V20" s="663"/>
      <c r="W20" s="663"/>
      <c r="X20" s="663"/>
      <c r="Y20" s="664"/>
      <c r="Z20" s="665">
        <v>4.2</v>
      </c>
      <c r="AA20" s="665"/>
      <c r="AB20" s="665"/>
      <c r="AC20" s="665"/>
      <c r="AD20" s="666" t="s">
        <v>162</v>
      </c>
      <c r="AE20" s="666"/>
      <c r="AF20" s="666"/>
      <c r="AG20" s="666"/>
      <c r="AH20" s="666"/>
      <c r="AI20" s="666"/>
      <c r="AJ20" s="666"/>
      <c r="AK20" s="666"/>
      <c r="AL20" s="667" t="s">
        <v>229</v>
      </c>
      <c r="AM20" s="668"/>
      <c r="AN20" s="668"/>
      <c r="AO20" s="669"/>
      <c r="AP20" s="659" t="s">
        <v>262</v>
      </c>
      <c r="AQ20" s="660"/>
      <c r="AR20" s="660"/>
      <c r="AS20" s="660"/>
      <c r="AT20" s="660"/>
      <c r="AU20" s="660"/>
      <c r="AV20" s="660"/>
      <c r="AW20" s="660"/>
      <c r="AX20" s="660"/>
      <c r="AY20" s="660"/>
      <c r="AZ20" s="660"/>
      <c r="BA20" s="660"/>
      <c r="BB20" s="660"/>
      <c r="BC20" s="660"/>
      <c r="BD20" s="660"/>
      <c r="BE20" s="660"/>
      <c r="BF20" s="661"/>
      <c r="BG20" s="662">
        <v>21598</v>
      </c>
      <c r="BH20" s="663"/>
      <c r="BI20" s="663"/>
      <c r="BJ20" s="663"/>
      <c r="BK20" s="663"/>
      <c r="BL20" s="663"/>
      <c r="BM20" s="663"/>
      <c r="BN20" s="664"/>
      <c r="BO20" s="665">
        <v>2.4</v>
      </c>
      <c r="BP20" s="665"/>
      <c r="BQ20" s="665"/>
      <c r="BR20" s="665"/>
      <c r="BS20" s="671" t="s">
        <v>229</v>
      </c>
      <c r="BT20" s="663"/>
      <c r="BU20" s="663"/>
      <c r="BV20" s="663"/>
      <c r="BW20" s="663"/>
      <c r="BX20" s="663"/>
      <c r="BY20" s="663"/>
      <c r="BZ20" s="663"/>
      <c r="CA20" s="663"/>
      <c r="CB20" s="672"/>
      <c r="CD20" s="677" t="s">
        <v>263</v>
      </c>
      <c r="CE20" s="678"/>
      <c r="CF20" s="678"/>
      <c r="CG20" s="678"/>
      <c r="CH20" s="678"/>
      <c r="CI20" s="678"/>
      <c r="CJ20" s="678"/>
      <c r="CK20" s="678"/>
      <c r="CL20" s="678"/>
      <c r="CM20" s="678"/>
      <c r="CN20" s="678"/>
      <c r="CO20" s="678"/>
      <c r="CP20" s="678"/>
      <c r="CQ20" s="679"/>
      <c r="CR20" s="662">
        <v>5392152</v>
      </c>
      <c r="CS20" s="663"/>
      <c r="CT20" s="663"/>
      <c r="CU20" s="663"/>
      <c r="CV20" s="663"/>
      <c r="CW20" s="663"/>
      <c r="CX20" s="663"/>
      <c r="CY20" s="664"/>
      <c r="CZ20" s="665">
        <v>100</v>
      </c>
      <c r="DA20" s="665"/>
      <c r="DB20" s="665"/>
      <c r="DC20" s="665"/>
      <c r="DD20" s="671">
        <v>1025442</v>
      </c>
      <c r="DE20" s="663"/>
      <c r="DF20" s="663"/>
      <c r="DG20" s="663"/>
      <c r="DH20" s="663"/>
      <c r="DI20" s="663"/>
      <c r="DJ20" s="663"/>
      <c r="DK20" s="663"/>
      <c r="DL20" s="663"/>
      <c r="DM20" s="663"/>
      <c r="DN20" s="663"/>
      <c r="DO20" s="663"/>
      <c r="DP20" s="664"/>
      <c r="DQ20" s="671">
        <v>3677471</v>
      </c>
      <c r="DR20" s="663"/>
      <c r="DS20" s="663"/>
      <c r="DT20" s="663"/>
      <c r="DU20" s="663"/>
      <c r="DV20" s="663"/>
      <c r="DW20" s="663"/>
      <c r="DX20" s="663"/>
      <c r="DY20" s="663"/>
      <c r="DZ20" s="663"/>
      <c r="EA20" s="663"/>
      <c r="EB20" s="663"/>
      <c r="EC20" s="672"/>
    </row>
    <row r="21" spans="2:133" ht="11.25" customHeight="1" x14ac:dyDescent="0.15">
      <c r="B21" s="659" t="s">
        <v>264</v>
      </c>
      <c r="C21" s="660"/>
      <c r="D21" s="660"/>
      <c r="E21" s="660"/>
      <c r="F21" s="660"/>
      <c r="G21" s="660"/>
      <c r="H21" s="660"/>
      <c r="I21" s="660"/>
      <c r="J21" s="660"/>
      <c r="K21" s="660"/>
      <c r="L21" s="660"/>
      <c r="M21" s="660"/>
      <c r="N21" s="660"/>
      <c r="O21" s="660"/>
      <c r="P21" s="660"/>
      <c r="Q21" s="661"/>
      <c r="R21" s="662" t="s">
        <v>229</v>
      </c>
      <c r="S21" s="663"/>
      <c r="T21" s="663"/>
      <c r="U21" s="663"/>
      <c r="V21" s="663"/>
      <c r="W21" s="663"/>
      <c r="X21" s="663"/>
      <c r="Y21" s="664"/>
      <c r="Z21" s="665" t="s">
        <v>229</v>
      </c>
      <c r="AA21" s="665"/>
      <c r="AB21" s="665"/>
      <c r="AC21" s="665"/>
      <c r="AD21" s="666" t="s">
        <v>229</v>
      </c>
      <c r="AE21" s="666"/>
      <c r="AF21" s="666"/>
      <c r="AG21" s="666"/>
      <c r="AH21" s="666"/>
      <c r="AI21" s="666"/>
      <c r="AJ21" s="666"/>
      <c r="AK21" s="666"/>
      <c r="AL21" s="667" t="s">
        <v>162</v>
      </c>
      <c r="AM21" s="668"/>
      <c r="AN21" s="668"/>
      <c r="AO21" s="669"/>
      <c r="AP21" s="680" t="s">
        <v>265</v>
      </c>
      <c r="AQ21" s="681"/>
      <c r="AR21" s="681"/>
      <c r="AS21" s="681"/>
      <c r="AT21" s="681"/>
      <c r="AU21" s="681"/>
      <c r="AV21" s="681"/>
      <c r="AW21" s="681"/>
      <c r="AX21" s="681"/>
      <c r="AY21" s="681"/>
      <c r="AZ21" s="681"/>
      <c r="BA21" s="681"/>
      <c r="BB21" s="681"/>
      <c r="BC21" s="681"/>
      <c r="BD21" s="681"/>
      <c r="BE21" s="681"/>
      <c r="BF21" s="682"/>
      <c r="BG21" s="662">
        <v>21598</v>
      </c>
      <c r="BH21" s="663"/>
      <c r="BI21" s="663"/>
      <c r="BJ21" s="663"/>
      <c r="BK21" s="663"/>
      <c r="BL21" s="663"/>
      <c r="BM21" s="663"/>
      <c r="BN21" s="664"/>
      <c r="BO21" s="665">
        <v>2.4</v>
      </c>
      <c r="BP21" s="665"/>
      <c r="BQ21" s="665"/>
      <c r="BR21" s="665"/>
      <c r="BS21" s="671" t="s">
        <v>229</v>
      </c>
      <c r="BT21" s="663"/>
      <c r="BU21" s="663"/>
      <c r="BV21" s="663"/>
      <c r="BW21" s="663"/>
      <c r="BX21" s="663"/>
      <c r="BY21" s="663"/>
      <c r="BZ21" s="663"/>
      <c r="CA21" s="663"/>
      <c r="CB21" s="672"/>
      <c r="CD21" s="686"/>
      <c r="CE21" s="687"/>
      <c r="CF21" s="687"/>
      <c r="CG21" s="687"/>
      <c r="CH21" s="687"/>
      <c r="CI21" s="687"/>
      <c r="CJ21" s="687"/>
      <c r="CK21" s="687"/>
      <c r="CL21" s="687"/>
      <c r="CM21" s="687"/>
      <c r="CN21" s="687"/>
      <c r="CO21" s="687"/>
      <c r="CP21" s="687"/>
      <c r="CQ21" s="688"/>
      <c r="CR21" s="689"/>
      <c r="CS21" s="684"/>
      <c r="CT21" s="684"/>
      <c r="CU21" s="684"/>
      <c r="CV21" s="684"/>
      <c r="CW21" s="684"/>
      <c r="CX21" s="684"/>
      <c r="CY21" s="690"/>
      <c r="CZ21" s="691"/>
      <c r="DA21" s="691"/>
      <c r="DB21" s="691"/>
      <c r="DC21" s="691"/>
      <c r="DD21" s="683"/>
      <c r="DE21" s="684"/>
      <c r="DF21" s="684"/>
      <c r="DG21" s="684"/>
      <c r="DH21" s="684"/>
      <c r="DI21" s="684"/>
      <c r="DJ21" s="684"/>
      <c r="DK21" s="684"/>
      <c r="DL21" s="684"/>
      <c r="DM21" s="684"/>
      <c r="DN21" s="684"/>
      <c r="DO21" s="684"/>
      <c r="DP21" s="690"/>
      <c r="DQ21" s="683"/>
      <c r="DR21" s="684"/>
      <c r="DS21" s="684"/>
      <c r="DT21" s="684"/>
      <c r="DU21" s="684"/>
      <c r="DV21" s="684"/>
      <c r="DW21" s="684"/>
      <c r="DX21" s="684"/>
      <c r="DY21" s="684"/>
      <c r="DZ21" s="684"/>
      <c r="EA21" s="684"/>
      <c r="EB21" s="684"/>
      <c r="EC21" s="685"/>
    </row>
    <row r="22" spans="2:133" ht="11.25" customHeight="1" x14ac:dyDescent="0.15">
      <c r="B22" s="659" t="s">
        <v>266</v>
      </c>
      <c r="C22" s="660"/>
      <c r="D22" s="660"/>
      <c r="E22" s="660"/>
      <c r="F22" s="660"/>
      <c r="G22" s="660"/>
      <c r="H22" s="660"/>
      <c r="I22" s="660"/>
      <c r="J22" s="660"/>
      <c r="K22" s="660"/>
      <c r="L22" s="660"/>
      <c r="M22" s="660"/>
      <c r="N22" s="660"/>
      <c r="O22" s="660"/>
      <c r="P22" s="660"/>
      <c r="Q22" s="661"/>
      <c r="R22" s="662">
        <v>3256747</v>
      </c>
      <c r="S22" s="663"/>
      <c r="T22" s="663"/>
      <c r="U22" s="663"/>
      <c r="V22" s="663"/>
      <c r="W22" s="663"/>
      <c r="X22" s="663"/>
      <c r="Y22" s="664"/>
      <c r="Z22" s="665">
        <v>56.8</v>
      </c>
      <c r="AA22" s="665"/>
      <c r="AB22" s="665"/>
      <c r="AC22" s="665"/>
      <c r="AD22" s="666">
        <v>3017466</v>
      </c>
      <c r="AE22" s="666"/>
      <c r="AF22" s="666"/>
      <c r="AG22" s="666"/>
      <c r="AH22" s="666"/>
      <c r="AI22" s="666"/>
      <c r="AJ22" s="666"/>
      <c r="AK22" s="666"/>
      <c r="AL22" s="667">
        <v>99.8</v>
      </c>
      <c r="AM22" s="668"/>
      <c r="AN22" s="668"/>
      <c r="AO22" s="669"/>
      <c r="AP22" s="680" t="s">
        <v>267</v>
      </c>
      <c r="AQ22" s="681"/>
      <c r="AR22" s="681"/>
      <c r="AS22" s="681"/>
      <c r="AT22" s="681"/>
      <c r="AU22" s="681"/>
      <c r="AV22" s="681"/>
      <c r="AW22" s="681"/>
      <c r="AX22" s="681"/>
      <c r="AY22" s="681"/>
      <c r="AZ22" s="681"/>
      <c r="BA22" s="681"/>
      <c r="BB22" s="681"/>
      <c r="BC22" s="681"/>
      <c r="BD22" s="681"/>
      <c r="BE22" s="681"/>
      <c r="BF22" s="682"/>
      <c r="BG22" s="662" t="s">
        <v>229</v>
      </c>
      <c r="BH22" s="663"/>
      <c r="BI22" s="663"/>
      <c r="BJ22" s="663"/>
      <c r="BK22" s="663"/>
      <c r="BL22" s="663"/>
      <c r="BM22" s="663"/>
      <c r="BN22" s="664"/>
      <c r="BO22" s="665" t="s">
        <v>162</v>
      </c>
      <c r="BP22" s="665"/>
      <c r="BQ22" s="665"/>
      <c r="BR22" s="665"/>
      <c r="BS22" s="671" t="s">
        <v>214</v>
      </c>
      <c r="BT22" s="663"/>
      <c r="BU22" s="663"/>
      <c r="BV22" s="663"/>
      <c r="BW22" s="663"/>
      <c r="BX22" s="663"/>
      <c r="BY22" s="663"/>
      <c r="BZ22" s="663"/>
      <c r="CA22" s="663"/>
      <c r="CB22" s="672"/>
      <c r="CD22" s="644" t="s">
        <v>268</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15">
      <c r="B23" s="659" t="s">
        <v>269</v>
      </c>
      <c r="C23" s="660"/>
      <c r="D23" s="660"/>
      <c r="E23" s="660"/>
      <c r="F23" s="660"/>
      <c r="G23" s="660"/>
      <c r="H23" s="660"/>
      <c r="I23" s="660"/>
      <c r="J23" s="660"/>
      <c r="K23" s="660"/>
      <c r="L23" s="660"/>
      <c r="M23" s="660"/>
      <c r="N23" s="660"/>
      <c r="O23" s="660"/>
      <c r="P23" s="660"/>
      <c r="Q23" s="661"/>
      <c r="R23" s="662">
        <v>805</v>
      </c>
      <c r="S23" s="663"/>
      <c r="T23" s="663"/>
      <c r="U23" s="663"/>
      <c r="V23" s="663"/>
      <c r="W23" s="663"/>
      <c r="X23" s="663"/>
      <c r="Y23" s="664"/>
      <c r="Z23" s="665">
        <v>0</v>
      </c>
      <c r="AA23" s="665"/>
      <c r="AB23" s="665"/>
      <c r="AC23" s="665"/>
      <c r="AD23" s="666">
        <v>805</v>
      </c>
      <c r="AE23" s="666"/>
      <c r="AF23" s="666"/>
      <c r="AG23" s="666"/>
      <c r="AH23" s="666"/>
      <c r="AI23" s="666"/>
      <c r="AJ23" s="666"/>
      <c r="AK23" s="666"/>
      <c r="AL23" s="667">
        <v>0</v>
      </c>
      <c r="AM23" s="668"/>
      <c r="AN23" s="668"/>
      <c r="AO23" s="669"/>
      <c r="AP23" s="680" t="s">
        <v>270</v>
      </c>
      <c r="AQ23" s="681"/>
      <c r="AR23" s="681"/>
      <c r="AS23" s="681"/>
      <c r="AT23" s="681"/>
      <c r="AU23" s="681"/>
      <c r="AV23" s="681"/>
      <c r="AW23" s="681"/>
      <c r="AX23" s="681"/>
      <c r="AY23" s="681"/>
      <c r="AZ23" s="681"/>
      <c r="BA23" s="681"/>
      <c r="BB23" s="681"/>
      <c r="BC23" s="681"/>
      <c r="BD23" s="681"/>
      <c r="BE23" s="681"/>
      <c r="BF23" s="682"/>
      <c r="BG23" s="662" t="s">
        <v>229</v>
      </c>
      <c r="BH23" s="663"/>
      <c r="BI23" s="663"/>
      <c r="BJ23" s="663"/>
      <c r="BK23" s="663"/>
      <c r="BL23" s="663"/>
      <c r="BM23" s="663"/>
      <c r="BN23" s="664"/>
      <c r="BO23" s="665" t="s">
        <v>229</v>
      </c>
      <c r="BP23" s="665"/>
      <c r="BQ23" s="665"/>
      <c r="BR23" s="665"/>
      <c r="BS23" s="671" t="s">
        <v>162</v>
      </c>
      <c r="BT23" s="663"/>
      <c r="BU23" s="663"/>
      <c r="BV23" s="663"/>
      <c r="BW23" s="663"/>
      <c r="BX23" s="663"/>
      <c r="BY23" s="663"/>
      <c r="BZ23" s="663"/>
      <c r="CA23" s="663"/>
      <c r="CB23" s="672"/>
      <c r="CD23" s="644" t="s">
        <v>208</v>
      </c>
      <c r="CE23" s="645"/>
      <c r="CF23" s="645"/>
      <c r="CG23" s="645"/>
      <c r="CH23" s="645"/>
      <c r="CI23" s="645"/>
      <c r="CJ23" s="645"/>
      <c r="CK23" s="645"/>
      <c r="CL23" s="645"/>
      <c r="CM23" s="645"/>
      <c r="CN23" s="645"/>
      <c r="CO23" s="645"/>
      <c r="CP23" s="645"/>
      <c r="CQ23" s="646"/>
      <c r="CR23" s="644" t="s">
        <v>271</v>
      </c>
      <c r="CS23" s="645"/>
      <c r="CT23" s="645"/>
      <c r="CU23" s="645"/>
      <c r="CV23" s="645"/>
      <c r="CW23" s="645"/>
      <c r="CX23" s="645"/>
      <c r="CY23" s="646"/>
      <c r="CZ23" s="644" t="s">
        <v>272</v>
      </c>
      <c r="DA23" s="645"/>
      <c r="DB23" s="645"/>
      <c r="DC23" s="646"/>
      <c r="DD23" s="644" t="s">
        <v>273</v>
      </c>
      <c r="DE23" s="645"/>
      <c r="DF23" s="645"/>
      <c r="DG23" s="645"/>
      <c r="DH23" s="645"/>
      <c r="DI23" s="645"/>
      <c r="DJ23" s="645"/>
      <c r="DK23" s="646"/>
      <c r="DL23" s="692" t="s">
        <v>274</v>
      </c>
      <c r="DM23" s="693"/>
      <c r="DN23" s="693"/>
      <c r="DO23" s="693"/>
      <c r="DP23" s="693"/>
      <c r="DQ23" s="693"/>
      <c r="DR23" s="693"/>
      <c r="DS23" s="693"/>
      <c r="DT23" s="693"/>
      <c r="DU23" s="693"/>
      <c r="DV23" s="694"/>
      <c r="DW23" s="644" t="s">
        <v>275</v>
      </c>
      <c r="DX23" s="645"/>
      <c r="DY23" s="645"/>
      <c r="DZ23" s="645"/>
      <c r="EA23" s="645"/>
      <c r="EB23" s="645"/>
      <c r="EC23" s="646"/>
    </row>
    <row r="24" spans="2:133" ht="11.25" customHeight="1" x14ac:dyDescent="0.15">
      <c r="B24" s="659" t="s">
        <v>276</v>
      </c>
      <c r="C24" s="660"/>
      <c r="D24" s="660"/>
      <c r="E24" s="660"/>
      <c r="F24" s="660"/>
      <c r="G24" s="660"/>
      <c r="H24" s="660"/>
      <c r="I24" s="660"/>
      <c r="J24" s="660"/>
      <c r="K24" s="660"/>
      <c r="L24" s="660"/>
      <c r="M24" s="660"/>
      <c r="N24" s="660"/>
      <c r="O24" s="660"/>
      <c r="P24" s="660"/>
      <c r="Q24" s="661"/>
      <c r="R24" s="662">
        <v>41755</v>
      </c>
      <c r="S24" s="663"/>
      <c r="T24" s="663"/>
      <c r="U24" s="663"/>
      <c r="V24" s="663"/>
      <c r="W24" s="663"/>
      <c r="X24" s="663"/>
      <c r="Y24" s="664"/>
      <c r="Z24" s="665">
        <v>0.7</v>
      </c>
      <c r="AA24" s="665"/>
      <c r="AB24" s="665"/>
      <c r="AC24" s="665"/>
      <c r="AD24" s="666" t="s">
        <v>229</v>
      </c>
      <c r="AE24" s="666"/>
      <c r="AF24" s="666"/>
      <c r="AG24" s="666"/>
      <c r="AH24" s="666"/>
      <c r="AI24" s="666"/>
      <c r="AJ24" s="666"/>
      <c r="AK24" s="666"/>
      <c r="AL24" s="667" t="s">
        <v>162</v>
      </c>
      <c r="AM24" s="668"/>
      <c r="AN24" s="668"/>
      <c r="AO24" s="669"/>
      <c r="AP24" s="680" t="s">
        <v>277</v>
      </c>
      <c r="AQ24" s="681"/>
      <c r="AR24" s="681"/>
      <c r="AS24" s="681"/>
      <c r="AT24" s="681"/>
      <c r="AU24" s="681"/>
      <c r="AV24" s="681"/>
      <c r="AW24" s="681"/>
      <c r="AX24" s="681"/>
      <c r="AY24" s="681"/>
      <c r="AZ24" s="681"/>
      <c r="BA24" s="681"/>
      <c r="BB24" s="681"/>
      <c r="BC24" s="681"/>
      <c r="BD24" s="681"/>
      <c r="BE24" s="681"/>
      <c r="BF24" s="682"/>
      <c r="BG24" s="662" t="s">
        <v>214</v>
      </c>
      <c r="BH24" s="663"/>
      <c r="BI24" s="663"/>
      <c r="BJ24" s="663"/>
      <c r="BK24" s="663"/>
      <c r="BL24" s="663"/>
      <c r="BM24" s="663"/>
      <c r="BN24" s="664"/>
      <c r="BO24" s="665" t="s">
        <v>214</v>
      </c>
      <c r="BP24" s="665"/>
      <c r="BQ24" s="665"/>
      <c r="BR24" s="665"/>
      <c r="BS24" s="671" t="s">
        <v>229</v>
      </c>
      <c r="BT24" s="663"/>
      <c r="BU24" s="663"/>
      <c r="BV24" s="663"/>
      <c r="BW24" s="663"/>
      <c r="BX24" s="663"/>
      <c r="BY24" s="663"/>
      <c r="BZ24" s="663"/>
      <c r="CA24" s="663"/>
      <c r="CB24" s="672"/>
      <c r="CD24" s="673" t="s">
        <v>278</v>
      </c>
      <c r="CE24" s="674"/>
      <c r="CF24" s="674"/>
      <c r="CG24" s="674"/>
      <c r="CH24" s="674"/>
      <c r="CI24" s="674"/>
      <c r="CJ24" s="674"/>
      <c r="CK24" s="674"/>
      <c r="CL24" s="674"/>
      <c r="CM24" s="674"/>
      <c r="CN24" s="674"/>
      <c r="CO24" s="674"/>
      <c r="CP24" s="674"/>
      <c r="CQ24" s="675"/>
      <c r="CR24" s="651">
        <v>1645021</v>
      </c>
      <c r="CS24" s="652"/>
      <c r="CT24" s="652"/>
      <c r="CU24" s="652"/>
      <c r="CV24" s="652"/>
      <c r="CW24" s="652"/>
      <c r="CX24" s="652"/>
      <c r="CY24" s="653"/>
      <c r="CZ24" s="656">
        <v>30.5</v>
      </c>
      <c r="DA24" s="657"/>
      <c r="DB24" s="657"/>
      <c r="DC24" s="676"/>
      <c r="DD24" s="695">
        <v>1322738</v>
      </c>
      <c r="DE24" s="652"/>
      <c r="DF24" s="652"/>
      <c r="DG24" s="652"/>
      <c r="DH24" s="652"/>
      <c r="DI24" s="652"/>
      <c r="DJ24" s="652"/>
      <c r="DK24" s="653"/>
      <c r="DL24" s="695">
        <v>1266389</v>
      </c>
      <c r="DM24" s="652"/>
      <c r="DN24" s="652"/>
      <c r="DO24" s="652"/>
      <c r="DP24" s="652"/>
      <c r="DQ24" s="652"/>
      <c r="DR24" s="652"/>
      <c r="DS24" s="652"/>
      <c r="DT24" s="652"/>
      <c r="DU24" s="652"/>
      <c r="DV24" s="653"/>
      <c r="DW24" s="656">
        <v>40</v>
      </c>
      <c r="DX24" s="657"/>
      <c r="DY24" s="657"/>
      <c r="DZ24" s="657"/>
      <c r="EA24" s="657"/>
      <c r="EB24" s="657"/>
      <c r="EC24" s="658"/>
    </row>
    <row r="25" spans="2:133" ht="11.25" customHeight="1" x14ac:dyDescent="0.15">
      <c r="B25" s="659" t="s">
        <v>279</v>
      </c>
      <c r="C25" s="660"/>
      <c r="D25" s="660"/>
      <c r="E25" s="660"/>
      <c r="F25" s="660"/>
      <c r="G25" s="660"/>
      <c r="H25" s="660"/>
      <c r="I25" s="660"/>
      <c r="J25" s="660"/>
      <c r="K25" s="660"/>
      <c r="L25" s="660"/>
      <c r="M25" s="660"/>
      <c r="N25" s="660"/>
      <c r="O25" s="660"/>
      <c r="P25" s="660"/>
      <c r="Q25" s="661"/>
      <c r="R25" s="662">
        <v>40217</v>
      </c>
      <c r="S25" s="663"/>
      <c r="T25" s="663"/>
      <c r="U25" s="663"/>
      <c r="V25" s="663"/>
      <c r="W25" s="663"/>
      <c r="X25" s="663"/>
      <c r="Y25" s="664"/>
      <c r="Z25" s="665">
        <v>0.7</v>
      </c>
      <c r="AA25" s="665"/>
      <c r="AB25" s="665"/>
      <c r="AC25" s="665"/>
      <c r="AD25" s="666">
        <v>4089</v>
      </c>
      <c r="AE25" s="666"/>
      <c r="AF25" s="666"/>
      <c r="AG25" s="666"/>
      <c r="AH25" s="666"/>
      <c r="AI25" s="666"/>
      <c r="AJ25" s="666"/>
      <c r="AK25" s="666"/>
      <c r="AL25" s="667">
        <v>0.1</v>
      </c>
      <c r="AM25" s="668"/>
      <c r="AN25" s="668"/>
      <c r="AO25" s="669"/>
      <c r="AP25" s="680" t="s">
        <v>280</v>
      </c>
      <c r="AQ25" s="681"/>
      <c r="AR25" s="681"/>
      <c r="AS25" s="681"/>
      <c r="AT25" s="681"/>
      <c r="AU25" s="681"/>
      <c r="AV25" s="681"/>
      <c r="AW25" s="681"/>
      <c r="AX25" s="681"/>
      <c r="AY25" s="681"/>
      <c r="AZ25" s="681"/>
      <c r="BA25" s="681"/>
      <c r="BB25" s="681"/>
      <c r="BC25" s="681"/>
      <c r="BD25" s="681"/>
      <c r="BE25" s="681"/>
      <c r="BF25" s="682"/>
      <c r="BG25" s="662" t="s">
        <v>229</v>
      </c>
      <c r="BH25" s="663"/>
      <c r="BI25" s="663"/>
      <c r="BJ25" s="663"/>
      <c r="BK25" s="663"/>
      <c r="BL25" s="663"/>
      <c r="BM25" s="663"/>
      <c r="BN25" s="664"/>
      <c r="BO25" s="665" t="s">
        <v>229</v>
      </c>
      <c r="BP25" s="665"/>
      <c r="BQ25" s="665"/>
      <c r="BR25" s="665"/>
      <c r="BS25" s="671" t="s">
        <v>229</v>
      </c>
      <c r="BT25" s="663"/>
      <c r="BU25" s="663"/>
      <c r="BV25" s="663"/>
      <c r="BW25" s="663"/>
      <c r="BX25" s="663"/>
      <c r="BY25" s="663"/>
      <c r="BZ25" s="663"/>
      <c r="CA25" s="663"/>
      <c r="CB25" s="672"/>
      <c r="CD25" s="677" t="s">
        <v>281</v>
      </c>
      <c r="CE25" s="678"/>
      <c r="CF25" s="678"/>
      <c r="CG25" s="678"/>
      <c r="CH25" s="678"/>
      <c r="CI25" s="678"/>
      <c r="CJ25" s="678"/>
      <c r="CK25" s="678"/>
      <c r="CL25" s="678"/>
      <c r="CM25" s="678"/>
      <c r="CN25" s="678"/>
      <c r="CO25" s="678"/>
      <c r="CP25" s="678"/>
      <c r="CQ25" s="679"/>
      <c r="CR25" s="662">
        <v>792023</v>
      </c>
      <c r="CS25" s="698"/>
      <c r="CT25" s="698"/>
      <c r="CU25" s="698"/>
      <c r="CV25" s="698"/>
      <c r="CW25" s="698"/>
      <c r="CX25" s="698"/>
      <c r="CY25" s="699"/>
      <c r="CZ25" s="667">
        <v>14.7</v>
      </c>
      <c r="DA25" s="696"/>
      <c r="DB25" s="696"/>
      <c r="DC25" s="700"/>
      <c r="DD25" s="671">
        <v>755389</v>
      </c>
      <c r="DE25" s="698"/>
      <c r="DF25" s="698"/>
      <c r="DG25" s="698"/>
      <c r="DH25" s="698"/>
      <c r="DI25" s="698"/>
      <c r="DJ25" s="698"/>
      <c r="DK25" s="699"/>
      <c r="DL25" s="671">
        <v>713076</v>
      </c>
      <c r="DM25" s="698"/>
      <c r="DN25" s="698"/>
      <c r="DO25" s="698"/>
      <c r="DP25" s="698"/>
      <c r="DQ25" s="698"/>
      <c r="DR25" s="698"/>
      <c r="DS25" s="698"/>
      <c r="DT25" s="698"/>
      <c r="DU25" s="698"/>
      <c r="DV25" s="699"/>
      <c r="DW25" s="667">
        <v>22.5</v>
      </c>
      <c r="DX25" s="696"/>
      <c r="DY25" s="696"/>
      <c r="DZ25" s="696"/>
      <c r="EA25" s="696"/>
      <c r="EB25" s="696"/>
      <c r="EC25" s="697"/>
    </row>
    <row r="26" spans="2:133" ht="11.25" customHeight="1" x14ac:dyDescent="0.15">
      <c r="B26" s="659" t="s">
        <v>282</v>
      </c>
      <c r="C26" s="660"/>
      <c r="D26" s="660"/>
      <c r="E26" s="660"/>
      <c r="F26" s="660"/>
      <c r="G26" s="660"/>
      <c r="H26" s="660"/>
      <c r="I26" s="660"/>
      <c r="J26" s="660"/>
      <c r="K26" s="660"/>
      <c r="L26" s="660"/>
      <c r="M26" s="660"/>
      <c r="N26" s="660"/>
      <c r="O26" s="660"/>
      <c r="P26" s="660"/>
      <c r="Q26" s="661"/>
      <c r="R26" s="662">
        <v>24231</v>
      </c>
      <c r="S26" s="663"/>
      <c r="T26" s="663"/>
      <c r="U26" s="663"/>
      <c r="V26" s="663"/>
      <c r="W26" s="663"/>
      <c r="X26" s="663"/>
      <c r="Y26" s="664"/>
      <c r="Z26" s="665">
        <v>0.4</v>
      </c>
      <c r="AA26" s="665"/>
      <c r="AB26" s="665"/>
      <c r="AC26" s="665"/>
      <c r="AD26" s="666" t="s">
        <v>214</v>
      </c>
      <c r="AE26" s="666"/>
      <c r="AF26" s="666"/>
      <c r="AG26" s="666"/>
      <c r="AH26" s="666"/>
      <c r="AI26" s="666"/>
      <c r="AJ26" s="666"/>
      <c r="AK26" s="666"/>
      <c r="AL26" s="667" t="s">
        <v>162</v>
      </c>
      <c r="AM26" s="668"/>
      <c r="AN26" s="668"/>
      <c r="AO26" s="669"/>
      <c r="AP26" s="680" t="s">
        <v>283</v>
      </c>
      <c r="AQ26" s="701"/>
      <c r="AR26" s="701"/>
      <c r="AS26" s="701"/>
      <c r="AT26" s="701"/>
      <c r="AU26" s="701"/>
      <c r="AV26" s="701"/>
      <c r="AW26" s="701"/>
      <c r="AX26" s="701"/>
      <c r="AY26" s="701"/>
      <c r="AZ26" s="701"/>
      <c r="BA26" s="701"/>
      <c r="BB26" s="701"/>
      <c r="BC26" s="701"/>
      <c r="BD26" s="701"/>
      <c r="BE26" s="701"/>
      <c r="BF26" s="682"/>
      <c r="BG26" s="662" t="s">
        <v>214</v>
      </c>
      <c r="BH26" s="663"/>
      <c r="BI26" s="663"/>
      <c r="BJ26" s="663"/>
      <c r="BK26" s="663"/>
      <c r="BL26" s="663"/>
      <c r="BM26" s="663"/>
      <c r="BN26" s="664"/>
      <c r="BO26" s="665" t="s">
        <v>214</v>
      </c>
      <c r="BP26" s="665"/>
      <c r="BQ26" s="665"/>
      <c r="BR26" s="665"/>
      <c r="BS26" s="671" t="s">
        <v>229</v>
      </c>
      <c r="BT26" s="663"/>
      <c r="BU26" s="663"/>
      <c r="BV26" s="663"/>
      <c r="BW26" s="663"/>
      <c r="BX26" s="663"/>
      <c r="BY26" s="663"/>
      <c r="BZ26" s="663"/>
      <c r="CA26" s="663"/>
      <c r="CB26" s="672"/>
      <c r="CD26" s="677" t="s">
        <v>284</v>
      </c>
      <c r="CE26" s="678"/>
      <c r="CF26" s="678"/>
      <c r="CG26" s="678"/>
      <c r="CH26" s="678"/>
      <c r="CI26" s="678"/>
      <c r="CJ26" s="678"/>
      <c r="CK26" s="678"/>
      <c r="CL26" s="678"/>
      <c r="CM26" s="678"/>
      <c r="CN26" s="678"/>
      <c r="CO26" s="678"/>
      <c r="CP26" s="678"/>
      <c r="CQ26" s="679"/>
      <c r="CR26" s="662">
        <v>524520</v>
      </c>
      <c r="CS26" s="663"/>
      <c r="CT26" s="663"/>
      <c r="CU26" s="663"/>
      <c r="CV26" s="663"/>
      <c r="CW26" s="663"/>
      <c r="CX26" s="663"/>
      <c r="CY26" s="664"/>
      <c r="CZ26" s="667">
        <v>9.6999999999999993</v>
      </c>
      <c r="DA26" s="696"/>
      <c r="DB26" s="696"/>
      <c r="DC26" s="700"/>
      <c r="DD26" s="671">
        <v>492438</v>
      </c>
      <c r="DE26" s="663"/>
      <c r="DF26" s="663"/>
      <c r="DG26" s="663"/>
      <c r="DH26" s="663"/>
      <c r="DI26" s="663"/>
      <c r="DJ26" s="663"/>
      <c r="DK26" s="664"/>
      <c r="DL26" s="671" t="s">
        <v>162</v>
      </c>
      <c r="DM26" s="663"/>
      <c r="DN26" s="663"/>
      <c r="DO26" s="663"/>
      <c r="DP26" s="663"/>
      <c r="DQ26" s="663"/>
      <c r="DR26" s="663"/>
      <c r="DS26" s="663"/>
      <c r="DT26" s="663"/>
      <c r="DU26" s="663"/>
      <c r="DV26" s="664"/>
      <c r="DW26" s="667" t="s">
        <v>162</v>
      </c>
      <c r="DX26" s="696"/>
      <c r="DY26" s="696"/>
      <c r="DZ26" s="696"/>
      <c r="EA26" s="696"/>
      <c r="EB26" s="696"/>
      <c r="EC26" s="697"/>
    </row>
    <row r="27" spans="2:133" ht="11.25" customHeight="1" x14ac:dyDescent="0.15">
      <c r="B27" s="659" t="s">
        <v>285</v>
      </c>
      <c r="C27" s="660"/>
      <c r="D27" s="660"/>
      <c r="E27" s="660"/>
      <c r="F27" s="660"/>
      <c r="G27" s="660"/>
      <c r="H27" s="660"/>
      <c r="I27" s="660"/>
      <c r="J27" s="660"/>
      <c r="K27" s="660"/>
      <c r="L27" s="660"/>
      <c r="M27" s="660"/>
      <c r="N27" s="660"/>
      <c r="O27" s="660"/>
      <c r="P27" s="660"/>
      <c r="Q27" s="661"/>
      <c r="R27" s="662">
        <v>268546</v>
      </c>
      <c r="S27" s="663"/>
      <c r="T27" s="663"/>
      <c r="U27" s="663"/>
      <c r="V27" s="663"/>
      <c r="W27" s="663"/>
      <c r="X27" s="663"/>
      <c r="Y27" s="664"/>
      <c r="Z27" s="665">
        <v>4.7</v>
      </c>
      <c r="AA27" s="665"/>
      <c r="AB27" s="665"/>
      <c r="AC27" s="665"/>
      <c r="AD27" s="666" t="s">
        <v>229</v>
      </c>
      <c r="AE27" s="666"/>
      <c r="AF27" s="666"/>
      <c r="AG27" s="666"/>
      <c r="AH27" s="666"/>
      <c r="AI27" s="666"/>
      <c r="AJ27" s="666"/>
      <c r="AK27" s="666"/>
      <c r="AL27" s="667" t="s">
        <v>214</v>
      </c>
      <c r="AM27" s="668"/>
      <c r="AN27" s="668"/>
      <c r="AO27" s="669"/>
      <c r="AP27" s="659" t="s">
        <v>286</v>
      </c>
      <c r="AQ27" s="660"/>
      <c r="AR27" s="660"/>
      <c r="AS27" s="660"/>
      <c r="AT27" s="660"/>
      <c r="AU27" s="660"/>
      <c r="AV27" s="660"/>
      <c r="AW27" s="660"/>
      <c r="AX27" s="660"/>
      <c r="AY27" s="660"/>
      <c r="AZ27" s="660"/>
      <c r="BA27" s="660"/>
      <c r="BB27" s="660"/>
      <c r="BC27" s="660"/>
      <c r="BD27" s="660"/>
      <c r="BE27" s="660"/>
      <c r="BF27" s="661"/>
      <c r="BG27" s="662">
        <v>891682</v>
      </c>
      <c r="BH27" s="663"/>
      <c r="BI27" s="663"/>
      <c r="BJ27" s="663"/>
      <c r="BK27" s="663"/>
      <c r="BL27" s="663"/>
      <c r="BM27" s="663"/>
      <c r="BN27" s="664"/>
      <c r="BO27" s="665">
        <v>100</v>
      </c>
      <c r="BP27" s="665"/>
      <c r="BQ27" s="665"/>
      <c r="BR27" s="665"/>
      <c r="BS27" s="671" t="s">
        <v>162</v>
      </c>
      <c r="BT27" s="663"/>
      <c r="BU27" s="663"/>
      <c r="BV27" s="663"/>
      <c r="BW27" s="663"/>
      <c r="BX27" s="663"/>
      <c r="BY27" s="663"/>
      <c r="BZ27" s="663"/>
      <c r="CA27" s="663"/>
      <c r="CB27" s="672"/>
      <c r="CD27" s="677" t="s">
        <v>287</v>
      </c>
      <c r="CE27" s="678"/>
      <c r="CF27" s="678"/>
      <c r="CG27" s="678"/>
      <c r="CH27" s="678"/>
      <c r="CI27" s="678"/>
      <c r="CJ27" s="678"/>
      <c r="CK27" s="678"/>
      <c r="CL27" s="678"/>
      <c r="CM27" s="678"/>
      <c r="CN27" s="678"/>
      <c r="CO27" s="678"/>
      <c r="CP27" s="678"/>
      <c r="CQ27" s="679"/>
      <c r="CR27" s="662">
        <v>424813</v>
      </c>
      <c r="CS27" s="698"/>
      <c r="CT27" s="698"/>
      <c r="CU27" s="698"/>
      <c r="CV27" s="698"/>
      <c r="CW27" s="698"/>
      <c r="CX27" s="698"/>
      <c r="CY27" s="699"/>
      <c r="CZ27" s="667">
        <v>7.9</v>
      </c>
      <c r="DA27" s="696"/>
      <c r="DB27" s="696"/>
      <c r="DC27" s="700"/>
      <c r="DD27" s="671">
        <v>142824</v>
      </c>
      <c r="DE27" s="698"/>
      <c r="DF27" s="698"/>
      <c r="DG27" s="698"/>
      <c r="DH27" s="698"/>
      <c r="DI27" s="698"/>
      <c r="DJ27" s="698"/>
      <c r="DK27" s="699"/>
      <c r="DL27" s="671">
        <v>128788</v>
      </c>
      <c r="DM27" s="698"/>
      <c r="DN27" s="698"/>
      <c r="DO27" s="698"/>
      <c r="DP27" s="698"/>
      <c r="DQ27" s="698"/>
      <c r="DR27" s="698"/>
      <c r="DS27" s="698"/>
      <c r="DT27" s="698"/>
      <c r="DU27" s="698"/>
      <c r="DV27" s="699"/>
      <c r="DW27" s="667">
        <v>4.0999999999999996</v>
      </c>
      <c r="DX27" s="696"/>
      <c r="DY27" s="696"/>
      <c r="DZ27" s="696"/>
      <c r="EA27" s="696"/>
      <c r="EB27" s="696"/>
      <c r="EC27" s="697"/>
    </row>
    <row r="28" spans="2:133" ht="11.25" customHeight="1" x14ac:dyDescent="0.15">
      <c r="B28" s="704" t="s">
        <v>288</v>
      </c>
      <c r="C28" s="705"/>
      <c r="D28" s="705"/>
      <c r="E28" s="705"/>
      <c r="F28" s="705"/>
      <c r="G28" s="705"/>
      <c r="H28" s="705"/>
      <c r="I28" s="705"/>
      <c r="J28" s="705"/>
      <c r="K28" s="705"/>
      <c r="L28" s="705"/>
      <c r="M28" s="705"/>
      <c r="N28" s="705"/>
      <c r="O28" s="705"/>
      <c r="P28" s="705"/>
      <c r="Q28" s="706"/>
      <c r="R28" s="662" t="s">
        <v>214</v>
      </c>
      <c r="S28" s="663"/>
      <c r="T28" s="663"/>
      <c r="U28" s="663"/>
      <c r="V28" s="663"/>
      <c r="W28" s="663"/>
      <c r="X28" s="663"/>
      <c r="Y28" s="664"/>
      <c r="Z28" s="665" t="s">
        <v>162</v>
      </c>
      <c r="AA28" s="665"/>
      <c r="AB28" s="665"/>
      <c r="AC28" s="665"/>
      <c r="AD28" s="666" t="s">
        <v>162</v>
      </c>
      <c r="AE28" s="666"/>
      <c r="AF28" s="666"/>
      <c r="AG28" s="666"/>
      <c r="AH28" s="666"/>
      <c r="AI28" s="666"/>
      <c r="AJ28" s="666"/>
      <c r="AK28" s="666"/>
      <c r="AL28" s="667" t="s">
        <v>229</v>
      </c>
      <c r="AM28" s="668"/>
      <c r="AN28" s="668"/>
      <c r="AO28" s="669"/>
      <c r="AP28" s="707"/>
      <c r="AQ28" s="708"/>
      <c r="AR28" s="708"/>
      <c r="AS28" s="708"/>
      <c r="AT28" s="708"/>
      <c r="AU28" s="708"/>
      <c r="AV28" s="708"/>
      <c r="AW28" s="708"/>
      <c r="AX28" s="708"/>
      <c r="AY28" s="708"/>
      <c r="AZ28" s="708"/>
      <c r="BA28" s="708"/>
      <c r="BB28" s="708"/>
      <c r="BC28" s="708"/>
      <c r="BD28" s="708"/>
      <c r="BE28" s="708"/>
      <c r="BF28" s="709"/>
      <c r="BG28" s="662"/>
      <c r="BH28" s="663"/>
      <c r="BI28" s="663"/>
      <c r="BJ28" s="663"/>
      <c r="BK28" s="663"/>
      <c r="BL28" s="663"/>
      <c r="BM28" s="663"/>
      <c r="BN28" s="664"/>
      <c r="BO28" s="665"/>
      <c r="BP28" s="665"/>
      <c r="BQ28" s="665"/>
      <c r="BR28" s="665"/>
      <c r="BS28" s="666"/>
      <c r="BT28" s="666"/>
      <c r="BU28" s="666"/>
      <c r="BV28" s="666"/>
      <c r="BW28" s="666"/>
      <c r="BX28" s="666"/>
      <c r="BY28" s="666"/>
      <c r="BZ28" s="666"/>
      <c r="CA28" s="666"/>
      <c r="CB28" s="670"/>
      <c r="CD28" s="677" t="s">
        <v>289</v>
      </c>
      <c r="CE28" s="678"/>
      <c r="CF28" s="678"/>
      <c r="CG28" s="678"/>
      <c r="CH28" s="678"/>
      <c r="CI28" s="678"/>
      <c r="CJ28" s="678"/>
      <c r="CK28" s="678"/>
      <c r="CL28" s="678"/>
      <c r="CM28" s="678"/>
      <c r="CN28" s="678"/>
      <c r="CO28" s="678"/>
      <c r="CP28" s="678"/>
      <c r="CQ28" s="679"/>
      <c r="CR28" s="662">
        <v>428185</v>
      </c>
      <c r="CS28" s="663"/>
      <c r="CT28" s="663"/>
      <c r="CU28" s="663"/>
      <c r="CV28" s="663"/>
      <c r="CW28" s="663"/>
      <c r="CX28" s="663"/>
      <c r="CY28" s="664"/>
      <c r="CZ28" s="667">
        <v>7.9</v>
      </c>
      <c r="DA28" s="696"/>
      <c r="DB28" s="696"/>
      <c r="DC28" s="700"/>
      <c r="DD28" s="671">
        <v>424525</v>
      </c>
      <c r="DE28" s="663"/>
      <c r="DF28" s="663"/>
      <c r="DG28" s="663"/>
      <c r="DH28" s="663"/>
      <c r="DI28" s="663"/>
      <c r="DJ28" s="663"/>
      <c r="DK28" s="664"/>
      <c r="DL28" s="671">
        <v>424525</v>
      </c>
      <c r="DM28" s="663"/>
      <c r="DN28" s="663"/>
      <c r="DO28" s="663"/>
      <c r="DP28" s="663"/>
      <c r="DQ28" s="663"/>
      <c r="DR28" s="663"/>
      <c r="DS28" s="663"/>
      <c r="DT28" s="663"/>
      <c r="DU28" s="663"/>
      <c r="DV28" s="664"/>
      <c r="DW28" s="667">
        <v>13.4</v>
      </c>
      <c r="DX28" s="696"/>
      <c r="DY28" s="696"/>
      <c r="DZ28" s="696"/>
      <c r="EA28" s="696"/>
      <c r="EB28" s="696"/>
      <c r="EC28" s="697"/>
    </row>
    <row r="29" spans="2:133" ht="11.25" customHeight="1" x14ac:dyDescent="0.15">
      <c r="B29" s="659" t="s">
        <v>290</v>
      </c>
      <c r="C29" s="660"/>
      <c r="D29" s="660"/>
      <c r="E29" s="660"/>
      <c r="F29" s="660"/>
      <c r="G29" s="660"/>
      <c r="H29" s="660"/>
      <c r="I29" s="660"/>
      <c r="J29" s="660"/>
      <c r="K29" s="660"/>
      <c r="L29" s="660"/>
      <c r="M29" s="660"/>
      <c r="N29" s="660"/>
      <c r="O29" s="660"/>
      <c r="P29" s="660"/>
      <c r="Q29" s="661"/>
      <c r="R29" s="662">
        <v>335219</v>
      </c>
      <c r="S29" s="663"/>
      <c r="T29" s="663"/>
      <c r="U29" s="663"/>
      <c r="V29" s="663"/>
      <c r="W29" s="663"/>
      <c r="X29" s="663"/>
      <c r="Y29" s="664"/>
      <c r="Z29" s="665">
        <v>5.8</v>
      </c>
      <c r="AA29" s="665"/>
      <c r="AB29" s="665"/>
      <c r="AC29" s="665"/>
      <c r="AD29" s="666" t="s">
        <v>162</v>
      </c>
      <c r="AE29" s="666"/>
      <c r="AF29" s="666"/>
      <c r="AG29" s="666"/>
      <c r="AH29" s="666"/>
      <c r="AI29" s="666"/>
      <c r="AJ29" s="666"/>
      <c r="AK29" s="666"/>
      <c r="AL29" s="667" t="s">
        <v>214</v>
      </c>
      <c r="AM29" s="668"/>
      <c r="AN29" s="668"/>
      <c r="AO29" s="669"/>
      <c r="AP29" s="641" t="s">
        <v>208</v>
      </c>
      <c r="AQ29" s="642"/>
      <c r="AR29" s="642"/>
      <c r="AS29" s="642"/>
      <c r="AT29" s="642"/>
      <c r="AU29" s="642"/>
      <c r="AV29" s="642"/>
      <c r="AW29" s="642"/>
      <c r="AX29" s="642"/>
      <c r="AY29" s="642"/>
      <c r="AZ29" s="642"/>
      <c r="BA29" s="642"/>
      <c r="BB29" s="642"/>
      <c r="BC29" s="642"/>
      <c r="BD29" s="642"/>
      <c r="BE29" s="642"/>
      <c r="BF29" s="643"/>
      <c r="BG29" s="641" t="s">
        <v>291</v>
      </c>
      <c r="BH29" s="702"/>
      <c r="BI29" s="702"/>
      <c r="BJ29" s="702"/>
      <c r="BK29" s="702"/>
      <c r="BL29" s="702"/>
      <c r="BM29" s="702"/>
      <c r="BN29" s="702"/>
      <c r="BO29" s="702"/>
      <c r="BP29" s="702"/>
      <c r="BQ29" s="703"/>
      <c r="BR29" s="641" t="s">
        <v>292</v>
      </c>
      <c r="BS29" s="702"/>
      <c r="BT29" s="702"/>
      <c r="BU29" s="702"/>
      <c r="BV29" s="702"/>
      <c r="BW29" s="702"/>
      <c r="BX29" s="702"/>
      <c r="BY29" s="702"/>
      <c r="BZ29" s="702"/>
      <c r="CA29" s="702"/>
      <c r="CB29" s="703"/>
      <c r="CD29" s="725" t="s">
        <v>293</v>
      </c>
      <c r="CE29" s="726"/>
      <c r="CF29" s="677" t="s">
        <v>294</v>
      </c>
      <c r="CG29" s="678"/>
      <c r="CH29" s="678"/>
      <c r="CI29" s="678"/>
      <c r="CJ29" s="678"/>
      <c r="CK29" s="678"/>
      <c r="CL29" s="678"/>
      <c r="CM29" s="678"/>
      <c r="CN29" s="678"/>
      <c r="CO29" s="678"/>
      <c r="CP29" s="678"/>
      <c r="CQ29" s="679"/>
      <c r="CR29" s="662">
        <v>428185</v>
      </c>
      <c r="CS29" s="698"/>
      <c r="CT29" s="698"/>
      <c r="CU29" s="698"/>
      <c r="CV29" s="698"/>
      <c r="CW29" s="698"/>
      <c r="CX29" s="698"/>
      <c r="CY29" s="699"/>
      <c r="CZ29" s="667">
        <v>7.9</v>
      </c>
      <c r="DA29" s="696"/>
      <c r="DB29" s="696"/>
      <c r="DC29" s="700"/>
      <c r="DD29" s="671">
        <v>424525</v>
      </c>
      <c r="DE29" s="698"/>
      <c r="DF29" s="698"/>
      <c r="DG29" s="698"/>
      <c r="DH29" s="698"/>
      <c r="DI29" s="698"/>
      <c r="DJ29" s="698"/>
      <c r="DK29" s="699"/>
      <c r="DL29" s="671">
        <v>424525</v>
      </c>
      <c r="DM29" s="698"/>
      <c r="DN29" s="698"/>
      <c r="DO29" s="698"/>
      <c r="DP29" s="698"/>
      <c r="DQ29" s="698"/>
      <c r="DR29" s="698"/>
      <c r="DS29" s="698"/>
      <c r="DT29" s="698"/>
      <c r="DU29" s="698"/>
      <c r="DV29" s="699"/>
      <c r="DW29" s="667">
        <v>13.4</v>
      </c>
      <c r="DX29" s="696"/>
      <c r="DY29" s="696"/>
      <c r="DZ29" s="696"/>
      <c r="EA29" s="696"/>
      <c r="EB29" s="696"/>
      <c r="EC29" s="697"/>
    </row>
    <row r="30" spans="2:133" ht="11.25" customHeight="1" x14ac:dyDescent="0.15">
      <c r="B30" s="659" t="s">
        <v>295</v>
      </c>
      <c r="C30" s="660"/>
      <c r="D30" s="660"/>
      <c r="E30" s="660"/>
      <c r="F30" s="660"/>
      <c r="G30" s="660"/>
      <c r="H30" s="660"/>
      <c r="I30" s="660"/>
      <c r="J30" s="660"/>
      <c r="K30" s="660"/>
      <c r="L30" s="660"/>
      <c r="M30" s="660"/>
      <c r="N30" s="660"/>
      <c r="O30" s="660"/>
      <c r="P30" s="660"/>
      <c r="Q30" s="661"/>
      <c r="R30" s="662">
        <v>6552</v>
      </c>
      <c r="S30" s="663"/>
      <c r="T30" s="663"/>
      <c r="U30" s="663"/>
      <c r="V30" s="663"/>
      <c r="W30" s="663"/>
      <c r="X30" s="663"/>
      <c r="Y30" s="664"/>
      <c r="Z30" s="665">
        <v>0.1</v>
      </c>
      <c r="AA30" s="665"/>
      <c r="AB30" s="665"/>
      <c r="AC30" s="665"/>
      <c r="AD30" s="666">
        <v>1</v>
      </c>
      <c r="AE30" s="666"/>
      <c r="AF30" s="666"/>
      <c r="AG30" s="666"/>
      <c r="AH30" s="666"/>
      <c r="AI30" s="666"/>
      <c r="AJ30" s="666"/>
      <c r="AK30" s="666"/>
      <c r="AL30" s="667">
        <v>0</v>
      </c>
      <c r="AM30" s="668"/>
      <c r="AN30" s="668"/>
      <c r="AO30" s="669"/>
      <c r="AP30" s="710" t="s">
        <v>296</v>
      </c>
      <c r="AQ30" s="711"/>
      <c r="AR30" s="711"/>
      <c r="AS30" s="711"/>
      <c r="AT30" s="716" t="s">
        <v>297</v>
      </c>
      <c r="AU30" s="102"/>
      <c r="AV30" s="102"/>
      <c r="AW30" s="102"/>
      <c r="AX30" s="648" t="s">
        <v>174</v>
      </c>
      <c r="AY30" s="649"/>
      <c r="AZ30" s="649"/>
      <c r="BA30" s="649"/>
      <c r="BB30" s="649"/>
      <c r="BC30" s="649"/>
      <c r="BD30" s="649"/>
      <c r="BE30" s="649"/>
      <c r="BF30" s="650"/>
      <c r="BG30" s="722">
        <v>98.9</v>
      </c>
      <c r="BH30" s="723"/>
      <c r="BI30" s="723"/>
      <c r="BJ30" s="723"/>
      <c r="BK30" s="723"/>
      <c r="BL30" s="723"/>
      <c r="BM30" s="657">
        <v>95</v>
      </c>
      <c r="BN30" s="723"/>
      <c r="BO30" s="723"/>
      <c r="BP30" s="723"/>
      <c r="BQ30" s="724"/>
      <c r="BR30" s="722">
        <v>98.9</v>
      </c>
      <c r="BS30" s="723"/>
      <c r="BT30" s="723"/>
      <c r="BU30" s="723"/>
      <c r="BV30" s="723"/>
      <c r="BW30" s="723"/>
      <c r="BX30" s="657">
        <v>94.6</v>
      </c>
      <c r="BY30" s="723"/>
      <c r="BZ30" s="723"/>
      <c r="CA30" s="723"/>
      <c r="CB30" s="724"/>
      <c r="CD30" s="727"/>
      <c r="CE30" s="728"/>
      <c r="CF30" s="677" t="s">
        <v>298</v>
      </c>
      <c r="CG30" s="678"/>
      <c r="CH30" s="678"/>
      <c r="CI30" s="678"/>
      <c r="CJ30" s="678"/>
      <c r="CK30" s="678"/>
      <c r="CL30" s="678"/>
      <c r="CM30" s="678"/>
      <c r="CN30" s="678"/>
      <c r="CO30" s="678"/>
      <c r="CP30" s="678"/>
      <c r="CQ30" s="679"/>
      <c r="CR30" s="662">
        <v>393933</v>
      </c>
      <c r="CS30" s="663"/>
      <c r="CT30" s="663"/>
      <c r="CU30" s="663"/>
      <c r="CV30" s="663"/>
      <c r="CW30" s="663"/>
      <c r="CX30" s="663"/>
      <c r="CY30" s="664"/>
      <c r="CZ30" s="667">
        <v>7.3</v>
      </c>
      <c r="DA30" s="696"/>
      <c r="DB30" s="696"/>
      <c r="DC30" s="700"/>
      <c r="DD30" s="671">
        <v>390611</v>
      </c>
      <c r="DE30" s="663"/>
      <c r="DF30" s="663"/>
      <c r="DG30" s="663"/>
      <c r="DH30" s="663"/>
      <c r="DI30" s="663"/>
      <c r="DJ30" s="663"/>
      <c r="DK30" s="664"/>
      <c r="DL30" s="671">
        <v>390611</v>
      </c>
      <c r="DM30" s="663"/>
      <c r="DN30" s="663"/>
      <c r="DO30" s="663"/>
      <c r="DP30" s="663"/>
      <c r="DQ30" s="663"/>
      <c r="DR30" s="663"/>
      <c r="DS30" s="663"/>
      <c r="DT30" s="663"/>
      <c r="DU30" s="663"/>
      <c r="DV30" s="664"/>
      <c r="DW30" s="667">
        <v>12.3</v>
      </c>
      <c r="DX30" s="696"/>
      <c r="DY30" s="696"/>
      <c r="DZ30" s="696"/>
      <c r="EA30" s="696"/>
      <c r="EB30" s="696"/>
      <c r="EC30" s="697"/>
    </row>
    <row r="31" spans="2:133" ht="11.25" customHeight="1" x14ac:dyDescent="0.15">
      <c r="B31" s="659" t="s">
        <v>299</v>
      </c>
      <c r="C31" s="660"/>
      <c r="D31" s="660"/>
      <c r="E31" s="660"/>
      <c r="F31" s="660"/>
      <c r="G31" s="660"/>
      <c r="H31" s="660"/>
      <c r="I31" s="660"/>
      <c r="J31" s="660"/>
      <c r="K31" s="660"/>
      <c r="L31" s="660"/>
      <c r="M31" s="660"/>
      <c r="N31" s="660"/>
      <c r="O31" s="660"/>
      <c r="P31" s="660"/>
      <c r="Q31" s="661"/>
      <c r="R31" s="662">
        <v>483387</v>
      </c>
      <c r="S31" s="663"/>
      <c r="T31" s="663"/>
      <c r="U31" s="663"/>
      <c r="V31" s="663"/>
      <c r="W31" s="663"/>
      <c r="X31" s="663"/>
      <c r="Y31" s="664"/>
      <c r="Z31" s="665">
        <v>8.4</v>
      </c>
      <c r="AA31" s="665"/>
      <c r="AB31" s="665"/>
      <c r="AC31" s="665"/>
      <c r="AD31" s="666" t="s">
        <v>214</v>
      </c>
      <c r="AE31" s="666"/>
      <c r="AF31" s="666"/>
      <c r="AG31" s="666"/>
      <c r="AH31" s="666"/>
      <c r="AI31" s="666"/>
      <c r="AJ31" s="666"/>
      <c r="AK31" s="666"/>
      <c r="AL31" s="667" t="s">
        <v>229</v>
      </c>
      <c r="AM31" s="668"/>
      <c r="AN31" s="668"/>
      <c r="AO31" s="669"/>
      <c r="AP31" s="712"/>
      <c r="AQ31" s="713"/>
      <c r="AR31" s="713"/>
      <c r="AS31" s="713"/>
      <c r="AT31" s="717"/>
      <c r="AU31" s="101" t="s">
        <v>300</v>
      </c>
      <c r="AV31" s="101"/>
      <c r="AW31" s="101"/>
      <c r="AX31" s="659" t="s">
        <v>301</v>
      </c>
      <c r="AY31" s="660"/>
      <c r="AZ31" s="660"/>
      <c r="BA31" s="660"/>
      <c r="BB31" s="660"/>
      <c r="BC31" s="660"/>
      <c r="BD31" s="660"/>
      <c r="BE31" s="660"/>
      <c r="BF31" s="661"/>
      <c r="BG31" s="719">
        <v>98.8</v>
      </c>
      <c r="BH31" s="698"/>
      <c r="BI31" s="698"/>
      <c r="BJ31" s="698"/>
      <c r="BK31" s="698"/>
      <c r="BL31" s="698"/>
      <c r="BM31" s="668">
        <v>96.5</v>
      </c>
      <c r="BN31" s="720"/>
      <c r="BO31" s="720"/>
      <c r="BP31" s="720"/>
      <c r="BQ31" s="721"/>
      <c r="BR31" s="719">
        <v>99.1</v>
      </c>
      <c r="BS31" s="698"/>
      <c r="BT31" s="698"/>
      <c r="BU31" s="698"/>
      <c r="BV31" s="698"/>
      <c r="BW31" s="698"/>
      <c r="BX31" s="668">
        <v>96</v>
      </c>
      <c r="BY31" s="720"/>
      <c r="BZ31" s="720"/>
      <c r="CA31" s="720"/>
      <c r="CB31" s="721"/>
      <c r="CD31" s="727"/>
      <c r="CE31" s="728"/>
      <c r="CF31" s="677" t="s">
        <v>302</v>
      </c>
      <c r="CG31" s="678"/>
      <c r="CH31" s="678"/>
      <c r="CI31" s="678"/>
      <c r="CJ31" s="678"/>
      <c r="CK31" s="678"/>
      <c r="CL31" s="678"/>
      <c r="CM31" s="678"/>
      <c r="CN31" s="678"/>
      <c r="CO31" s="678"/>
      <c r="CP31" s="678"/>
      <c r="CQ31" s="679"/>
      <c r="CR31" s="662">
        <v>34252</v>
      </c>
      <c r="CS31" s="698"/>
      <c r="CT31" s="698"/>
      <c r="CU31" s="698"/>
      <c r="CV31" s="698"/>
      <c r="CW31" s="698"/>
      <c r="CX31" s="698"/>
      <c r="CY31" s="699"/>
      <c r="CZ31" s="667">
        <v>0.6</v>
      </c>
      <c r="DA31" s="696"/>
      <c r="DB31" s="696"/>
      <c r="DC31" s="700"/>
      <c r="DD31" s="671">
        <v>33914</v>
      </c>
      <c r="DE31" s="698"/>
      <c r="DF31" s="698"/>
      <c r="DG31" s="698"/>
      <c r="DH31" s="698"/>
      <c r="DI31" s="698"/>
      <c r="DJ31" s="698"/>
      <c r="DK31" s="699"/>
      <c r="DL31" s="671">
        <v>33914</v>
      </c>
      <c r="DM31" s="698"/>
      <c r="DN31" s="698"/>
      <c r="DO31" s="698"/>
      <c r="DP31" s="698"/>
      <c r="DQ31" s="698"/>
      <c r="DR31" s="698"/>
      <c r="DS31" s="698"/>
      <c r="DT31" s="698"/>
      <c r="DU31" s="698"/>
      <c r="DV31" s="699"/>
      <c r="DW31" s="667">
        <v>1.1000000000000001</v>
      </c>
      <c r="DX31" s="696"/>
      <c r="DY31" s="696"/>
      <c r="DZ31" s="696"/>
      <c r="EA31" s="696"/>
      <c r="EB31" s="696"/>
      <c r="EC31" s="697"/>
    </row>
    <row r="32" spans="2:133" ht="11.25" customHeight="1" x14ac:dyDescent="0.15">
      <c r="B32" s="659" t="s">
        <v>303</v>
      </c>
      <c r="C32" s="660"/>
      <c r="D32" s="660"/>
      <c r="E32" s="660"/>
      <c r="F32" s="660"/>
      <c r="G32" s="660"/>
      <c r="H32" s="660"/>
      <c r="I32" s="660"/>
      <c r="J32" s="660"/>
      <c r="K32" s="660"/>
      <c r="L32" s="660"/>
      <c r="M32" s="660"/>
      <c r="N32" s="660"/>
      <c r="O32" s="660"/>
      <c r="P32" s="660"/>
      <c r="Q32" s="661"/>
      <c r="R32" s="662">
        <v>213087</v>
      </c>
      <c r="S32" s="663"/>
      <c r="T32" s="663"/>
      <c r="U32" s="663"/>
      <c r="V32" s="663"/>
      <c r="W32" s="663"/>
      <c r="X32" s="663"/>
      <c r="Y32" s="664"/>
      <c r="Z32" s="665">
        <v>3.7</v>
      </c>
      <c r="AA32" s="665"/>
      <c r="AB32" s="665"/>
      <c r="AC32" s="665"/>
      <c r="AD32" s="666" t="s">
        <v>214</v>
      </c>
      <c r="AE32" s="666"/>
      <c r="AF32" s="666"/>
      <c r="AG32" s="666"/>
      <c r="AH32" s="666"/>
      <c r="AI32" s="666"/>
      <c r="AJ32" s="666"/>
      <c r="AK32" s="666"/>
      <c r="AL32" s="667" t="s">
        <v>229</v>
      </c>
      <c r="AM32" s="668"/>
      <c r="AN32" s="668"/>
      <c r="AO32" s="669"/>
      <c r="AP32" s="714"/>
      <c r="AQ32" s="715"/>
      <c r="AR32" s="715"/>
      <c r="AS32" s="715"/>
      <c r="AT32" s="718"/>
      <c r="AU32" s="103"/>
      <c r="AV32" s="103"/>
      <c r="AW32" s="103"/>
      <c r="AX32" s="707" t="s">
        <v>304</v>
      </c>
      <c r="AY32" s="708"/>
      <c r="AZ32" s="708"/>
      <c r="BA32" s="708"/>
      <c r="BB32" s="708"/>
      <c r="BC32" s="708"/>
      <c r="BD32" s="708"/>
      <c r="BE32" s="708"/>
      <c r="BF32" s="709"/>
      <c r="BG32" s="731">
        <v>98.8</v>
      </c>
      <c r="BH32" s="732"/>
      <c r="BI32" s="732"/>
      <c r="BJ32" s="732"/>
      <c r="BK32" s="732"/>
      <c r="BL32" s="732"/>
      <c r="BM32" s="733">
        <v>93.4</v>
      </c>
      <c r="BN32" s="732"/>
      <c r="BO32" s="732"/>
      <c r="BP32" s="732"/>
      <c r="BQ32" s="734"/>
      <c r="BR32" s="731">
        <v>98.7</v>
      </c>
      <c r="BS32" s="732"/>
      <c r="BT32" s="732"/>
      <c r="BU32" s="732"/>
      <c r="BV32" s="732"/>
      <c r="BW32" s="732"/>
      <c r="BX32" s="733">
        <v>93</v>
      </c>
      <c r="BY32" s="732"/>
      <c r="BZ32" s="732"/>
      <c r="CA32" s="732"/>
      <c r="CB32" s="734"/>
      <c r="CD32" s="729"/>
      <c r="CE32" s="730"/>
      <c r="CF32" s="677" t="s">
        <v>305</v>
      </c>
      <c r="CG32" s="678"/>
      <c r="CH32" s="678"/>
      <c r="CI32" s="678"/>
      <c r="CJ32" s="678"/>
      <c r="CK32" s="678"/>
      <c r="CL32" s="678"/>
      <c r="CM32" s="678"/>
      <c r="CN32" s="678"/>
      <c r="CO32" s="678"/>
      <c r="CP32" s="678"/>
      <c r="CQ32" s="679"/>
      <c r="CR32" s="662" t="s">
        <v>214</v>
      </c>
      <c r="CS32" s="663"/>
      <c r="CT32" s="663"/>
      <c r="CU32" s="663"/>
      <c r="CV32" s="663"/>
      <c r="CW32" s="663"/>
      <c r="CX32" s="663"/>
      <c r="CY32" s="664"/>
      <c r="CZ32" s="667" t="s">
        <v>214</v>
      </c>
      <c r="DA32" s="696"/>
      <c r="DB32" s="696"/>
      <c r="DC32" s="700"/>
      <c r="DD32" s="671" t="s">
        <v>214</v>
      </c>
      <c r="DE32" s="663"/>
      <c r="DF32" s="663"/>
      <c r="DG32" s="663"/>
      <c r="DH32" s="663"/>
      <c r="DI32" s="663"/>
      <c r="DJ32" s="663"/>
      <c r="DK32" s="664"/>
      <c r="DL32" s="671" t="s">
        <v>229</v>
      </c>
      <c r="DM32" s="663"/>
      <c r="DN32" s="663"/>
      <c r="DO32" s="663"/>
      <c r="DP32" s="663"/>
      <c r="DQ32" s="663"/>
      <c r="DR32" s="663"/>
      <c r="DS32" s="663"/>
      <c r="DT32" s="663"/>
      <c r="DU32" s="663"/>
      <c r="DV32" s="664"/>
      <c r="DW32" s="667" t="s">
        <v>214</v>
      </c>
      <c r="DX32" s="696"/>
      <c r="DY32" s="696"/>
      <c r="DZ32" s="696"/>
      <c r="EA32" s="696"/>
      <c r="EB32" s="696"/>
      <c r="EC32" s="697"/>
    </row>
    <row r="33" spans="2:133" ht="11.25" customHeight="1" x14ac:dyDescent="0.15">
      <c r="B33" s="659" t="s">
        <v>306</v>
      </c>
      <c r="C33" s="660"/>
      <c r="D33" s="660"/>
      <c r="E33" s="660"/>
      <c r="F33" s="660"/>
      <c r="G33" s="660"/>
      <c r="H33" s="660"/>
      <c r="I33" s="660"/>
      <c r="J33" s="660"/>
      <c r="K33" s="660"/>
      <c r="L33" s="660"/>
      <c r="M33" s="660"/>
      <c r="N33" s="660"/>
      <c r="O33" s="660"/>
      <c r="P33" s="660"/>
      <c r="Q33" s="661"/>
      <c r="R33" s="662">
        <v>333527</v>
      </c>
      <c r="S33" s="663"/>
      <c r="T33" s="663"/>
      <c r="U33" s="663"/>
      <c r="V33" s="663"/>
      <c r="W33" s="663"/>
      <c r="X33" s="663"/>
      <c r="Y33" s="664"/>
      <c r="Z33" s="665">
        <v>5.8</v>
      </c>
      <c r="AA33" s="665"/>
      <c r="AB33" s="665"/>
      <c r="AC33" s="665"/>
      <c r="AD33" s="666" t="s">
        <v>214</v>
      </c>
      <c r="AE33" s="666"/>
      <c r="AF33" s="666"/>
      <c r="AG33" s="666"/>
      <c r="AH33" s="666"/>
      <c r="AI33" s="666"/>
      <c r="AJ33" s="666"/>
      <c r="AK33" s="666"/>
      <c r="AL33" s="667" t="s">
        <v>229</v>
      </c>
      <c r="AM33" s="668"/>
      <c r="AN33" s="668"/>
      <c r="AO33" s="669"/>
      <c r="AP33" s="104"/>
      <c r="AQ33" s="105"/>
      <c r="AR33" s="101"/>
      <c r="AS33" s="102"/>
      <c r="AT33" s="102"/>
      <c r="AU33" s="102"/>
      <c r="AV33" s="102"/>
      <c r="AW33" s="102"/>
      <c r="AX33" s="102"/>
      <c r="AY33" s="102"/>
      <c r="AZ33" s="102"/>
      <c r="BA33" s="102"/>
      <c r="BB33" s="102"/>
      <c r="BC33" s="102"/>
      <c r="BD33" s="102"/>
      <c r="BE33" s="102"/>
      <c r="BF33" s="102"/>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D33" s="677" t="s">
        <v>307</v>
      </c>
      <c r="CE33" s="678"/>
      <c r="CF33" s="678"/>
      <c r="CG33" s="678"/>
      <c r="CH33" s="678"/>
      <c r="CI33" s="678"/>
      <c r="CJ33" s="678"/>
      <c r="CK33" s="678"/>
      <c r="CL33" s="678"/>
      <c r="CM33" s="678"/>
      <c r="CN33" s="678"/>
      <c r="CO33" s="678"/>
      <c r="CP33" s="678"/>
      <c r="CQ33" s="679"/>
      <c r="CR33" s="662">
        <v>2642841</v>
      </c>
      <c r="CS33" s="698"/>
      <c r="CT33" s="698"/>
      <c r="CU33" s="698"/>
      <c r="CV33" s="698"/>
      <c r="CW33" s="698"/>
      <c r="CX33" s="698"/>
      <c r="CY33" s="699"/>
      <c r="CZ33" s="667">
        <v>49</v>
      </c>
      <c r="DA33" s="696"/>
      <c r="DB33" s="696"/>
      <c r="DC33" s="700"/>
      <c r="DD33" s="671">
        <v>2087361</v>
      </c>
      <c r="DE33" s="698"/>
      <c r="DF33" s="698"/>
      <c r="DG33" s="698"/>
      <c r="DH33" s="698"/>
      <c r="DI33" s="698"/>
      <c r="DJ33" s="698"/>
      <c r="DK33" s="699"/>
      <c r="DL33" s="671">
        <v>1519511</v>
      </c>
      <c r="DM33" s="698"/>
      <c r="DN33" s="698"/>
      <c r="DO33" s="698"/>
      <c r="DP33" s="698"/>
      <c r="DQ33" s="698"/>
      <c r="DR33" s="698"/>
      <c r="DS33" s="698"/>
      <c r="DT33" s="698"/>
      <c r="DU33" s="698"/>
      <c r="DV33" s="699"/>
      <c r="DW33" s="667">
        <v>48</v>
      </c>
      <c r="DX33" s="696"/>
      <c r="DY33" s="696"/>
      <c r="DZ33" s="696"/>
      <c r="EA33" s="696"/>
      <c r="EB33" s="696"/>
      <c r="EC33" s="697"/>
    </row>
    <row r="34" spans="2:133" ht="11.25" customHeight="1" x14ac:dyDescent="0.15">
      <c r="B34" s="659" t="s">
        <v>308</v>
      </c>
      <c r="C34" s="660"/>
      <c r="D34" s="660"/>
      <c r="E34" s="660"/>
      <c r="F34" s="660"/>
      <c r="G34" s="660"/>
      <c r="H34" s="660"/>
      <c r="I34" s="660"/>
      <c r="J34" s="660"/>
      <c r="K34" s="660"/>
      <c r="L34" s="660"/>
      <c r="M34" s="660"/>
      <c r="N34" s="660"/>
      <c r="O34" s="660"/>
      <c r="P34" s="660"/>
      <c r="Q34" s="661"/>
      <c r="R34" s="662">
        <v>86748</v>
      </c>
      <c r="S34" s="663"/>
      <c r="T34" s="663"/>
      <c r="U34" s="663"/>
      <c r="V34" s="663"/>
      <c r="W34" s="663"/>
      <c r="X34" s="663"/>
      <c r="Y34" s="664"/>
      <c r="Z34" s="665">
        <v>1.5</v>
      </c>
      <c r="AA34" s="665"/>
      <c r="AB34" s="665"/>
      <c r="AC34" s="665"/>
      <c r="AD34" s="666">
        <v>568</v>
      </c>
      <c r="AE34" s="666"/>
      <c r="AF34" s="666"/>
      <c r="AG34" s="666"/>
      <c r="AH34" s="666"/>
      <c r="AI34" s="666"/>
      <c r="AJ34" s="666"/>
      <c r="AK34" s="666"/>
      <c r="AL34" s="667">
        <v>0</v>
      </c>
      <c r="AM34" s="668"/>
      <c r="AN34" s="668"/>
      <c r="AO34" s="669"/>
      <c r="AP34" s="106"/>
      <c r="AQ34" s="641" t="s">
        <v>309</v>
      </c>
      <c r="AR34" s="642"/>
      <c r="AS34" s="642"/>
      <c r="AT34" s="642"/>
      <c r="AU34" s="642"/>
      <c r="AV34" s="642"/>
      <c r="AW34" s="642"/>
      <c r="AX34" s="642"/>
      <c r="AY34" s="642"/>
      <c r="AZ34" s="642"/>
      <c r="BA34" s="642"/>
      <c r="BB34" s="642"/>
      <c r="BC34" s="642"/>
      <c r="BD34" s="642"/>
      <c r="BE34" s="642"/>
      <c r="BF34" s="643"/>
      <c r="BG34" s="641" t="s">
        <v>310</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77" t="s">
        <v>311</v>
      </c>
      <c r="CE34" s="678"/>
      <c r="CF34" s="678"/>
      <c r="CG34" s="678"/>
      <c r="CH34" s="678"/>
      <c r="CI34" s="678"/>
      <c r="CJ34" s="678"/>
      <c r="CK34" s="678"/>
      <c r="CL34" s="678"/>
      <c r="CM34" s="678"/>
      <c r="CN34" s="678"/>
      <c r="CO34" s="678"/>
      <c r="CP34" s="678"/>
      <c r="CQ34" s="679"/>
      <c r="CR34" s="662">
        <v>949126</v>
      </c>
      <c r="CS34" s="663"/>
      <c r="CT34" s="663"/>
      <c r="CU34" s="663"/>
      <c r="CV34" s="663"/>
      <c r="CW34" s="663"/>
      <c r="CX34" s="663"/>
      <c r="CY34" s="664"/>
      <c r="CZ34" s="667">
        <v>17.600000000000001</v>
      </c>
      <c r="DA34" s="696"/>
      <c r="DB34" s="696"/>
      <c r="DC34" s="700"/>
      <c r="DD34" s="671">
        <v>749325</v>
      </c>
      <c r="DE34" s="663"/>
      <c r="DF34" s="663"/>
      <c r="DG34" s="663"/>
      <c r="DH34" s="663"/>
      <c r="DI34" s="663"/>
      <c r="DJ34" s="663"/>
      <c r="DK34" s="664"/>
      <c r="DL34" s="671">
        <v>609618</v>
      </c>
      <c r="DM34" s="663"/>
      <c r="DN34" s="663"/>
      <c r="DO34" s="663"/>
      <c r="DP34" s="663"/>
      <c r="DQ34" s="663"/>
      <c r="DR34" s="663"/>
      <c r="DS34" s="663"/>
      <c r="DT34" s="663"/>
      <c r="DU34" s="663"/>
      <c r="DV34" s="664"/>
      <c r="DW34" s="667">
        <v>19.2</v>
      </c>
      <c r="DX34" s="696"/>
      <c r="DY34" s="696"/>
      <c r="DZ34" s="696"/>
      <c r="EA34" s="696"/>
      <c r="EB34" s="696"/>
      <c r="EC34" s="697"/>
    </row>
    <row r="35" spans="2:133" ht="11.25" customHeight="1" x14ac:dyDescent="0.15">
      <c r="B35" s="659" t="s">
        <v>312</v>
      </c>
      <c r="C35" s="660"/>
      <c r="D35" s="660"/>
      <c r="E35" s="660"/>
      <c r="F35" s="660"/>
      <c r="G35" s="660"/>
      <c r="H35" s="660"/>
      <c r="I35" s="660"/>
      <c r="J35" s="660"/>
      <c r="K35" s="660"/>
      <c r="L35" s="660"/>
      <c r="M35" s="660"/>
      <c r="N35" s="660"/>
      <c r="O35" s="660"/>
      <c r="P35" s="660"/>
      <c r="Q35" s="661"/>
      <c r="R35" s="662">
        <v>645900</v>
      </c>
      <c r="S35" s="663"/>
      <c r="T35" s="663"/>
      <c r="U35" s="663"/>
      <c r="V35" s="663"/>
      <c r="W35" s="663"/>
      <c r="X35" s="663"/>
      <c r="Y35" s="664"/>
      <c r="Z35" s="665">
        <v>11.3</v>
      </c>
      <c r="AA35" s="665"/>
      <c r="AB35" s="665"/>
      <c r="AC35" s="665"/>
      <c r="AD35" s="666" t="s">
        <v>229</v>
      </c>
      <c r="AE35" s="666"/>
      <c r="AF35" s="666"/>
      <c r="AG35" s="666"/>
      <c r="AH35" s="666"/>
      <c r="AI35" s="666"/>
      <c r="AJ35" s="666"/>
      <c r="AK35" s="666"/>
      <c r="AL35" s="667" t="s">
        <v>214</v>
      </c>
      <c r="AM35" s="668"/>
      <c r="AN35" s="668"/>
      <c r="AO35" s="669"/>
      <c r="AP35" s="106"/>
      <c r="AQ35" s="735" t="s">
        <v>313</v>
      </c>
      <c r="AR35" s="736"/>
      <c r="AS35" s="736"/>
      <c r="AT35" s="736"/>
      <c r="AU35" s="736"/>
      <c r="AV35" s="736"/>
      <c r="AW35" s="736"/>
      <c r="AX35" s="736"/>
      <c r="AY35" s="737"/>
      <c r="AZ35" s="651">
        <v>624850</v>
      </c>
      <c r="BA35" s="652"/>
      <c r="BB35" s="652"/>
      <c r="BC35" s="652"/>
      <c r="BD35" s="652"/>
      <c r="BE35" s="652"/>
      <c r="BF35" s="738"/>
      <c r="BG35" s="673" t="s">
        <v>314</v>
      </c>
      <c r="BH35" s="674"/>
      <c r="BI35" s="674"/>
      <c r="BJ35" s="674"/>
      <c r="BK35" s="674"/>
      <c r="BL35" s="674"/>
      <c r="BM35" s="674"/>
      <c r="BN35" s="674"/>
      <c r="BO35" s="674"/>
      <c r="BP35" s="674"/>
      <c r="BQ35" s="674"/>
      <c r="BR35" s="674"/>
      <c r="BS35" s="674"/>
      <c r="BT35" s="674"/>
      <c r="BU35" s="675"/>
      <c r="BV35" s="651">
        <v>269768</v>
      </c>
      <c r="BW35" s="652"/>
      <c r="BX35" s="652"/>
      <c r="BY35" s="652"/>
      <c r="BZ35" s="652"/>
      <c r="CA35" s="652"/>
      <c r="CB35" s="738"/>
      <c r="CD35" s="677" t="s">
        <v>315</v>
      </c>
      <c r="CE35" s="678"/>
      <c r="CF35" s="678"/>
      <c r="CG35" s="678"/>
      <c r="CH35" s="678"/>
      <c r="CI35" s="678"/>
      <c r="CJ35" s="678"/>
      <c r="CK35" s="678"/>
      <c r="CL35" s="678"/>
      <c r="CM35" s="678"/>
      <c r="CN35" s="678"/>
      <c r="CO35" s="678"/>
      <c r="CP35" s="678"/>
      <c r="CQ35" s="679"/>
      <c r="CR35" s="662">
        <v>22460</v>
      </c>
      <c r="CS35" s="698"/>
      <c r="CT35" s="698"/>
      <c r="CU35" s="698"/>
      <c r="CV35" s="698"/>
      <c r="CW35" s="698"/>
      <c r="CX35" s="698"/>
      <c r="CY35" s="699"/>
      <c r="CZ35" s="667">
        <v>0.4</v>
      </c>
      <c r="DA35" s="696"/>
      <c r="DB35" s="696"/>
      <c r="DC35" s="700"/>
      <c r="DD35" s="671">
        <v>20751</v>
      </c>
      <c r="DE35" s="698"/>
      <c r="DF35" s="698"/>
      <c r="DG35" s="698"/>
      <c r="DH35" s="698"/>
      <c r="DI35" s="698"/>
      <c r="DJ35" s="698"/>
      <c r="DK35" s="699"/>
      <c r="DL35" s="671">
        <v>20751</v>
      </c>
      <c r="DM35" s="698"/>
      <c r="DN35" s="698"/>
      <c r="DO35" s="698"/>
      <c r="DP35" s="698"/>
      <c r="DQ35" s="698"/>
      <c r="DR35" s="698"/>
      <c r="DS35" s="698"/>
      <c r="DT35" s="698"/>
      <c r="DU35" s="698"/>
      <c r="DV35" s="699"/>
      <c r="DW35" s="667">
        <v>0.7</v>
      </c>
      <c r="DX35" s="696"/>
      <c r="DY35" s="696"/>
      <c r="DZ35" s="696"/>
      <c r="EA35" s="696"/>
      <c r="EB35" s="696"/>
      <c r="EC35" s="697"/>
    </row>
    <row r="36" spans="2:133" ht="11.25" customHeight="1" x14ac:dyDescent="0.15">
      <c r="B36" s="659" t="s">
        <v>316</v>
      </c>
      <c r="C36" s="660"/>
      <c r="D36" s="660"/>
      <c r="E36" s="660"/>
      <c r="F36" s="660"/>
      <c r="G36" s="660"/>
      <c r="H36" s="660"/>
      <c r="I36" s="660"/>
      <c r="J36" s="660"/>
      <c r="K36" s="660"/>
      <c r="L36" s="660"/>
      <c r="M36" s="660"/>
      <c r="N36" s="660"/>
      <c r="O36" s="660"/>
      <c r="P36" s="660"/>
      <c r="Q36" s="661"/>
      <c r="R36" s="662" t="s">
        <v>162</v>
      </c>
      <c r="S36" s="663"/>
      <c r="T36" s="663"/>
      <c r="U36" s="663"/>
      <c r="V36" s="663"/>
      <c r="W36" s="663"/>
      <c r="X36" s="663"/>
      <c r="Y36" s="664"/>
      <c r="Z36" s="665" t="s">
        <v>214</v>
      </c>
      <c r="AA36" s="665"/>
      <c r="AB36" s="665"/>
      <c r="AC36" s="665"/>
      <c r="AD36" s="666" t="s">
        <v>229</v>
      </c>
      <c r="AE36" s="666"/>
      <c r="AF36" s="666"/>
      <c r="AG36" s="666"/>
      <c r="AH36" s="666"/>
      <c r="AI36" s="666"/>
      <c r="AJ36" s="666"/>
      <c r="AK36" s="666"/>
      <c r="AL36" s="667" t="s">
        <v>162</v>
      </c>
      <c r="AM36" s="668"/>
      <c r="AN36" s="668"/>
      <c r="AO36" s="669"/>
      <c r="AQ36" s="739" t="s">
        <v>317</v>
      </c>
      <c r="AR36" s="740"/>
      <c r="AS36" s="740"/>
      <c r="AT36" s="740"/>
      <c r="AU36" s="740"/>
      <c r="AV36" s="740"/>
      <c r="AW36" s="740"/>
      <c r="AX36" s="740"/>
      <c r="AY36" s="741"/>
      <c r="AZ36" s="662">
        <v>168939</v>
      </c>
      <c r="BA36" s="663"/>
      <c r="BB36" s="663"/>
      <c r="BC36" s="663"/>
      <c r="BD36" s="698"/>
      <c r="BE36" s="698"/>
      <c r="BF36" s="721"/>
      <c r="BG36" s="677" t="s">
        <v>318</v>
      </c>
      <c r="BH36" s="678"/>
      <c r="BI36" s="678"/>
      <c r="BJ36" s="678"/>
      <c r="BK36" s="678"/>
      <c r="BL36" s="678"/>
      <c r="BM36" s="678"/>
      <c r="BN36" s="678"/>
      <c r="BO36" s="678"/>
      <c r="BP36" s="678"/>
      <c r="BQ36" s="678"/>
      <c r="BR36" s="678"/>
      <c r="BS36" s="678"/>
      <c r="BT36" s="678"/>
      <c r="BU36" s="679"/>
      <c r="BV36" s="662">
        <v>249924</v>
      </c>
      <c r="BW36" s="663"/>
      <c r="BX36" s="663"/>
      <c r="BY36" s="663"/>
      <c r="BZ36" s="663"/>
      <c r="CA36" s="663"/>
      <c r="CB36" s="672"/>
      <c r="CD36" s="677" t="s">
        <v>319</v>
      </c>
      <c r="CE36" s="678"/>
      <c r="CF36" s="678"/>
      <c r="CG36" s="678"/>
      <c r="CH36" s="678"/>
      <c r="CI36" s="678"/>
      <c r="CJ36" s="678"/>
      <c r="CK36" s="678"/>
      <c r="CL36" s="678"/>
      <c r="CM36" s="678"/>
      <c r="CN36" s="678"/>
      <c r="CO36" s="678"/>
      <c r="CP36" s="678"/>
      <c r="CQ36" s="679"/>
      <c r="CR36" s="662">
        <v>964690</v>
      </c>
      <c r="CS36" s="663"/>
      <c r="CT36" s="663"/>
      <c r="CU36" s="663"/>
      <c r="CV36" s="663"/>
      <c r="CW36" s="663"/>
      <c r="CX36" s="663"/>
      <c r="CY36" s="664"/>
      <c r="CZ36" s="667">
        <v>17.899999999999999</v>
      </c>
      <c r="DA36" s="696"/>
      <c r="DB36" s="696"/>
      <c r="DC36" s="700"/>
      <c r="DD36" s="671">
        <v>677913</v>
      </c>
      <c r="DE36" s="663"/>
      <c r="DF36" s="663"/>
      <c r="DG36" s="663"/>
      <c r="DH36" s="663"/>
      <c r="DI36" s="663"/>
      <c r="DJ36" s="663"/>
      <c r="DK36" s="664"/>
      <c r="DL36" s="671">
        <v>504460</v>
      </c>
      <c r="DM36" s="663"/>
      <c r="DN36" s="663"/>
      <c r="DO36" s="663"/>
      <c r="DP36" s="663"/>
      <c r="DQ36" s="663"/>
      <c r="DR36" s="663"/>
      <c r="DS36" s="663"/>
      <c r="DT36" s="663"/>
      <c r="DU36" s="663"/>
      <c r="DV36" s="664"/>
      <c r="DW36" s="667">
        <v>15.9</v>
      </c>
      <c r="DX36" s="696"/>
      <c r="DY36" s="696"/>
      <c r="DZ36" s="696"/>
      <c r="EA36" s="696"/>
      <c r="EB36" s="696"/>
      <c r="EC36" s="697"/>
    </row>
    <row r="37" spans="2:133" ht="11.25" customHeight="1" x14ac:dyDescent="0.15">
      <c r="B37" s="659" t="s">
        <v>320</v>
      </c>
      <c r="C37" s="660"/>
      <c r="D37" s="660"/>
      <c r="E37" s="660"/>
      <c r="F37" s="660"/>
      <c r="G37" s="660"/>
      <c r="H37" s="660"/>
      <c r="I37" s="660"/>
      <c r="J37" s="660"/>
      <c r="K37" s="660"/>
      <c r="L37" s="660"/>
      <c r="M37" s="660"/>
      <c r="N37" s="660"/>
      <c r="O37" s="660"/>
      <c r="P37" s="660"/>
      <c r="Q37" s="661"/>
      <c r="R37" s="662">
        <v>145000</v>
      </c>
      <c r="S37" s="663"/>
      <c r="T37" s="663"/>
      <c r="U37" s="663"/>
      <c r="V37" s="663"/>
      <c r="W37" s="663"/>
      <c r="X37" s="663"/>
      <c r="Y37" s="664"/>
      <c r="Z37" s="665">
        <v>2.5</v>
      </c>
      <c r="AA37" s="665"/>
      <c r="AB37" s="665"/>
      <c r="AC37" s="665"/>
      <c r="AD37" s="666" t="s">
        <v>229</v>
      </c>
      <c r="AE37" s="666"/>
      <c r="AF37" s="666"/>
      <c r="AG37" s="666"/>
      <c r="AH37" s="666"/>
      <c r="AI37" s="666"/>
      <c r="AJ37" s="666"/>
      <c r="AK37" s="666"/>
      <c r="AL37" s="667" t="s">
        <v>229</v>
      </c>
      <c r="AM37" s="668"/>
      <c r="AN37" s="668"/>
      <c r="AO37" s="669"/>
      <c r="AQ37" s="739" t="s">
        <v>321</v>
      </c>
      <c r="AR37" s="740"/>
      <c r="AS37" s="740"/>
      <c r="AT37" s="740"/>
      <c r="AU37" s="740"/>
      <c r="AV37" s="740"/>
      <c r="AW37" s="740"/>
      <c r="AX37" s="740"/>
      <c r="AY37" s="741"/>
      <c r="AZ37" s="662">
        <v>72818</v>
      </c>
      <c r="BA37" s="663"/>
      <c r="BB37" s="663"/>
      <c r="BC37" s="663"/>
      <c r="BD37" s="698"/>
      <c r="BE37" s="698"/>
      <c r="BF37" s="721"/>
      <c r="BG37" s="677" t="s">
        <v>322</v>
      </c>
      <c r="BH37" s="678"/>
      <c r="BI37" s="678"/>
      <c r="BJ37" s="678"/>
      <c r="BK37" s="678"/>
      <c r="BL37" s="678"/>
      <c r="BM37" s="678"/>
      <c r="BN37" s="678"/>
      <c r="BO37" s="678"/>
      <c r="BP37" s="678"/>
      <c r="BQ37" s="678"/>
      <c r="BR37" s="678"/>
      <c r="BS37" s="678"/>
      <c r="BT37" s="678"/>
      <c r="BU37" s="679"/>
      <c r="BV37" s="662">
        <v>1908</v>
      </c>
      <c r="BW37" s="663"/>
      <c r="BX37" s="663"/>
      <c r="BY37" s="663"/>
      <c r="BZ37" s="663"/>
      <c r="CA37" s="663"/>
      <c r="CB37" s="672"/>
      <c r="CD37" s="677" t="s">
        <v>323</v>
      </c>
      <c r="CE37" s="678"/>
      <c r="CF37" s="678"/>
      <c r="CG37" s="678"/>
      <c r="CH37" s="678"/>
      <c r="CI37" s="678"/>
      <c r="CJ37" s="678"/>
      <c r="CK37" s="678"/>
      <c r="CL37" s="678"/>
      <c r="CM37" s="678"/>
      <c r="CN37" s="678"/>
      <c r="CO37" s="678"/>
      <c r="CP37" s="678"/>
      <c r="CQ37" s="679"/>
      <c r="CR37" s="662">
        <v>255992</v>
      </c>
      <c r="CS37" s="698"/>
      <c r="CT37" s="698"/>
      <c r="CU37" s="698"/>
      <c r="CV37" s="698"/>
      <c r="CW37" s="698"/>
      <c r="CX37" s="698"/>
      <c r="CY37" s="699"/>
      <c r="CZ37" s="667">
        <v>4.7</v>
      </c>
      <c r="DA37" s="696"/>
      <c r="DB37" s="696"/>
      <c r="DC37" s="700"/>
      <c r="DD37" s="671">
        <v>255932</v>
      </c>
      <c r="DE37" s="698"/>
      <c r="DF37" s="698"/>
      <c r="DG37" s="698"/>
      <c r="DH37" s="698"/>
      <c r="DI37" s="698"/>
      <c r="DJ37" s="698"/>
      <c r="DK37" s="699"/>
      <c r="DL37" s="671">
        <v>247592</v>
      </c>
      <c r="DM37" s="698"/>
      <c r="DN37" s="698"/>
      <c r="DO37" s="698"/>
      <c r="DP37" s="698"/>
      <c r="DQ37" s="698"/>
      <c r="DR37" s="698"/>
      <c r="DS37" s="698"/>
      <c r="DT37" s="698"/>
      <c r="DU37" s="698"/>
      <c r="DV37" s="699"/>
      <c r="DW37" s="667">
        <v>7.8</v>
      </c>
      <c r="DX37" s="696"/>
      <c r="DY37" s="696"/>
      <c r="DZ37" s="696"/>
      <c r="EA37" s="696"/>
      <c r="EB37" s="696"/>
      <c r="EC37" s="697"/>
    </row>
    <row r="38" spans="2:133" ht="11.25" customHeight="1" x14ac:dyDescent="0.15">
      <c r="B38" s="707" t="s">
        <v>324</v>
      </c>
      <c r="C38" s="708"/>
      <c r="D38" s="708"/>
      <c r="E38" s="708"/>
      <c r="F38" s="708"/>
      <c r="G38" s="708"/>
      <c r="H38" s="708"/>
      <c r="I38" s="708"/>
      <c r="J38" s="708"/>
      <c r="K38" s="708"/>
      <c r="L38" s="708"/>
      <c r="M38" s="708"/>
      <c r="N38" s="708"/>
      <c r="O38" s="708"/>
      <c r="P38" s="708"/>
      <c r="Q38" s="709"/>
      <c r="R38" s="742">
        <v>5736721</v>
      </c>
      <c r="S38" s="743"/>
      <c r="T38" s="743"/>
      <c r="U38" s="743"/>
      <c r="V38" s="743"/>
      <c r="W38" s="743"/>
      <c r="X38" s="743"/>
      <c r="Y38" s="744"/>
      <c r="Z38" s="745">
        <v>100</v>
      </c>
      <c r="AA38" s="745"/>
      <c r="AB38" s="745"/>
      <c r="AC38" s="745"/>
      <c r="AD38" s="746">
        <v>3022929</v>
      </c>
      <c r="AE38" s="746"/>
      <c r="AF38" s="746"/>
      <c r="AG38" s="746"/>
      <c r="AH38" s="746"/>
      <c r="AI38" s="746"/>
      <c r="AJ38" s="746"/>
      <c r="AK38" s="746"/>
      <c r="AL38" s="747">
        <v>100</v>
      </c>
      <c r="AM38" s="733"/>
      <c r="AN38" s="733"/>
      <c r="AO38" s="748"/>
      <c r="AQ38" s="739" t="s">
        <v>325</v>
      </c>
      <c r="AR38" s="740"/>
      <c r="AS38" s="740"/>
      <c r="AT38" s="740"/>
      <c r="AU38" s="740"/>
      <c r="AV38" s="740"/>
      <c r="AW38" s="740"/>
      <c r="AX38" s="740"/>
      <c r="AY38" s="741"/>
      <c r="AZ38" s="662">
        <v>49038</v>
      </c>
      <c r="BA38" s="663"/>
      <c r="BB38" s="663"/>
      <c r="BC38" s="663"/>
      <c r="BD38" s="698"/>
      <c r="BE38" s="698"/>
      <c r="BF38" s="721"/>
      <c r="BG38" s="677" t="s">
        <v>326</v>
      </c>
      <c r="BH38" s="678"/>
      <c r="BI38" s="678"/>
      <c r="BJ38" s="678"/>
      <c r="BK38" s="678"/>
      <c r="BL38" s="678"/>
      <c r="BM38" s="678"/>
      <c r="BN38" s="678"/>
      <c r="BO38" s="678"/>
      <c r="BP38" s="678"/>
      <c r="BQ38" s="678"/>
      <c r="BR38" s="678"/>
      <c r="BS38" s="678"/>
      <c r="BT38" s="678"/>
      <c r="BU38" s="679"/>
      <c r="BV38" s="662">
        <v>3034</v>
      </c>
      <c r="BW38" s="663"/>
      <c r="BX38" s="663"/>
      <c r="BY38" s="663"/>
      <c r="BZ38" s="663"/>
      <c r="CA38" s="663"/>
      <c r="CB38" s="672"/>
      <c r="CD38" s="677" t="s">
        <v>327</v>
      </c>
      <c r="CE38" s="678"/>
      <c r="CF38" s="678"/>
      <c r="CG38" s="678"/>
      <c r="CH38" s="678"/>
      <c r="CI38" s="678"/>
      <c r="CJ38" s="678"/>
      <c r="CK38" s="678"/>
      <c r="CL38" s="678"/>
      <c r="CM38" s="678"/>
      <c r="CN38" s="678"/>
      <c r="CO38" s="678"/>
      <c r="CP38" s="678"/>
      <c r="CQ38" s="679"/>
      <c r="CR38" s="662">
        <v>502994</v>
      </c>
      <c r="CS38" s="663"/>
      <c r="CT38" s="663"/>
      <c r="CU38" s="663"/>
      <c r="CV38" s="663"/>
      <c r="CW38" s="663"/>
      <c r="CX38" s="663"/>
      <c r="CY38" s="664"/>
      <c r="CZ38" s="667">
        <v>9.3000000000000007</v>
      </c>
      <c r="DA38" s="696"/>
      <c r="DB38" s="696"/>
      <c r="DC38" s="700"/>
      <c r="DD38" s="671">
        <v>442578</v>
      </c>
      <c r="DE38" s="663"/>
      <c r="DF38" s="663"/>
      <c r="DG38" s="663"/>
      <c r="DH38" s="663"/>
      <c r="DI38" s="663"/>
      <c r="DJ38" s="663"/>
      <c r="DK38" s="664"/>
      <c r="DL38" s="671">
        <v>374440</v>
      </c>
      <c r="DM38" s="663"/>
      <c r="DN38" s="663"/>
      <c r="DO38" s="663"/>
      <c r="DP38" s="663"/>
      <c r="DQ38" s="663"/>
      <c r="DR38" s="663"/>
      <c r="DS38" s="663"/>
      <c r="DT38" s="663"/>
      <c r="DU38" s="663"/>
      <c r="DV38" s="664"/>
      <c r="DW38" s="667">
        <v>11.8</v>
      </c>
      <c r="DX38" s="696"/>
      <c r="DY38" s="696"/>
      <c r="DZ38" s="696"/>
      <c r="EA38" s="696"/>
      <c r="EB38" s="696"/>
      <c r="EC38" s="697"/>
    </row>
    <row r="39" spans="2:133" ht="11.25" customHeight="1" x14ac:dyDescent="0.15">
      <c r="AQ39" s="739" t="s">
        <v>328</v>
      </c>
      <c r="AR39" s="740"/>
      <c r="AS39" s="740"/>
      <c r="AT39" s="740"/>
      <c r="AU39" s="740"/>
      <c r="AV39" s="740"/>
      <c r="AW39" s="740"/>
      <c r="AX39" s="740"/>
      <c r="AY39" s="741"/>
      <c r="AZ39" s="662" t="s">
        <v>229</v>
      </c>
      <c r="BA39" s="663"/>
      <c r="BB39" s="663"/>
      <c r="BC39" s="663"/>
      <c r="BD39" s="698"/>
      <c r="BE39" s="698"/>
      <c r="BF39" s="721"/>
      <c r="BG39" s="753" t="s">
        <v>329</v>
      </c>
      <c r="BH39" s="754"/>
      <c r="BI39" s="754"/>
      <c r="BJ39" s="754"/>
      <c r="BK39" s="754"/>
      <c r="BL39" s="107"/>
      <c r="BM39" s="678" t="s">
        <v>330</v>
      </c>
      <c r="BN39" s="678"/>
      <c r="BO39" s="678"/>
      <c r="BP39" s="678"/>
      <c r="BQ39" s="678"/>
      <c r="BR39" s="678"/>
      <c r="BS39" s="678"/>
      <c r="BT39" s="678"/>
      <c r="BU39" s="679"/>
      <c r="BV39" s="662">
        <v>92</v>
      </c>
      <c r="BW39" s="663"/>
      <c r="BX39" s="663"/>
      <c r="BY39" s="663"/>
      <c r="BZ39" s="663"/>
      <c r="CA39" s="663"/>
      <c r="CB39" s="672"/>
      <c r="CD39" s="677" t="s">
        <v>331</v>
      </c>
      <c r="CE39" s="678"/>
      <c r="CF39" s="678"/>
      <c r="CG39" s="678"/>
      <c r="CH39" s="678"/>
      <c r="CI39" s="678"/>
      <c r="CJ39" s="678"/>
      <c r="CK39" s="678"/>
      <c r="CL39" s="678"/>
      <c r="CM39" s="678"/>
      <c r="CN39" s="678"/>
      <c r="CO39" s="678"/>
      <c r="CP39" s="678"/>
      <c r="CQ39" s="679"/>
      <c r="CR39" s="662">
        <v>191758</v>
      </c>
      <c r="CS39" s="698"/>
      <c r="CT39" s="698"/>
      <c r="CU39" s="698"/>
      <c r="CV39" s="698"/>
      <c r="CW39" s="698"/>
      <c r="CX39" s="698"/>
      <c r="CY39" s="699"/>
      <c r="CZ39" s="667">
        <v>3.6</v>
      </c>
      <c r="DA39" s="696"/>
      <c r="DB39" s="696"/>
      <c r="DC39" s="700"/>
      <c r="DD39" s="671">
        <v>184981</v>
      </c>
      <c r="DE39" s="698"/>
      <c r="DF39" s="698"/>
      <c r="DG39" s="698"/>
      <c r="DH39" s="698"/>
      <c r="DI39" s="698"/>
      <c r="DJ39" s="698"/>
      <c r="DK39" s="699"/>
      <c r="DL39" s="671" t="s">
        <v>229</v>
      </c>
      <c r="DM39" s="698"/>
      <c r="DN39" s="698"/>
      <c r="DO39" s="698"/>
      <c r="DP39" s="698"/>
      <c r="DQ39" s="698"/>
      <c r="DR39" s="698"/>
      <c r="DS39" s="698"/>
      <c r="DT39" s="698"/>
      <c r="DU39" s="698"/>
      <c r="DV39" s="699"/>
      <c r="DW39" s="667" t="s">
        <v>229</v>
      </c>
      <c r="DX39" s="696"/>
      <c r="DY39" s="696"/>
      <c r="DZ39" s="696"/>
      <c r="EA39" s="696"/>
      <c r="EB39" s="696"/>
      <c r="EC39" s="697"/>
    </row>
    <row r="40" spans="2:133" ht="11.25" customHeight="1" x14ac:dyDescent="0.15">
      <c r="AQ40" s="739" t="s">
        <v>332</v>
      </c>
      <c r="AR40" s="740"/>
      <c r="AS40" s="740"/>
      <c r="AT40" s="740"/>
      <c r="AU40" s="740"/>
      <c r="AV40" s="740"/>
      <c r="AW40" s="740"/>
      <c r="AX40" s="740"/>
      <c r="AY40" s="741"/>
      <c r="AZ40" s="662">
        <v>116852</v>
      </c>
      <c r="BA40" s="663"/>
      <c r="BB40" s="663"/>
      <c r="BC40" s="663"/>
      <c r="BD40" s="698"/>
      <c r="BE40" s="698"/>
      <c r="BF40" s="721"/>
      <c r="BG40" s="753"/>
      <c r="BH40" s="754"/>
      <c r="BI40" s="754"/>
      <c r="BJ40" s="754"/>
      <c r="BK40" s="754"/>
      <c r="BL40" s="107"/>
      <c r="BM40" s="678" t="s">
        <v>333</v>
      </c>
      <c r="BN40" s="678"/>
      <c r="BO40" s="678"/>
      <c r="BP40" s="678"/>
      <c r="BQ40" s="678"/>
      <c r="BR40" s="678"/>
      <c r="BS40" s="678"/>
      <c r="BT40" s="678"/>
      <c r="BU40" s="679"/>
      <c r="BV40" s="662">
        <v>84</v>
      </c>
      <c r="BW40" s="663"/>
      <c r="BX40" s="663"/>
      <c r="BY40" s="663"/>
      <c r="BZ40" s="663"/>
      <c r="CA40" s="663"/>
      <c r="CB40" s="672"/>
      <c r="CD40" s="677" t="s">
        <v>334</v>
      </c>
      <c r="CE40" s="678"/>
      <c r="CF40" s="678"/>
      <c r="CG40" s="678"/>
      <c r="CH40" s="678"/>
      <c r="CI40" s="678"/>
      <c r="CJ40" s="678"/>
      <c r="CK40" s="678"/>
      <c r="CL40" s="678"/>
      <c r="CM40" s="678"/>
      <c r="CN40" s="678"/>
      <c r="CO40" s="678"/>
      <c r="CP40" s="678"/>
      <c r="CQ40" s="679"/>
      <c r="CR40" s="662">
        <v>11813</v>
      </c>
      <c r="CS40" s="663"/>
      <c r="CT40" s="663"/>
      <c r="CU40" s="663"/>
      <c r="CV40" s="663"/>
      <c r="CW40" s="663"/>
      <c r="CX40" s="663"/>
      <c r="CY40" s="664"/>
      <c r="CZ40" s="667">
        <v>0.2</v>
      </c>
      <c r="DA40" s="696"/>
      <c r="DB40" s="696"/>
      <c r="DC40" s="700"/>
      <c r="DD40" s="671">
        <v>11813</v>
      </c>
      <c r="DE40" s="663"/>
      <c r="DF40" s="663"/>
      <c r="DG40" s="663"/>
      <c r="DH40" s="663"/>
      <c r="DI40" s="663"/>
      <c r="DJ40" s="663"/>
      <c r="DK40" s="664"/>
      <c r="DL40" s="671">
        <v>10242</v>
      </c>
      <c r="DM40" s="663"/>
      <c r="DN40" s="663"/>
      <c r="DO40" s="663"/>
      <c r="DP40" s="663"/>
      <c r="DQ40" s="663"/>
      <c r="DR40" s="663"/>
      <c r="DS40" s="663"/>
      <c r="DT40" s="663"/>
      <c r="DU40" s="663"/>
      <c r="DV40" s="664"/>
      <c r="DW40" s="667">
        <v>0.3</v>
      </c>
      <c r="DX40" s="696"/>
      <c r="DY40" s="696"/>
      <c r="DZ40" s="696"/>
      <c r="EA40" s="696"/>
      <c r="EB40" s="696"/>
      <c r="EC40" s="697"/>
    </row>
    <row r="41" spans="2:133" ht="11.25" customHeight="1" x14ac:dyDescent="0.15">
      <c r="AQ41" s="749" t="s">
        <v>335</v>
      </c>
      <c r="AR41" s="750"/>
      <c r="AS41" s="750"/>
      <c r="AT41" s="750"/>
      <c r="AU41" s="750"/>
      <c r="AV41" s="750"/>
      <c r="AW41" s="750"/>
      <c r="AX41" s="750"/>
      <c r="AY41" s="751"/>
      <c r="AZ41" s="742">
        <v>217203</v>
      </c>
      <c r="BA41" s="743"/>
      <c r="BB41" s="743"/>
      <c r="BC41" s="743"/>
      <c r="BD41" s="732"/>
      <c r="BE41" s="732"/>
      <c r="BF41" s="734"/>
      <c r="BG41" s="755"/>
      <c r="BH41" s="756"/>
      <c r="BI41" s="756"/>
      <c r="BJ41" s="756"/>
      <c r="BK41" s="756"/>
      <c r="BL41" s="108"/>
      <c r="BM41" s="687" t="s">
        <v>336</v>
      </c>
      <c r="BN41" s="687"/>
      <c r="BO41" s="687"/>
      <c r="BP41" s="687"/>
      <c r="BQ41" s="687"/>
      <c r="BR41" s="687"/>
      <c r="BS41" s="687"/>
      <c r="BT41" s="687"/>
      <c r="BU41" s="688"/>
      <c r="BV41" s="742">
        <v>321</v>
      </c>
      <c r="BW41" s="743"/>
      <c r="BX41" s="743"/>
      <c r="BY41" s="743"/>
      <c r="BZ41" s="743"/>
      <c r="CA41" s="743"/>
      <c r="CB41" s="752"/>
      <c r="CD41" s="677" t="s">
        <v>337</v>
      </c>
      <c r="CE41" s="678"/>
      <c r="CF41" s="678"/>
      <c r="CG41" s="678"/>
      <c r="CH41" s="678"/>
      <c r="CI41" s="678"/>
      <c r="CJ41" s="678"/>
      <c r="CK41" s="678"/>
      <c r="CL41" s="678"/>
      <c r="CM41" s="678"/>
      <c r="CN41" s="678"/>
      <c r="CO41" s="678"/>
      <c r="CP41" s="678"/>
      <c r="CQ41" s="679"/>
      <c r="CR41" s="662" t="s">
        <v>229</v>
      </c>
      <c r="CS41" s="698"/>
      <c r="CT41" s="698"/>
      <c r="CU41" s="698"/>
      <c r="CV41" s="698"/>
      <c r="CW41" s="698"/>
      <c r="CX41" s="698"/>
      <c r="CY41" s="699"/>
      <c r="CZ41" s="667" t="s">
        <v>229</v>
      </c>
      <c r="DA41" s="696"/>
      <c r="DB41" s="696"/>
      <c r="DC41" s="700"/>
      <c r="DD41" s="671" t="s">
        <v>229</v>
      </c>
      <c r="DE41" s="698"/>
      <c r="DF41" s="698"/>
      <c r="DG41" s="698"/>
      <c r="DH41" s="698"/>
      <c r="DI41" s="698"/>
      <c r="DJ41" s="698"/>
      <c r="DK41" s="699"/>
      <c r="DL41" s="757"/>
      <c r="DM41" s="758"/>
      <c r="DN41" s="758"/>
      <c r="DO41" s="758"/>
      <c r="DP41" s="758"/>
      <c r="DQ41" s="758"/>
      <c r="DR41" s="758"/>
      <c r="DS41" s="758"/>
      <c r="DT41" s="758"/>
      <c r="DU41" s="758"/>
      <c r="DV41" s="759"/>
      <c r="DW41" s="760"/>
      <c r="DX41" s="761"/>
      <c r="DY41" s="761"/>
      <c r="DZ41" s="761"/>
      <c r="EA41" s="761"/>
      <c r="EB41" s="761"/>
      <c r="EC41" s="762"/>
    </row>
    <row r="42" spans="2:133" ht="11.25" customHeight="1" x14ac:dyDescent="0.15">
      <c r="B42" s="101" t="s">
        <v>338</v>
      </c>
      <c r="C42" s="101"/>
      <c r="D42" s="101"/>
      <c r="E42" s="101"/>
      <c r="F42" s="101"/>
      <c r="G42" s="101"/>
      <c r="H42" s="101"/>
      <c r="I42" s="101"/>
      <c r="J42" s="101"/>
      <c r="K42" s="101"/>
      <c r="L42" s="101"/>
      <c r="M42" s="101"/>
      <c r="N42" s="101"/>
      <c r="O42" s="101"/>
      <c r="P42" s="101"/>
      <c r="Q42" s="101"/>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BV42" s="110"/>
      <c r="BW42" s="110"/>
      <c r="BX42" s="110"/>
      <c r="BY42" s="110"/>
      <c r="BZ42" s="110"/>
      <c r="CA42" s="110"/>
      <c r="CB42" s="110"/>
      <c r="CD42" s="659" t="s">
        <v>339</v>
      </c>
      <c r="CE42" s="660"/>
      <c r="CF42" s="660"/>
      <c r="CG42" s="660"/>
      <c r="CH42" s="660"/>
      <c r="CI42" s="660"/>
      <c r="CJ42" s="660"/>
      <c r="CK42" s="660"/>
      <c r="CL42" s="660"/>
      <c r="CM42" s="660"/>
      <c r="CN42" s="660"/>
      <c r="CO42" s="660"/>
      <c r="CP42" s="660"/>
      <c r="CQ42" s="661"/>
      <c r="CR42" s="662">
        <v>1104290</v>
      </c>
      <c r="CS42" s="663"/>
      <c r="CT42" s="663"/>
      <c r="CU42" s="663"/>
      <c r="CV42" s="663"/>
      <c r="CW42" s="663"/>
      <c r="CX42" s="663"/>
      <c r="CY42" s="664"/>
      <c r="CZ42" s="667">
        <v>20.5</v>
      </c>
      <c r="DA42" s="668"/>
      <c r="DB42" s="668"/>
      <c r="DC42" s="763"/>
      <c r="DD42" s="671">
        <v>267372</v>
      </c>
      <c r="DE42" s="663"/>
      <c r="DF42" s="663"/>
      <c r="DG42" s="663"/>
      <c r="DH42" s="663"/>
      <c r="DI42" s="663"/>
      <c r="DJ42" s="663"/>
      <c r="DK42" s="664"/>
      <c r="DL42" s="757"/>
      <c r="DM42" s="758"/>
      <c r="DN42" s="758"/>
      <c r="DO42" s="758"/>
      <c r="DP42" s="758"/>
      <c r="DQ42" s="758"/>
      <c r="DR42" s="758"/>
      <c r="DS42" s="758"/>
      <c r="DT42" s="758"/>
      <c r="DU42" s="758"/>
      <c r="DV42" s="759"/>
      <c r="DW42" s="760"/>
      <c r="DX42" s="761"/>
      <c r="DY42" s="761"/>
      <c r="DZ42" s="761"/>
      <c r="EA42" s="761"/>
      <c r="EB42" s="761"/>
      <c r="EC42" s="762"/>
    </row>
    <row r="43" spans="2:133" ht="11.25" customHeight="1" x14ac:dyDescent="0.15">
      <c r="B43" s="111" t="s">
        <v>340</v>
      </c>
      <c r="C43" s="101"/>
      <c r="D43" s="101"/>
      <c r="E43" s="101"/>
      <c r="F43" s="101"/>
      <c r="G43" s="101"/>
      <c r="H43" s="101"/>
      <c r="I43" s="101"/>
      <c r="J43" s="101"/>
      <c r="K43" s="101"/>
      <c r="L43" s="101"/>
      <c r="M43" s="101"/>
      <c r="N43" s="101"/>
      <c r="O43" s="101"/>
      <c r="P43" s="101"/>
      <c r="Q43" s="101"/>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CD43" s="659" t="s">
        <v>341</v>
      </c>
      <c r="CE43" s="660"/>
      <c r="CF43" s="660"/>
      <c r="CG43" s="660"/>
      <c r="CH43" s="660"/>
      <c r="CI43" s="660"/>
      <c r="CJ43" s="660"/>
      <c r="CK43" s="660"/>
      <c r="CL43" s="660"/>
      <c r="CM43" s="660"/>
      <c r="CN43" s="660"/>
      <c r="CO43" s="660"/>
      <c r="CP43" s="660"/>
      <c r="CQ43" s="661"/>
      <c r="CR43" s="662">
        <v>29292</v>
      </c>
      <c r="CS43" s="698"/>
      <c r="CT43" s="698"/>
      <c r="CU43" s="698"/>
      <c r="CV43" s="698"/>
      <c r="CW43" s="698"/>
      <c r="CX43" s="698"/>
      <c r="CY43" s="699"/>
      <c r="CZ43" s="667">
        <v>0.5</v>
      </c>
      <c r="DA43" s="696"/>
      <c r="DB43" s="696"/>
      <c r="DC43" s="700"/>
      <c r="DD43" s="671">
        <v>29292</v>
      </c>
      <c r="DE43" s="698"/>
      <c r="DF43" s="698"/>
      <c r="DG43" s="698"/>
      <c r="DH43" s="698"/>
      <c r="DI43" s="698"/>
      <c r="DJ43" s="698"/>
      <c r="DK43" s="699"/>
      <c r="DL43" s="757"/>
      <c r="DM43" s="758"/>
      <c r="DN43" s="758"/>
      <c r="DO43" s="758"/>
      <c r="DP43" s="758"/>
      <c r="DQ43" s="758"/>
      <c r="DR43" s="758"/>
      <c r="DS43" s="758"/>
      <c r="DT43" s="758"/>
      <c r="DU43" s="758"/>
      <c r="DV43" s="759"/>
      <c r="DW43" s="760"/>
      <c r="DX43" s="761"/>
      <c r="DY43" s="761"/>
      <c r="DZ43" s="761"/>
      <c r="EA43" s="761"/>
      <c r="EB43" s="761"/>
      <c r="EC43" s="762"/>
    </row>
    <row r="44" spans="2:133" ht="11.25" customHeight="1" x14ac:dyDescent="0.15">
      <c r="B44" s="112" t="s">
        <v>342</v>
      </c>
      <c r="CD44" s="774" t="s">
        <v>293</v>
      </c>
      <c r="CE44" s="775"/>
      <c r="CF44" s="659" t="s">
        <v>343</v>
      </c>
      <c r="CG44" s="660"/>
      <c r="CH44" s="660"/>
      <c r="CI44" s="660"/>
      <c r="CJ44" s="660"/>
      <c r="CK44" s="660"/>
      <c r="CL44" s="660"/>
      <c r="CM44" s="660"/>
      <c r="CN44" s="660"/>
      <c r="CO44" s="660"/>
      <c r="CP44" s="660"/>
      <c r="CQ44" s="661"/>
      <c r="CR44" s="662">
        <v>1025442</v>
      </c>
      <c r="CS44" s="663"/>
      <c r="CT44" s="663"/>
      <c r="CU44" s="663"/>
      <c r="CV44" s="663"/>
      <c r="CW44" s="663"/>
      <c r="CX44" s="663"/>
      <c r="CY44" s="664"/>
      <c r="CZ44" s="667">
        <v>19</v>
      </c>
      <c r="DA44" s="668"/>
      <c r="DB44" s="668"/>
      <c r="DC44" s="763"/>
      <c r="DD44" s="671">
        <v>206953</v>
      </c>
      <c r="DE44" s="663"/>
      <c r="DF44" s="663"/>
      <c r="DG44" s="663"/>
      <c r="DH44" s="663"/>
      <c r="DI44" s="663"/>
      <c r="DJ44" s="663"/>
      <c r="DK44" s="664"/>
      <c r="DL44" s="757"/>
      <c r="DM44" s="758"/>
      <c r="DN44" s="758"/>
      <c r="DO44" s="758"/>
      <c r="DP44" s="758"/>
      <c r="DQ44" s="758"/>
      <c r="DR44" s="758"/>
      <c r="DS44" s="758"/>
      <c r="DT44" s="758"/>
      <c r="DU44" s="758"/>
      <c r="DV44" s="759"/>
      <c r="DW44" s="760"/>
      <c r="DX44" s="761"/>
      <c r="DY44" s="761"/>
      <c r="DZ44" s="761"/>
      <c r="EA44" s="761"/>
      <c r="EB44" s="761"/>
      <c r="EC44" s="762"/>
    </row>
    <row r="45" spans="2:133" ht="11.25" customHeight="1" x14ac:dyDescent="0.15">
      <c r="CD45" s="776"/>
      <c r="CE45" s="777"/>
      <c r="CF45" s="659" t="s">
        <v>344</v>
      </c>
      <c r="CG45" s="660"/>
      <c r="CH45" s="660"/>
      <c r="CI45" s="660"/>
      <c r="CJ45" s="660"/>
      <c r="CK45" s="660"/>
      <c r="CL45" s="660"/>
      <c r="CM45" s="660"/>
      <c r="CN45" s="660"/>
      <c r="CO45" s="660"/>
      <c r="CP45" s="660"/>
      <c r="CQ45" s="661"/>
      <c r="CR45" s="662">
        <v>82775</v>
      </c>
      <c r="CS45" s="698"/>
      <c r="CT45" s="698"/>
      <c r="CU45" s="698"/>
      <c r="CV45" s="698"/>
      <c r="CW45" s="698"/>
      <c r="CX45" s="698"/>
      <c r="CY45" s="699"/>
      <c r="CZ45" s="667">
        <v>1.5</v>
      </c>
      <c r="DA45" s="696"/>
      <c r="DB45" s="696"/>
      <c r="DC45" s="700"/>
      <c r="DD45" s="671">
        <v>18320</v>
      </c>
      <c r="DE45" s="698"/>
      <c r="DF45" s="698"/>
      <c r="DG45" s="698"/>
      <c r="DH45" s="698"/>
      <c r="DI45" s="698"/>
      <c r="DJ45" s="698"/>
      <c r="DK45" s="699"/>
      <c r="DL45" s="757"/>
      <c r="DM45" s="758"/>
      <c r="DN45" s="758"/>
      <c r="DO45" s="758"/>
      <c r="DP45" s="758"/>
      <c r="DQ45" s="758"/>
      <c r="DR45" s="758"/>
      <c r="DS45" s="758"/>
      <c r="DT45" s="758"/>
      <c r="DU45" s="758"/>
      <c r="DV45" s="759"/>
      <c r="DW45" s="760"/>
      <c r="DX45" s="761"/>
      <c r="DY45" s="761"/>
      <c r="DZ45" s="761"/>
      <c r="EA45" s="761"/>
      <c r="EB45" s="761"/>
      <c r="EC45" s="762"/>
    </row>
    <row r="46" spans="2:133" ht="11.25" customHeight="1" x14ac:dyDescent="0.15">
      <c r="CD46" s="776"/>
      <c r="CE46" s="777"/>
      <c r="CF46" s="659" t="s">
        <v>345</v>
      </c>
      <c r="CG46" s="660"/>
      <c r="CH46" s="660"/>
      <c r="CI46" s="660"/>
      <c r="CJ46" s="660"/>
      <c r="CK46" s="660"/>
      <c r="CL46" s="660"/>
      <c r="CM46" s="660"/>
      <c r="CN46" s="660"/>
      <c r="CO46" s="660"/>
      <c r="CP46" s="660"/>
      <c r="CQ46" s="661"/>
      <c r="CR46" s="662">
        <v>928253</v>
      </c>
      <c r="CS46" s="663"/>
      <c r="CT46" s="663"/>
      <c r="CU46" s="663"/>
      <c r="CV46" s="663"/>
      <c r="CW46" s="663"/>
      <c r="CX46" s="663"/>
      <c r="CY46" s="664"/>
      <c r="CZ46" s="667">
        <v>17.2</v>
      </c>
      <c r="DA46" s="668"/>
      <c r="DB46" s="668"/>
      <c r="DC46" s="763"/>
      <c r="DD46" s="671">
        <v>174219</v>
      </c>
      <c r="DE46" s="663"/>
      <c r="DF46" s="663"/>
      <c r="DG46" s="663"/>
      <c r="DH46" s="663"/>
      <c r="DI46" s="663"/>
      <c r="DJ46" s="663"/>
      <c r="DK46" s="664"/>
      <c r="DL46" s="757"/>
      <c r="DM46" s="758"/>
      <c r="DN46" s="758"/>
      <c r="DO46" s="758"/>
      <c r="DP46" s="758"/>
      <c r="DQ46" s="758"/>
      <c r="DR46" s="758"/>
      <c r="DS46" s="758"/>
      <c r="DT46" s="758"/>
      <c r="DU46" s="758"/>
      <c r="DV46" s="759"/>
      <c r="DW46" s="760"/>
      <c r="DX46" s="761"/>
      <c r="DY46" s="761"/>
      <c r="DZ46" s="761"/>
      <c r="EA46" s="761"/>
      <c r="EB46" s="761"/>
      <c r="EC46" s="762"/>
    </row>
    <row r="47" spans="2:133" ht="11.25" customHeight="1" x14ac:dyDescent="0.15">
      <c r="CD47" s="776"/>
      <c r="CE47" s="777"/>
      <c r="CF47" s="659" t="s">
        <v>346</v>
      </c>
      <c r="CG47" s="660"/>
      <c r="CH47" s="660"/>
      <c r="CI47" s="660"/>
      <c r="CJ47" s="660"/>
      <c r="CK47" s="660"/>
      <c r="CL47" s="660"/>
      <c r="CM47" s="660"/>
      <c r="CN47" s="660"/>
      <c r="CO47" s="660"/>
      <c r="CP47" s="660"/>
      <c r="CQ47" s="661"/>
      <c r="CR47" s="662">
        <v>78848</v>
      </c>
      <c r="CS47" s="698"/>
      <c r="CT47" s="698"/>
      <c r="CU47" s="698"/>
      <c r="CV47" s="698"/>
      <c r="CW47" s="698"/>
      <c r="CX47" s="698"/>
      <c r="CY47" s="699"/>
      <c r="CZ47" s="667">
        <v>1.5</v>
      </c>
      <c r="DA47" s="696"/>
      <c r="DB47" s="696"/>
      <c r="DC47" s="700"/>
      <c r="DD47" s="671">
        <v>60419</v>
      </c>
      <c r="DE47" s="698"/>
      <c r="DF47" s="698"/>
      <c r="DG47" s="698"/>
      <c r="DH47" s="698"/>
      <c r="DI47" s="698"/>
      <c r="DJ47" s="698"/>
      <c r="DK47" s="699"/>
      <c r="DL47" s="757"/>
      <c r="DM47" s="758"/>
      <c r="DN47" s="758"/>
      <c r="DO47" s="758"/>
      <c r="DP47" s="758"/>
      <c r="DQ47" s="758"/>
      <c r="DR47" s="758"/>
      <c r="DS47" s="758"/>
      <c r="DT47" s="758"/>
      <c r="DU47" s="758"/>
      <c r="DV47" s="759"/>
      <c r="DW47" s="760"/>
      <c r="DX47" s="761"/>
      <c r="DY47" s="761"/>
      <c r="DZ47" s="761"/>
      <c r="EA47" s="761"/>
      <c r="EB47" s="761"/>
      <c r="EC47" s="762"/>
    </row>
    <row r="48" spans="2:133" x14ac:dyDescent="0.15">
      <c r="CD48" s="778"/>
      <c r="CE48" s="779"/>
      <c r="CF48" s="659" t="s">
        <v>347</v>
      </c>
      <c r="CG48" s="660"/>
      <c r="CH48" s="660"/>
      <c r="CI48" s="660"/>
      <c r="CJ48" s="660"/>
      <c r="CK48" s="660"/>
      <c r="CL48" s="660"/>
      <c r="CM48" s="660"/>
      <c r="CN48" s="660"/>
      <c r="CO48" s="660"/>
      <c r="CP48" s="660"/>
      <c r="CQ48" s="661"/>
      <c r="CR48" s="662" t="s">
        <v>214</v>
      </c>
      <c r="CS48" s="663"/>
      <c r="CT48" s="663"/>
      <c r="CU48" s="663"/>
      <c r="CV48" s="663"/>
      <c r="CW48" s="663"/>
      <c r="CX48" s="663"/>
      <c r="CY48" s="664"/>
      <c r="CZ48" s="667" t="s">
        <v>214</v>
      </c>
      <c r="DA48" s="668"/>
      <c r="DB48" s="668"/>
      <c r="DC48" s="763"/>
      <c r="DD48" s="671" t="s">
        <v>214</v>
      </c>
      <c r="DE48" s="663"/>
      <c r="DF48" s="663"/>
      <c r="DG48" s="663"/>
      <c r="DH48" s="663"/>
      <c r="DI48" s="663"/>
      <c r="DJ48" s="663"/>
      <c r="DK48" s="664"/>
      <c r="DL48" s="757"/>
      <c r="DM48" s="758"/>
      <c r="DN48" s="758"/>
      <c r="DO48" s="758"/>
      <c r="DP48" s="758"/>
      <c r="DQ48" s="758"/>
      <c r="DR48" s="758"/>
      <c r="DS48" s="758"/>
      <c r="DT48" s="758"/>
      <c r="DU48" s="758"/>
      <c r="DV48" s="759"/>
      <c r="DW48" s="760"/>
      <c r="DX48" s="761"/>
      <c r="DY48" s="761"/>
      <c r="DZ48" s="761"/>
      <c r="EA48" s="761"/>
      <c r="EB48" s="761"/>
      <c r="EC48" s="762"/>
    </row>
    <row r="49" spans="82:133" ht="11.25" customHeight="1" x14ac:dyDescent="0.15">
      <c r="CD49" s="707" t="s">
        <v>348</v>
      </c>
      <c r="CE49" s="708"/>
      <c r="CF49" s="708"/>
      <c r="CG49" s="708"/>
      <c r="CH49" s="708"/>
      <c r="CI49" s="708"/>
      <c r="CJ49" s="708"/>
      <c r="CK49" s="708"/>
      <c r="CL49" s="708"/>
      <c r="CM49" s="708"/>
      <c r="CN49" s="708"/>
      <c r="CO49" s="708"/>
      <c r="CP49" s="708"/>
      <c r="CQ49" s="709"/>
      <c r="CR49" s="742">
        <v>5392152</v>
      </c>
      <c r="CS49" s="732"/>
      <c r="CT49" s="732"/>
      <c r="CU49" s="732"/>
      <c r="CV49" s="732"/>
      <c r="CW49" s="732"/>
      <c r="CX49" s="732"/>
      <c r="CY49" s="764"/>
      <c r="CZ49" s="747">
        <v>100</v>
      </c>
      <c r="DA49" s="765"/>
      <c r="DB49" s="765"/>
      <c r="DC49" s="766"/>
      <c r="DD49" s="767">
        <v>3677471</v>
      </c>
      <c r="DE49" s="732"/>
      <c r="DF49" s="732"/>
      <c r="DG49" s="732"/>
      <c r="DH49" s="732"/>
      <c r="DI49" s="732"/>
      <c r="DJ49" s="732"/>
      <c r="DK49" s="764"/>
      <c r="DL49" s="768"/>
      <c r="DM49" s="769"/>
      <c r="DN49" s="769"/>
      <c r="DO49" s="769"/>
      <c r="DP49" s="769"/>
      <c r="DQ49" s="769"/>
      <c r="DR49" s="769"/>
      <c r="DS49" s="769"/>
      <c r="DT49" s="769"/>
      <c r="DU49" s="769"/>
      <c r="DV49" s="770"/>
      <c r="DW49" s="771"/>
      <c r="DX49" s="772"/>
      <c r="DY49" s="772"/>
      <c r="DZ49" s="772"/>
      <c r="EA49" s="772"/>
      <c r="EB49" s="772"/>
      <c r="EC49" s="773"/>
    </row>
    <row r="50" spans="82:133" hidden="1" x14ac:dyDescent="0.15"/>
    <row r="51" spans="82:133" hidden="1" x14ac:dyDescent="0.15"/>
    <row r="52" spans="82:133" hidden="1" x14ac:dyDescent="0.15"/>
    <row r="53" spans="82:133" hidden="1" x14ac:dyDescent="0.15"/>
  </sheetData>
  <sheetProtection algorithmName="SHA-512" hashValue="SbLLc3CdzOjT/jqF2KUEt5/R62KUtyuGOEoqB5DFlJRDZll2/ynI/JV4FfnrWFjfoIiDYEWhH/tavutEQKNbCA==" saltValue="rBGbD+lvz5IkmS7yuWNZ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330" customWidth="1"/>
    <col min="131" max="131" width="1.625" style="330" customWidth="1"/>
    <col min="132" max="16384" width="9" style="330" hidden="1"/>
  </cols>
  <sheetData>
    <row r="1" spans="1:131" s="289" customFormat="1" ht="11.25" customHeight="1" thickBot="1" x14ac:dyDescent="0.2">
      <c r="A1" s="284"/>
      <c r="B1" s="284"/>
      <c r="C1" s="284"/>
      <c r="D1" s="284"/>
      <c r="E1" s="284"/>
      <c r="F1" s="284"/>
      <c r="G1" s="284"/>
      <c r="H1" s="284"/>
      <c r="I1" s="284"/>
      <c r="J1" s="284"/>
      <c r="K1" s="284"/>
      <c r="L1" s="284"/>
      <c r="M1" s="284"/>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6"/>
      <c r="DQ1" s="287"/>
      <c r="DR1" s="287"/>
      <c r="DS1" s="287"/>
      <c r="DT1" s="287"/>
      <c r="DU1" s="287"/>
      <c r="DV1" s="287"/>
      <c r="DW1" s="287"/>
      <c r="DX1" s="287"/>
      <c r="DY1" s="287"/>
      <c r="DZ1" s="287"/>
      <c r="EA1" s="288"/>
    </row>
    <row r="2" spans="1:131" s="293" customFormat="1" ht="26.25" customHeight="1" thickBot="1" x14ac:dyDescent="0.2">
      <c r="A2" s="290" t="s">
        <v>349</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809" t="s">
        <v>350</v>
      </c>
      <c r="DK2" s="810"/>
      <c r="DL2" s="810"/>
      <c r="DM2" s="810"/>
      <c r="DN2" s="810"/>
      <c r="DO2" s="811"/>
      <c r="DP2" s="291"/>
      <c r="DQ2" s="809" t="s">
        <v>351</v>
      </c>
      <c r="DR2" s="810"/>
      <c r="DS2" s="810"/>
      <c r="DT2" s="810"/>
      <c r="DU2" s="810"/>
      <c r="DV2" s="810"/>
      <c r="DW2" s="810"/>
      <c r="DX2" s="810"/>
      <c r="DY2" s="810"/>
      <c r="DZ2" s="811"/>
      <c r="EA2" s="292"/>
    </row>
    <row r="3" spans="1:131" s="289" customFormat="1" ht="11.25" customHeight="1" x14ac:dyDescent="0.1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8"/>
    </row>
    <row r="4" spans="1:131" s="297" customFormat="1" ht="26.25" customHeight="1" thickBot="1" x14ac:dyDescent="0.2">
      <c r="A4" s="812" t="s">
        <v>352</v>
      </c>
      <c r="B4" s="812"/>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2"/>
      <c r="AV4" s="812"/>
      <c r="AW4" s="812"/>
      <c r="AX4" s="812"/>
      <c r="AY4" s="812"/>
      <c r="AZ4" s="294"/>
      <c r="BA4" s="294"/>
      <c r="BB4" s="294"/>
      <c r="BC4" s="294"/>
      <c r="BD4" s="294"/>
      <c r="BE4" s="295"/>
      <c r="BF4" s="295"/>
      <c r="BG4" s="295"/>
      <c r="BH4" s="295"/>
      <c r="BI4" s="295"/>
      <c r="BJ4" s="295"/>
      <c r="BK4" s="295"/>
      <c r="BL4" s="295"/>
      <c r="BM4" s="295"/>
      <c r="BN4" s="295"/>
      <c r="BO4" s="295"/>
      <c r="BP4" s="295"/>
      <c r="BQ4" s="294" t="s">
        <v>353</v>
      </c>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6"/>
    </row>
    <row r="5" spans="1:131" s="297" customFormat="1" ht="26.25" customHeight="1" x14ac:dyDescent="0.15">
      <c r="A5" s="803" t="s">
        <v>354</v>
      </c>
      <c r="B5" s="804"/>
      <c r="C5" s="804"/>
      <c r="D5" s="804"/>
      <c r="E5" s="804"/>
      <c r="F5" s="804"/>
      <c r="G5" s="804"/>
      <c r="H5" s="804"/>
      <c r="I5" s="804"/>
      <c r="J5" s="804"/>
      <c r="K5" s="804"/>
      <c r="L5" s="804"/>
      <c r="M5" s="804"/>
      <c r="N5" s="804"/>
      <c r="O5" s="804"/>
      <c r="P5" s="805"/>
      <c r="Q5" s="780" t="s">
        <v>355</v>
      </c>
      <c r="R5" s="781"/>
      <c r="S5" s="781"/>
      <c r="T5" s="781"/>
      <c r="U5" s="782"/>
      <c r="V5" s="780" t="s">
        <v>356</v>
      </c>
      <c r="W5" s="781"/>
      <c r="X5" s="781"/>
      <c r="Y5" s="781"/>
      <c r="Z5" s="782"/>
      <c r="AA5" s="780" t="s">
        <v>357</v>
      </c>
      <c r="AB5" s="781"/>
      <c r="AC5" s="781"/>
      <c r="AD5" s="781"/>
      <c r="AE5" s="781"/>
      <c r="AF5" s="813" t="s">
        <v>358</v>
      </c>
      <c r="AG5" s="781"/>
      <c r="AH5" s="781"/>
      <c r="AI5" s="781"/>
      <c r="AJ5" s="792"/>
      <c r="AK5" s="781" t="s">
        <v>359</v>
      </c>
      <c r="AL5" s="781"/>
      <c r="AM5" s="781"/>
      <c r="AN5" s="781"/>
      <c r="AO5" s="782"/>
      <c r="AP5" s="780" t="s">
        <v>360</v>
      </c>
      <c r="AQ5" s="781"/>
      <c r="AR5" s="781"/>
      <c r="AS5" s="781"/>
      <c r="AT5" s="782"/>
      <c r="AU5" s="780" t="s">
        <v>361</v>
      </c>
      <c r="AV5" s="781"/>
      <c r="AW5" s="781"/>
      <c r="AX5" s="781"/>
      <c r="AY5" s="792"/>
      <c r="AZ5" s="298"/>
      <c r="BA5" s="298"/>
      <c r="BB5" s="298"/>
      <c r="BC5" s="298"/>
      <c r="BD5" s="298"/>
      <c r="BE5" s="299"/>
      <c r="BF5" s="299"/>
      <c r="BG5" s="299"/>
      <c r="BH5" s="299"/>
      <c r="BI5" s="299"/>
      <c r="BJ5" s="299"/>
      <c r="BK5" s="299"/>
      <c r="BL5" s="299"/>
      <c r="BM5" s="299"/>
      <c r="BN5" s="299"/>
      <c r="BO5" s="299"/>
      <c r="BP5" s="299"/>
      <c r="BQ5" s="803" t="s">
        <v>362</v>
      </c>
      <c r="BR5" s="804"/>
      <c r="BS5" s="804"/>
      <c r="BT5" s="804"/>
      <c r="BU5" s="804"/>
      <c r="BV5" s="804"/>
      <c r="BW5" s="804"/>
      <c r="BX5" s="804"/>
      <c r="BY5" s="804"/>
      <c r="BZ5" s="804"/>
      <c r="CA5" s="804"/>
      <c r="CB5" s="804"/>
      <c r="CC5" s="804"/>
      <c r="CD5" s="804"/>
      <c r="CE5" s="804"/>
      <c r="CF5" s="804"/>
      <c r="CG5" s="805"/>
      <c r="CH5" s="780" t="s">
        <v>363</v>
      </c>
      <c r="CI5" s="781"/>
      <c r="CJ5" s="781"/>
      <c r="CK5" s="781"/>
      <c r="CL5" s="782"/>
      <c r="CM5" s="780" t="s">
        <v>364</v>
      </c>
      <c r="CN5" s="781"/>
      <c r="CO5" s="781"/>
      <c r="CP5" s="781"/>
      <c r="CQ5" s="782"/>
      <c r="CR5" s="780" t="s">
        <v>365</v>
      </c>
      <c r="CS5" s="781"/>
      <c r="CT5" s="781"/>
      <c r="CU5" s="781"/>
      <c r="CV5" s="782"/>
      <c r="CW5" s="780" t="s">
        <v>366</v>
      </c>
      <c r="CX5" s="781"/>
      <c r="CY5" s="781"/>
      <c r="CZ5" s="781"/>
      <c r="DA5" s="782"/>
      <c r="DB5" s="780" t="s">
        <v>367</v>
      </c>
      <c r="DC5" s="781"/>
      <c r="DD5" s="781"/>
      <c r="DE5" s="781"/>
      <c r="DF5" s="782"/>
      <c r="DG5" s="786" t="s">
        <v>368</v>
      </c>
      <c r="DH5" s="787"/>
      <c r="DI5" s="787"/>
      <c r="DJ5" s="787"/>
      <c r="DK5" s="788"/>
      <c r="DL5" s="786" t="s">
        <v>369</v>
      </c>
      <c r="DM5" s="787"/>
      <c r="DN5" s="787"/>
      <c r="DO5" s="787"/>
      <c r="DP5" s="788"/>
      <c r="DQ5" s="780" t="s">
        <v>370</v>
      </c>
      <c r="DR5" s="781"/>
      <c r="DS5" s="781"/>
      <c r="DT5" s="781"/>
      <c r="DU5" s="782"/>
      <c r="DV5" s="780" t="s">
        <v>361</v>
      </c>
      <c r="DW5" s="781"/>
      <c r="DX5" s="781"/>
      <c r="DY5" s="781"/>
      <c r="DZ5" s="792"/>
      <c r="EA5" s="296"/>
    </row>
    <row r="6" spans="1:131" s="297" customFormat="1" ht="26.25" customHeight="1" thickBot="1" x14ac:dyDescent="0.2">
      <c r="A6" s="806"/>
      <c r="B6" s="807"/>
      <c r="C6" s="807"/>
      <c r="D6" s="807"/>
      <c r="E6" s="807"/>
      <c r="F6" s="807"/>
      <c r="G6" s="807"/>
      <c r="H6" s="807"/>
      <c r="I6" s="807"/>
      <c r="J6" s="807"/>
      <c r="K6" s="807"/>
      <c r="L6" s="807"/>
      <c r="M6" s="807"/>
      <c r="N6" s="807"/>
      <c r="O6" s="807"/>
      <c r="P6" s="808"/>
      <c r="Q6" s="783"/>
      <c r="R6" s="784"/>
      <c r="S6" s="784"/>
      <c r="T6" s="784"/>
      <c r="U6" s="785"/>
      <c r="V6" s="783"/>
      <c r="W6" s="784"/>
      <c r="X6" s="784"/>
      <c r="Y6" s="784"/>
      <c r="Z6" s="785"/>
      <c r="AA6" s="783"/>
      <c r="AB6" s="784"/>
      <c r="AC6" s="784"/>
      <c r="AD6" s="784"/>
      <c r="AE6" s="784"/>
      <c r="AF6" s="814"/>
      <c r="AG6" s="784"/>
      <c r="AH6" s="784"/>
      <c r="AI6" s="784"/>
      <c r="AJ6" s="793"/>
      <c r="AK6" s="784"/>
      <c r="AL6" s="784"/>
      <c r="AM6" s="784"/>
      <c r="AN6" s="784"/>
      <c r="AO6" s="785"/>
      <c r="AP6" s="783"/>
      <c r="AQ6" s="784"/>
      <c r="AR6" s="784"/>
      <c r="AS6" s="784"/>
      <c r="AT6" s="785"/>
      <c r="AU6" s="783"/>
      <c r="AV6" s="784"/>
      <c r="AW6" s="784"/>
      <c r="AX6" s="784"/>
      <c r="AY6" s="793"/>
      <c r="AZ6" s="294"/>
      <c r="BA6" s="294"/>
      <c r="BB6" s="294"/>
      <c r="BC6" s="294"/>
      <c r="BD6" s="294"/>
      <c r="BE6" s="295"/>
      <c r="BF6" s="295"/>
      <c r="BG6" s="295"/>
      <c r="BH6" s="295"/>
      <c r="BI6" s="295"/>
      <c r="BJ6" s="295"/>
      <c r="BK6" s="295"/>
      <c r="BL6" s="295"/>
      <c r="BM6" s="295"/>
      <c r="BN6" s="295"/>
      <c r="BO6" s="295"/>
      <c r="BP6" s="295"/>
      <c r="BQ6" s="806"/>
      <c r="BR6" s="807"/>
      <c r="BS6" s="807"/>
      <c r="BT6" s="807"/>
      <c r="BU6" s="807"/>
      <c r="BV6" s="807"/>
      <c r="BW6" s="807"/>
      <c r="BX6" s="807"/>
      <c r="BY6" s="807"/>
      <c r="BZ6" s="807"/>
      <c r="CA6" s="807"/>
      <c r="CB6" s="807"/>
      <c r="CC6" s="807"/>
      <c r="CD6" s="807"/>
      <c r="CE6" s="807"/>
      <c r="CF6" s="807"/>
      <c r="CG6" s="808"/>
      <c r="CH6" s="783"/>
      <c r="CI6" s="784"/>
      <c r="CJ6" s="784"/>
      <c r="CK6" s="784"/>
      <c r="CL6" s="785"/>
      <c r="CM6" s="783"/>
      <c r="CN6" s="784"/>
      <c r="CO6" s="784"/>
      <c r="CP6" s="784"/>
      <c r="CQ6" s="785"/>
      <c r="CR6" s="783"/>
      <c r="CS6" s="784"/>
      <c r="CT6" s="784"/>
      <c r="CU6" s="784"/>
      <c r="CV6" s="785"/>
      <c r="CW6" s="783"/>
      <c r="CX6" s="784"/>
      <c r="CY6" s="784"/>
      <c r="CZ6" s="784"/>
      <c r="DA6" s="785"/>
      <c r="DB6" s="783"/>
      <c r="DC6" s="784"/>
      <c r="DD6" s="784"/>
      <c r="DE6" s="784"/>
      <c r="DF6" s="785"/>
      <c r="DG6" s="789"/>
      <c r="DH6" s="790"/>
      <c r="DI6" s="790"/>
      <c r="DJ6" s="790"/>
      <c r="DK6" s="791"/>
      <c r="DL6" s="789"/>
      <c r="DM6" s="790"/>
      <c r="DN6" s="790"/>
      <c r="DO6" s="790"/>
      <c r="DP6" s="791"/>
      <c r="DQ6" s="783"/>
      <c r="DR6" s="784"/>
      <c r="DS6" s="784"/>
      <c r="DT6" s="784"/>
      <c r="DU6" s="785"/>
      <c r="DV6" s="783"/>
      <c r="DW6" s="784"/>
      <c r="DX6" s="784"/>
      <c r="DY6" s="784"/>
      <c r="DZ6" s="793"/>
      <c r="EA6" s="296"/>
    </row>
    <row r="7" spans="1:131" s="297" customFormat="1" ht="26.25" customHeight="1" thickTop="1" x14ac:dyDescent="0.15">
      <c r="A7" s="300">
        <v>1</v>
      </c>
      <c r="B7" s="794" t="s">
        <v>371</v>
      </c>
      <c r="C7" s="795"/>
      <c r="D7" s="795"/>
      <c r="E7" s="795"/>
      <c r="F7" s="795"/>
      <c r="G7" s="795"/>
      <c r="H7" s="795"/>
      <c r="I7" s="795"/>
      <c r="J7" s="795"/>
      <c r="K7" s="795"/>
      <c r="L7" s="795"/>
      <c r="M7" s="795"/>
      <c r="N7" s="795"/>
      <c r="O7" s="795"/>
      <c r="P7" s="796"/>
      <c r="Q7" s="797">
        <v>5737</v>
      </c>
      <c r="R7" s="798"/>
      <c r="S7" s="798"/>
      <c r="T7" s="798"/>
      <c r="U7" s="798"/>
      <c r="V7" s="798">
        <v>5392</v>
      </c>
      <c r="W7" s="798"/>
      <c r="X7" s="798"/>
      <c r="Y7" s="798"/>
      <c r="Z7" s="798"/>
      <c r="AA7" s="798">
        <v>345</v>
      </c>
      <c r="AB7" s="798"/>
      <c r="AC7" s="798"/>
      <c r="AD7" s="798"/>
      <c r="AE7" s="799"/>
      <c r="AF7" s="800">
        <v>289</v>
      </c>
      <c r="AG7" s="801"/>
      <c r="AH7" s="801"/>
      <c r="AI7" s="801"/>
      <c r="AJ7" s="802"/>
      <c r="AK7" s="837">
        <v>213</v>
      </c>
      <c r="AL7" s="838"/>
      <c r="AM7" s="838"/>
      <c r="AN7" s="838"/>
      <c r="AO7" s="838"/>
      <c r="AP7" s="838">
        <v>4734</v>
      </c>
      <c r="AQ7" s="838"/>
      <c r="AR7" s="838"/>
      <c r="AS7" s="838"/>
      <c r="AT7" s="838"/>
      <c r="AU7" s="839"/>
      <c r="AV7" s="839"/>
      <c r="AW7" s="839"/>
      <c r="AX7" s="839"/>
      <c r="AY7" s="840"/>
      <c r="AZ7" s="294"/>
      <c r="BA7" s="294"/>
      <c r="BB7" s="294"/>
      <c r="BC7" s="294"/>
      <c r="BD7" s="294"/>
      <c r="BE7" s="295"/>
      <c r="BF7" s="295"/>
      <c r="BG7" s="295"/>
      <c r="BH7" s="295"/>
      <c r="BI7" s="295"/>
      <c r="BJ7" s="295"/>
      <c r="BK7" s="295"/>
      <c r="BL7" s="295"/>
      <c r="BM7" s="295"/>
      <c r="BN7" s="295"/>
      <c r="BO7" s="295"/>
      <c r="BP7" s="295"/>
      <c r="BQ7" s="301">
        <v>1</v>
      </c>
      <c r="BR7" s="302"/>
      <c r="BS7" s="841"/>
      <c r="BT7" s="842"/>
      <c r="BU7" s="842"/>
      <c r="BV7" s="842"/>
      <c r="BW7" s="842"/>
      <c r="BX7" s="842"/>
      <c r="BY7" s="842"/>
      <c r="BZ7" s="842"/>
      <c r="CA7" s="842"/>
      <c r="CB7" s="842"/>
      <c r="CC7" s="842"/>
      <c r="CD7" s="842"/>
      <c r="CE7" s="842"/>
      <c r="CF7" s="842"/>
      <c r="CG7" s="843"/>
      <c r="CH7" s="834"/>
      <c r="CI7" s="835"/>
      <c r="CJ7" s="835"/>
      <c r="CK7" s="835"/>
      <c r="CL7" s="836"/>
      <c r="CM7" s="834"/>
      <c r="CN7" s="835"/>
      <c r="CO7" s="835"/>
      <c r="CP7" s="835"/>
      <c r="CQ7" s="836"/>
      <c r="CR7" s="834"/>
      <c r="CS7" s="835"/>
      <c r="CT7" s="835"/>
      <c r="CU7" s="835"/>
      <c r="CV7" s="836"/>
      <c r="CW7" s="834"/>
      <c r="CX7" s="835"/>
      <c r="CY7" s="835"/>
      <c r="CZ7" s="835"/>
      <c r="DA7" s="836"/>
      <c r="DB7" s="834"/>
      <c r="DC7" s="835"/>
      <c r="DD7" s="835"/>
      <c r="DE7" s="835"/>
      <c r="DF7" s="836"/>
      <c r="DG7" s="834"/>
      <c r="DH7" s="835"/>
      <c r="DI7" s="835"/>
      <c r="DJ7" s="835"/>
      <c r="DK7" s="836"/>
      <c r="DL7" s="834"/>
      <c r="DM7" s="835"/>
      <c r="DN7" s="835"/>
      <c r="DO7" s="835"/>
      <c r="DP7" s="836"/>
      <c r="DQ7" s="834"/>
      <c r="DR7" s="835"/>
      <c r="DS7" s="835"/>
      <c r="DT7" s="835"/>
      <c r="DU7" s="836"/>
      <c r="DV7" s="815"/>
      <c r="DW7" s="816"/>
      <c r="DX7" s="816"/>
      <c r="DY7" s="816"/>
      <c r="DZ7" s="817"/>
      <c r="EA7" s="296"/>
    </row>
    <row r="8" spans="1:131" s="297" customFormat="1" ht="26.25" customHeight="1" x14ac:dyDescent="0.15">
      <c r="A8" s="303">
        <v>2</v>
      </c>
      <c r="B8" s="818" t="s">
        <v>372</v>
      </c>
      <c r="C8" s="819"/>
      <c r="D8" s="819"/>
      <c r="E8" s="819"/>
      <c r="F8" s="819"/>
      <c r="G8" s="819"/>
      <c r="H8" s="819"/>
      <c r="I8" s="819"/>
      <c r="J8" s="819"/>
      <c r="K8" s="819"/>
      <c r="L8" s="819"/>
      <c r="M8" s="819"/>
      <c r="N8" s="819"/>
      <c r="O8" s="819"/>
      <c r="P8" s="820"/>
      <c r="Q8" s="821">
        <v>1</v>
      </c>
      <c r="R8" s="822"/>
      <c r="S8" s="822"/>
      <c r="T8" s="822"/>
      <c r="U8" s="822"/>
      <c r="V8" s="822">
        <v>1</v>
      </c>
      <c r="W8" s="822"/>
      <c r="X8" s="822"/>
      <c r="Y8" s="822"/>
      <c r="Z8" s="822"/>
      <c r="AA8" s="822">
        <v>0</v>
      </c>
      <c r="AB8" s="822"/>
      <c r="AC8" s="822"/>
      <c r="AD8" s="822"/>
      <c r="AE8" s="823"/>
      <c r="AF8" s="824" t="s">
        <v>229</v>
      </c>
      <c r="AG8" s="825"/>
      <c r="AH8" s="825"/>
      <c r="AI8" s="825"/>
      <c r="AJ8" s="826"/>
      <c r="AK8" s="827" t="s">
        <v>561</v>
      </c>
      <c r="AL8" s="828"/>
      <c r="AM8" s="828"/>
      <c r="AN8" s="828"/>
      <c r="AO8" s="828"/>
      <c r="AP8" s="828" t="s">
        <v>564</v>
      </c>
      <c r="AQ8" s="828"/>
      <c r="AR8" s="828"/>
      <c r="AS8" s="828"/>
      <c r="AT8" s="828"/>
      <c r="AU8" s="829"/>
      <c r="AV8" s="829"/>
      <c r="AW8" s="829"/>
      <c r="AX8" s="829"/>
      <c r="AY8" s="830"/>
      <c r="AZ8" s="294"/>
      <c r="BA8" s="294"/>
      <c r="BB8" s="294"/>
      <c r="BC8" s="294"/>
      <c r="BD8" s="294"/>
      <c r="BE8" s="295"/>
      <c r="BF8" s="295"/>
      <c r="BG8" s="295"/>
      <c r="BH8" s="295"/>
      <c r="BI8" s="295"/>
      <c r="BJ8" s="295"/>
      <c r="BK8" s="295"/>
      <c r="BL8" s="295"/>
      <c r="BM8" s="295"/>
      <c r="BN8" s="295"/>
      <c r="BO8" s="295"/>
      <c r="BP8" s="295"/>
      <c r="BQ8" s="304">
        <v>2</v>
      </c>
      <c r="BR8" s="305"/>
      <c r="BS8" s="831"/>
      <c r="BT8" s="832"/>
      <c r="BU8" s="832"/>
      <c r="BV8" s="832"/>
      <c r="BW8" s="832"/>
      <c r="BX8" s="832"/>
      <c r="BY8" s="832"/>
      <c r="BZ8" s="832"/>
      <c r="CA8" s="832"/>
      <c r="CB8" s="832"/>
      <c r="CC8" s="832"/>
      <c r="CD8" s="832"/>
      <c r="CE8" s="832"/>
      <c r="CF8" s="832"/>
      <c r="CG8" s="833"/>
      <c r="CH8" s="844"/>
      <c r="CI8" s="845"/>
      <c r="CJ8" s="845"/>
      <c r="CK8" s="845"/>
      <c r="CL8" s="846"/>
      <c r="CM8" s="844"/>
      <c r="CN8" s="845"/>
      <c r="CO8" s="845"/>
      <c r="CP8" s="845"/>
      <c r="CQ8" s="846"/>
      <c r="CR8" s="844"/>
      <c r="CS8" s="845"/>
      <c r="CT8" s="845"/>
      <c r="CU8" s="845"/>
      <c r="CV8" s="846"/>
      <c r="CW8" s="844"/>
      <c r="CX8" s="845"/>
      <c r="CY8" s="845"/>
      <c r="CZ8" s="845"/>
      <c r="DA8" s="846"/>
      <c r="DB8" s="844"/>
      <c r="DC8" s="845"/>
      <c r="DD8" s="845"/>
      <c r="DE8" s="845"/>
      <c r="DF8" s="846"/>
      <c r="DG8" s="844"/>
      <c r="DH8" s="845"/>
      <c r="DI8" s="845"/>
      <c r="DJ8" s="845"/>
      <c r="DK8" s="846"/>
      <c r="DL8" s="844"/>
      <c r="DM8" s="845"/>
      <c r="DN8" s="845"/>
      <c r="DO8" s="845"/>
      <c r="DP8" s="846"/>
      <c r="DQ8" s="844"/>
      <c r="DR8" s="845"/>
      <c r="DS8" s="845"/>
      <c r="DT8" s="845"/>
      <c r="DU8" s="846"/>
      <c r="DV8" s="847"/>
      <c r="DW8" s="848"/>
      <c r="DX8" s="848"/>
      <c r="DY8" s="848"/>
      <c r="DZ8" s="849"/>
      <c r="EA8" s="296"/>
    </row>
    <row r="9" spans="1:131" s="297" customFormat="1" ht="26.25" customHeight="1" x14ac:dyDescent="0.15">
      <c r="A9" s="303">
        <v>3</v>
      </c>
      <c r="B9" s="818"/>
      <c r="C9" s="819"/>
      <c r="D9" s="819"/>
      <c r="E9" s="819"/>
      <c r="F9" s="819"/>
      <c r="G9" s="819"/>
      <c r="H9" s="819"/>
      <c r="I9" s="819"/>
      <c r="J9" s="819"/>
      <c r="K9" s="819"/>
      <c r="L9" s="819"/>
      <c r="M9" s="819"/>
      <c r="N9" s="819"/>
      <c r="O9" s="819"/>
      <c r="P9" s="820"/>
      <c r="Q9" s="821"/>
      <c r="R9" s="822"/>
      <c r="S9" s="822"/>
      <c r="T9" s="822"/>
      <c r="U9" s="822"/>
      <c r="V9" s="822"/>
      <c r="W9" s="822"/>
      <c r="X9" s="822"/>
      <c r="Y9" s="822"/>
      <c r="Z9" s="822"/>
      <c r="AA9" s="822"/>
      <c r="AB9" s="822"/>
      <c r="AC9" s="822"/>
      <c r="AD9" s="822"/>
      <c r="AE9" s="823"/>
      <c r="AF9" s="824"/>
      <c r="AG9" s="825"/>
      <c r="AH9" s="825"/>
      <c r="AI9" s="825"/>
      <c r="AJ9" s="826"/>
      <c r="AK9" s="827"/>
      <c r="AL9" s="828"/>
      <c r="AM9" s="828"/>
      <c r="AN9" s="828"/>
      <c r="AO9" s="828"/>
      <c r="AP9" s="828"/>
      <c r="AQ9" s="828"/>
      <c r="AR9" s="828"/>
      <c r="AS9" s="828"/>
      <c r="AT9" s="828"/>
      <c r="AU9" s="829"/>
      <c r="AV9" s="829"/>
      <c r="AW9" s="829"/>
      <c r="AX9" s="829"/>
      <c r="AY9" s="830"/>
      <c r="AZ9" s="294"/>
      <c r="BA9" s="294"/>
      <c r="BB9" s="294"/>
      <c r="BC9" s="294"/>
      <c r="BD9" s="294"/>
      <c r="BE9" s="295"/>
      <c r="BF9" s="295"/>
      <c r="BG9" s="295"/>
      <c r="BH9" s="295"/>
      <c r="BI9" s="295"/>
      <c r="BJ9" s="295"/>
      <c r="BK9" s="295"/>
      <c r="BL9" s="295"/>
      <c r="BM9" s="295"/>
      <c r="BN9" s="295"/>
      <c r="BO9" s="295"/>
      <c r="BP9" s="295"/>
      <c r="BQ9" s="304">
        <v>3</v>
      </c>
      <c r="BR9" s="305"/>
      <c r="BS9" s="831"/>
      <c r="BT9" s="832"/>
      <c r="BU9" s="832"/>
      <c r="BV9" s="832"/>
      <c r="BW9" s="832"/>
      <c r="BX9" s="832"/>
      <c r="BY9" s="832"/>
      <c r="BZ9" s="832"/>
      <c r="CA9" s="832"/>
      <c r="CB9" s="832"/>
      <c r="CC9" s="832"/>
      <c r="CD9" s="832"/>
      <c r="CE9" s="832"/>
      <c r="CF9" s="832"/>
      <c r="CG9" s="833"/>
      <c r="CH9" s="844"/>
      <c r="CI9" s="845"/>
      <c r="CJ9" s="845"/>
      <c r="CK9" s="845"/>
      <c r="CL9" s="846"/>
      <c r="CM9" s="844"/>
      <c r="CN9" s="845"/>
      <c r="CO9" s="845"/>
      <c r="CP9" s="845"/>
      <c r="CQ9" s="846"/>
      <c r="CR9" s="844"/>
      <c r="CS9" s="845"/>
      <c r="CT9" s="845"/>
      <c r="CU9" s="845"/>
      <c r="CV9" s="846"/>
      <c r="CW9" s="844"/>
      <c r="CX9" s="845"/>
      <c r="CY9" s="845"/>
      <c r="CZ9" s="845"/>
      <c r="DA9" s="846"/>
      <c r="DB9" s="844"/>
      <c r="DC9" s="845"/>
      <c r="DD9" s="845"/>
      <c r="DE9" s="845"/>
      <c r="DF9" s="846"/>
      <c r="DG9" s="844"/>
      <c r="DH9" s="845"/>
      <c r="DI9" s="845"/>
      <c r="DJ9" s="845"/>
      <c r="DK9" s="846"/>
      <c r="DL9" s="844"/>
      <c r="DM9" s="845"/>
      <c r="DN9" s="845"/>
      <c r="DO9" s="845"/>
      <c r="DP9" s="846"/>
      <c r="DQ9" s="844"/>
      <c r="DR9" s="845"/>
      <c r="DS9" s="845"/>
      <c r="DT9" s="845"/>
      <c r="DU9" s="846"/>
      <c r="DV9" s="847"/>
      <c r="DW9" s="848"/>
      <c r="DX9" s="848"/>
      <c r="DY9" s="848"/>
      <c r="DZ9" s="849"/>
      <c r="EA9" s="296"/>
    </row>
    <row r="10" spans="1:131" s="297" customFormat="1" ht="26.25" customHeight="1" x14ac:dyDescent="0.15">
      <c r="A10" s="303">
        <v>4</v>
      </c>
      <c r="B10" s="818"/>
      <c r="C10" s="819"/>
      <c r="D10" s="819"/>
      <c r="E10" s="819"/>
      <c r="F10" s="819"/>
      <c r="G10" s="819"/>
      <c r="H10" s="819"/>
      <c r="I10" s="819"/>
      <c r="J10" s="819"/>
      <c r="K10" s="819"/>
      <c r="L10" s="819"/>
      <c r="M10" s="819"/>
      <c r="N10" s="819"/>
      <c r="O10" s="819"/>
      <c r="P10" s="820"/>
      <c r="Q10" s="821"/>
      <c r="R10" s="822"/>
      <c r="S10" s="822"/>
      <c r="T10" s="822"/>
      <c r="U10" s="822"/>
      <c r="V10" s="822"/>
      <c r="W10" s="822"/>
      <c r="X10" s="822"/>
      <c r="Y10" s="822"/>
      <c r="Z10" s="822"/>
      <c r="AA10" s="822"/>
      <c r="AB10" s="822"/>
      <c r="AC10" s="822"/>
      <c r="AD10" s="822"/>
      <c r="AE10" s="823"/>
      <c r="AF10" s="824"/>
      <c r="AG10" s="825"/>
      <c r="AH10" s="825"/>
      <c r="AI10" s="825"/>
      <c r="AJ10" s="826"/>
      <c r="AK10" s="827"/>
      <c r="AL10" s="828"/>
      <c r="AM10" s="828"/>
      <c r="AN10" s="828"/>
      <c r="AO10" s="828"/>
      <c r="AP10" s="828"/>
      <c r="AQ10" s="828"/>
      <c r="AR10" s="828"/>
      <c r="AS10" s="828"/>
      <c r="AT10" s="828"/>
      <c r="AU10" s="829"/>
      <c r="AV10" s="829"/>
      <c r="AW10" s="829"/>
      <c r="AX10" s="829"/>
      <c r="AY10" s="830"/>
      <c r="AZ10" s="294"/>
      <c r="BA10" s="294"/>
      <c r="BB10" s="294"/>
      <c r="BC10" s="294"/>
      <c r="BD10" s="294"/>
      <c r="BE10" s="295"/>
      <c r="BF10" s="295"/>
      <c r="BG10" s="295"/>
      <c r="BH10" s="295"/>
      <c r="BI10" s="295"/>
      <c r="BJ10" s="295"/>
      <c r="BK10" s="295"/>
      <c r="BL10" s="295"/>
      <c r="BM10" s="295"/>
      <c r="BN10" s="295"/>
      <c r="BO10" s="295"/>
      <c r="BP10" s="295"/>
      <c r="BQ10" s="304">
        <v>4</v>
      </c>
      <c r="BR10" s="305"/>
      <c r="BS10" s="831"/>
      <c r="BT10" s="832"/>
      <c r="BU10" s="832"/>
      <c r="BV10" s="832"/>
      <c r="BW10" s="832"/>
      <c r="BX10" s="832"/>
      <c r="BY10" s="832"/>
      <c r="BZ10" s="832"/>
      <c r="CA10" s="832"/>
      <c r="CB10" s="832"/>
      <c r="CC10" s="832"/>
      <c r="CD10" s="832"/>
      <c r="CE10" s="832"/>
      <c r="CF10" s="832"/>
      <c r="CG10" s="833"/>
      <c r="CH10" s="844"/>
      <c r="CI10" s="845"/>
      <c r="CJ10" s="845"/>
      <c r="CK10" s="845"/>
      <c r="CL10" s="846"/>
      <c r="CM10" s="844"/>
      <c r="CN10" s="845"/>
      <c r="CO10" s="845"/>
      <c r="CP10" s="845"/>
      <c r="CQ10" s="846"/>
      <c r="CR10" s="844"/>
      <c r="CS10" s="845"/>
      <c r="CT10" s="845"/>
      <c r="CU10" s="845"/>
      <c r="CV10" s="846"/>
      <c r="CW10" s="844"/>
      <c r="CX10" s="845"/>
      <c r="CY10" s="845"/>
      <c r="CZ10" s="845"/>
      <c r="DA10" s="846"/>
      <c r="DB10" s="844"/>
      <c r="DC10" s="845"/>
      <c r="DD10" s="845"/>
      <c r="DE10" s="845"/>
      <c r="DF10" s="846"/>
      <c r="DG10" s="844"/>
      <c r="DH10" s="845"/>
      <c r="DI10" s="845"/>
      <c r="DJ10" s="845"/>
      <c r="DK10" s="846"/>
      <c r="DL10" s="844"/>
      <c r="DM10" s="845"/>
      <c r="DN10" s="845"/>
      <c r="DO10" s="845"/>
      <c r="DP10" s="846"/>
      <c r="DQ10" s="844"/>
      <c r="DR10" s="845"/>
      <c r="DS10" s="845"/>
      <c r="DT10" s="845"/>
      <c r="DU10" s="846"/>
      <c r="DV10" s="847"/>
      <c r="DW10" s="848"/>
      <c r="DX10" s="848"/>
      <c r="DY10" s="848"/>
      <c r="DZ10" s="849"/>
      <c r="EA10" s="296"/>
    </row>
    <row r="11" spans="1:131" s="297" customFormat="1" ht="26.25" customHeight="1" x14ac:dyDescent="0.15">
      <c r="A11" s="303">
        <v>5</v>
      </c>
      <c r="B11" s="818"/>
      <c r="C11" s="819"/>
      <c r="D11" s="819"/>
      <c r="E11" s="819"/>
      <c r="F11" s="819"/>
      <c r="G11" s="819"/>
      <c r="H11" s="819"/>
      <c r="I11" s="819"/>
      <c r="J11" s="819"/>
      <c r="K11" s="819"/>
      <c r="L11" s="819"/>
      <c r="M11" s="819"/>
      <c r="N11" s="819"/>
      <c r="O11" s="819"/>
      <c r="P11" s="820"/>
      <c r="Q11" s="821"/>
      <c r="R11" s="822"/>
      <c r="S11" s="822"/>
      <c r="T11" s="822"/>
      <c r="U11" s="822"/>
      <c r="V11" s="822"/>
      <c r="W11" s="822"/>
      <c r="X11" s="822"/>
      <c r="Y11" s="822"/>
      <c r="Z11" s="822"/>
      <c r="AA11" s="822"/>
      <c r="AB11" s="822"/>
      <c r="AC11" s="822"/>
      <c r="AD11" s="822"/>
      <c r="AE11" s="823"/>
      <c r="AF11" s="824"/>
      <c r="AG11" s="825"/>
      <c r="AH11" s="825"/>
      <c r="AI11" s="825"/>
      <c r="AJ11" s="826"/>
      <c r="AK11" s="827"/>
      <c r="AL11" s="828"/>
      <c r="AM11" s="828"/>
      <c r="AN11" s="828"/>
      <c r="AO11" s="828"/>
      <c r="AP11" s="828"/>
      <c r="AQ11" s="828"/>
      <c r="AR11" s="828"/>
      <c r="AS11" s="828"/>
      <c r="AT11" s="828"/>
      <c r="AU11" s="829"/>
      <c r="AV11" s="829"/>
      <c r="AW11" s="829"/>
      <c r="AX11" s="829"/>
      <c r="AY11" s="830"/>
      <c r="AZ11" s="294"/>
      <c r="BA11" s="294"/>
      <c r="BB11" s="294"/>
      <c r="BC11" s="294"/>
      <c r="BD11" s="294"/>
      <c r="BE11" s="295"/>
      <c r="BF11" s="295"/>
      <c r="BG11" s="295"/>
      <c r="BH11" s="295"/>
      <c r="BI11" s="295"/>
      <c r="BJ11" s="295"/>
      <c r="BK11" s="295"/>
      <c r="BL11" s="295"/>
      <c r="BM11" s="295"/>
      <c r="BN11" s="295"/>
      <c r="BO11" s="295"/>
      <c r="BP11" s="295"/>
      <c r="BQ11" s="304">
        <v>5</v>
      </c>
      <c r="BR11" s="305"/>
      <c r="BS11" s="831"/>
      <c r="BT11" s="832"/>
      <c r="BU11" s="832"/>
      <c r="BV11" s="832"/>
      <c r="BW11" s="832"/>
      <c r="BX11" s="832"/>
      <c r="BY11" s="832"/>
      <c r="BZ11" s="832"/>
      <c r="CA11" s="832"/>
      <c r="CB11" s="832"/>
      <c r="CC11" s="832"/>
      <c r="CD11" s="832"/>
      <c r="CE11" s="832"/>
      <c r="CF11" s="832"/>
      <c r="CG11" s="833"/>
      <c r="CH11" s="844"/>
      <c r="CI11" s="845"/>
      <c r="CJ11" s="845"/>
      <c r="CK11" s="845"/>
      <c r="CL11" s="846"/>
      <c r="CM11" s="844"/>
      <c r="CN11" s="845"/>
      <c r="CO11" s="845"/>
      <c r="CP11" s="845"/>
      <c r="CQ11" s="846"/>
      <c r="CR11" s="844"/>
      <c r="CS11" s="845"/>
      <c r="CT11" s="845"/>
      <c r="CU11" s="845"/>
      <c r="CV11" s="846"/>
      <c r="CW11" s="844"/>
      <c r="CX11" s="845"/>
      <c r="CY11" s="845"/>
      <c r="CZ11" s="845"/>
      <c r="DA11" s="846"/>
      <c r="DB11" s="844"/>
      <c r="DC11" s="845"/>
      <c r="DD11" s="845"/>
      <c r="DE11" s="845"/>
      <c r="DF11" s="846"/>
      <c r="DG11" s="844"/>
      <c r="DH11" s="845"/>
      <c r="DI11" s="845"/>
      <c r="DJ11" s="845"/>
      <c r="DK11" s="846"/>
      <c r="DL11" s="844"/>
      <c r="DM11" s="845"/>
      <c r="DN11" s="845"/>
      <c r="DO11" s="845"/>
      <c r="DP11" s="846"/>
      <c r="DQ11" s="844"/>
      <c r="DR11" s="845"/>
      <c r="DS11" s="845"/>
      <c r="DT11" s="845"/>
      <c r="DU11" s="846"/>
      <c r="DV11" s="847"/>
      <c r="DW11" s="848"/>
      <c r="DX11" s="848"/>
      <c r="DY11" s="848"/>
      <c r="DZ11" s="849"/>
      <c r="EA11" s="296"/>
    </row>
    <row r="12" spans="1:131" s="297" customFormat="1" ht="26.25" customHeight="1" x14ac:dyDescent="0.15">
      <c r="A12" s="303">
        <v>6</v>
      </c>
      <c r="B12" s="818"/>
      <c r="C12" s="819"/>
      <c r="D12" s="819"/>
      <c r="E12" s="819"/>
      <c r="F12" s="819"/>
      <c r="G12" s="819"/>
      <c r="H12" s="819"/>
      <c r="I12" s="819"/>
      <c r="J12" s="819"/>
      <c r="K12" s="819"/>
      <c r="L12" s="819"/>
      <c r="M12" s="819"/>
      <c r="N12" s="819"/>
      <c r="O12" s="819"/>
      <c r="P12" s="820"/>
      <c r="Q12" s="821"/>
      <c r="R12" s="822"/>
      <c r="S12" s="822"/>
      <c r="T12" s="822"/>
      <c r="U12" s="822"/>
      <c r="V12" s="822"/>
      <c r="W12" s="822"/>
      <c r="X12" s="822"/>
      <c r="Y12" s="822"/>
      <c r="Z12" s="822"/>
      <c r="AA12" s="822"/>
      <c r="AB12" s="822"/>
      <c r="AC12" s="822"/>
      <c r="AD12" s="822"/>
      <c r="AE12" s="823"/>
      <c r="AF12" s="824"/>
      <c r="AG12" s="825"/>
      <c r="AH12" s="825"/>
      <c r="AI12" s="825"/>
      <c r="AJ12" s="826"/>
      <c r="AK12" s="827"/>
      <c r="AL12" s="828"/>
      <c r="AM12" s="828"/>
      <c r="AN12" s="828"/>
      <c r="AO12" s="828"/>
      <c r="AP12" s="828"/>
      <c r="AQ12" s="828"/>
      <c r="AR12" s="828"/>
      <c r="AS12" s="828"/>
      <c r="AT12" s="828"/>
      <c r="AU12" s="829"/>
      <c r="AV12" s="829"/>
      <c r="AW12" s="829"/>
      <c r="AX12" s="829"/>
      <c r="AY12" s="830"/>
      <c r="AZ12" s="294"/>
      <c r="BA12" s="294"/>
      <c r="BB12" s="294"/>
      <c r="BC12" s="294"/>
      <c r="BD12" s="294"/>
      <c r="BE12" s="295"/>
      <c r="BF12" s="295"/>
      <c r="BG12" s="295"/>
      <c r="BH12" s="295"/>
      <c r="BI12" s="295"/>
      <c r="BJ12" s="295"/>
      <c r="BK12" s="295"/>
      <c r="BL12" s="295"/>
      <c r="BM12" s="295"/>
      <c r="BN12" s="295"/>
      <c r="BO12" s="295"/>
      <c r="BP12" s="295"/>
      <c r="BQ12" s="304">
        <v>6</v>
      </c>
      <c r="BR12" s="305"/>
      <c r="BS12" s="831"/>
      <c r="BT12" s="832"/>
      <c r="BU12" s="832"/>
      <c r="BV12" s="832"/>
      <c r="BW12" s="832"/>
      <c r="BX12" s="832"/>
      <c r="BY12" s="832"/>
      <c r="BZ12" s="832"/>
      <c r="CA12" s="832"/>
      <c r="CB12" s="832"/>
      <c r="CC12" s="832"/>
      <c r="CD12" s="832"/>
      <c r="CE12" s="832"/>
      <c r="CF12" s="832"/>
      <c r="CG12" s="833"/>
      <c r="CH12" s="844"/>
      <c r="CI12" s="845"/>
      <c r="CJ12" s="845"/>
      <c r="CK12" s="845"/>
      <c r="CL12" s="846"/>
      <c r="CM12" s="844"/>
      <c r="CN12" s="845"/>
      <c r="CO12" s="845"/>
      <c r="CP12" s="845"/>
      <c r="CQ12" s="846"/>
      <c r="CR12" s="844"/>
      <c r="CS12" s="845"/>
      <c r="CT12" s="845"/>
      <c r="CU12" s="845"/>
      <c r="CV12" s="846"/>
      <c r="CW12" s="844"/>
      <c r="CX12" s="845"/>
      <c r="CY12" s="845"/>
      <c r="CZ12" s="845"/>
      <c r="DA12" s="846"/>
      <c r="DB12" s="844"/>
      <c r="DC12" s="845"/>
      <c r="DD12" s="845"/>
      <c r="DE12" s="845"/>
      <c r="DF12" s="846"/>
      <c r="DG12" s="844"/>
      <c r="DH12" s="845"/>
      <c r="DI12" s="845"/>
      <c r="DJ12" s="845"/>
      <c r="DK12" s="846"/>
      <c r="DL12" s="844"/>
      <c r="DM12" s="845"/>
      <c r="DN12" s="845"/>
      <c r="DO12" s="845"/>
      <c r="DP12" s="846"/>
      <c r="DQ12" s="844"/>
      <c r="DR12" s="845"/>
      <c r="DS12" s="845"/>
      <c r="DT12" s="845"/>
      <c r="DU12" s="846"/>
      <c r="DV12" s="847"/>
      <c r="DW12" s="848"/>
      <c r="DX12" s="848"/>
      <c r="DY12" s="848"/>
      <c r="DZ12" s="849"/>
      <c r="EA12" s="296"/>
    </row>
    <row r="13" spans="1:131" s="297" customFormat="1" ht="26.25" customHeight="1" x14ac:dyDescent="0.15">
      <c r="A13" s="303">
        <v>7</v>
      </c>
      <c r="B13" s="818"/>
      <c r="C13" s="819"/>
      <c r="D13" s="819"/>
      <c r="E13" s="819"/>
      <c r="F13" s="819"/>
      <c r="G13" s="819"/>
      <c r="H13" s="819"/>
      <c r="I13" s="819"/>
      <c r="J13" s="819"/>
      <c r="K13" s="819"/>
      <c r="L13" s="819"/>
      <c r="M13" s="819"/>
      <c r="N13" s="819"/>
      <c r="O13" s="819"/>
      <c r="P13" s="820"/>
      <c r="Q13" s="821"/>
      <c r="R13" s="822"/>
      <c r="S13" s="822"/>
      <c r="T13" s="822"/>
      <c r="U13" s="822"/>
      <c r="V13" s="822"/>
      <c r="W13" s="822"/>
      <c r="X13" s="822"/>
      <c r="Y13" s="822"/>
      <c r="Z13" s="822"/>
      <c r="AA13" s="822"/>
      <c r="AB13" s="822"/>
      <c r="AC13" s="822"/>
      <c r="AD13" s="822"/>
      <c r="AE13" s="823"/>
      <c r="AF13" s="824"/>
      <c r="AG13" s="825"/>
      <c r="AH13" s="825"/>
      <c r="AI13" s="825"/>
      <c r="AJ13" s="826"/>
      <c r="AK13" s="827"/>
      <c r="AL13" s="828"/>
      <c r="AM13" s="828"/>
      <c r="AN13" s="828"/>
      <c r="AO13" s="828"/>
      <c r="AP13" s="828"/>
      <c r="AQ13" s="828"/>
      <c r="AR13" s="828"/>
      <c r="AS13" s="828"/>
      <c r="AT13" s="828"/>
      <c r="AU13" s="829"/>
      <c r="AV13" s="829"/>
      <c r="AW13" s="829"/>
      <c r="AX13" s="829"/>
      <c r="AY13" s="830"/>
      <c r="AZ13" s="294"/>
      <c r="BA13" s="294"/>
      <c r="BB13" s="294"/>
      <c r="BC13" s="294"/>
      <c r="BD13" s="294"/>
      <c r="BE13" s="295"/>
      <c r="BF13" s="295"/>
      <c r="BG13" s="295"/>
      <c r="BH13" s="295"/>
      <c r="BI13" s="295"/>
      <c r="BJ13" s="295"/>
      <c r="BK13" s="295"/>
      <c r="BL13" s="295"/>
      <c r="BM13" s="295"/>
      <c r="BN13" s="295"/>
      <c r="BO13" s="295"/>
      <c r="BP13" s="295"/>
      <c r="BQ13" s="304">
        <v>7</v>
      </c>
      <c r="BR13" s="305"/>
      <c r="BS13" s="831"/>
      <c r="BT13" s="832"/>
      <c r="BU13" s="832"/>
      <c r="BV13" s="832"/>
      <c r="BW13" s="832"/>
      <c r="BX13" s="832"/>
      <c r="BY13" s="832"/>
      <c r="BZ13" s="832"/>
      <c r="CA13" s="832"/>
      <c r="CB13" s="832"/>
      <c r="CC13" s="832"/>
      <c r="CD13" s="832"/>
      <c r="CE13" s="832"/>
      <c r="CF13" s="832"/>
      <c r="CG13" s="833"/>
      <c r="CH13" s="844"/>
      <c r="CI13" s="845"/>
      <c r="CJ13" s="845"/>
      <c r="CK13" s="845"/>
      <c r="CL13" s="846"/>
      <c r="CM13" s="844"/>
      <c r="CN13" s="845"/>
      <c r="CO13" s="845"/>
      <c r="CP13" s="845"/>
      <c r="CQ13" s="846"/>
      <c r="CR13" s="844"/>
      <c r="CS13" s="845"/>
      <c r="CT13" s="845"/>
      <c r="CU13" s="845"/>
      <c r="CV13" s="846"/>
      <c r="CW13" s="844"/>
      <c r="CX13" s="845"/>
      <c r="CY13" s="845"/>
      <c r="CZ13" s="845"/>
      <c r="DA13" s="846"/>
      <c r="DB13" s="844"/>
      <c r="DC13" s="845"/>
      <c r="DD13" s="845"/>
      <c r="DE13" s="845"/>
      <c r="DF13" s="846"/>
      <c r="DG13" s="844"/>
      <c r="DH13" s="845"/>
      <c r="DI13" s="845"/>
      <c r="DJ13" s="845"/>
      <c r="DK13" s="846"/>
      <c r="DL13" s="844"/>
      <c r="DM13" s="845"/>
      <c r="DN13" s="845"/>
      <c r="DO13" s="845"/>
      <c r="DP13" s="846"/>
      <c r="DQ13" s="844"/>
      <c r="DR13" s="845"/>
      <c r="DS13" s="845"/>
      <c r="DT13" s="845"/>
      <c r="DU13" s="846"/>
      <c r="DV13" s="847"/>
      <c r="DW13" s="848"/>
      <c r="DX13" s="848"/>
      <c r="DY13" s="848"/>
      <c r="DZ13" s="849"/>
      <c r="EA13" s="296"/>
    </row>
    <row r="14" spans="1:131" s="297" customFormat="1" ht="26.25" customHeight="1" x14ac:dyDescent="0.15">
      <c r="A14" s="303">
        <v>8</v>
      </c>
      <c r="B14" s="818"/>
      <c r="C14" s="819"/>
      <c r="D14" s="819"/>
      <c r="E14" s="819"/>
      <c r="F14" s="819"/>
      <c r="G14" s="819"/>
      <c r="H14" s="819"/>
      <c r="I14" s="819"/>
      <c r="J14" s="819"/>
      <c r="K14" s="819"/>
      <c r="L14" s="819"/>
      <c r="M14" s="819"/>
      <c r="N14" s="819"/>
      <c r="O14" s="819"/>
      <c r="P14" s="820"/>
      <c r="Q14" s="821"/>
      <c r="R14" s="822"/>
      <c r="S14" s="822"/>
      <c r="T14" s="822"/>
      <c r="U14" s="822"/>
      <c r="V14" s="822"/>
      <c r="W14" s="822"/>
      <c r="X14" s="822"/>
      <c r="Y14" s="822"/>
      <c r="Z14" s="822"/>
      <c r="AA14" s="822"/>
      <c r="AB14" s="822"/>
      <c r="AC14" s="822"/>
      <c r="AD14" s="822"/>
      <c r="AE14" s="823"/>
      <c r="AF14" s="824"/>
      <c r="AG14" s="825"/>
      <c r="AH14" s="825"/>
      <c r="AI14" s="825"/>
      <c r="AJ14" s="826"/>
      <c r="AK14" s="827"/>
      <c r="AL14" s="828"/>
      <c r="AM14" s="828"/>
      <c r="AN14" s="828"/>
      <c r="AO14" s="828"/>
      <c r="AP14" s="828"/>
      <c r="AQ14" s="828"/>
      <c r="AR14" s="828"/>
      <c r="AS14" s="828"/>
      <c r="AT14" s="828"/>
      <c r="AU14" s="829"/>
      <c r="AV14" s="829"/>
      <c r="AW14" s="829"/>
      <c r="AX14" s="829"/>
      <c r="AY14" s="830"/>
      <c r="AZ14" s="294"/>
      <c r="BA14" s="294"/>
      <c r="BB14" s="294"/>
      <c r="BC14" s="294"/>
      <c r="BD14" s="294"/>
      <c r="BE14" s="295"/>
      <c r="BF14" s="295"/>
      <c r="BG14" s="295"/>
      <c r="BH14" s="295"/>
      <c r="BI14" s="295"/>
      <c r="BJ14" s="295"/>
      <c r="BK14" s="295"/>
      <c r="BL14" s="295"/>
      <c r="BM14" s="295"/>
      <c r="BN14" s="295"/>
      <c r="BO14" s="295"/>
      <c r="BP14" s="295"/>
      <c r="BQ14" s="304">
        <v>8</v>
      </c>
      <c r="BR14" s="305"/>
      <c r="BS14" s="831"/>
      <c r="BT14" s="832"/>
      <c r="BU14" s="832"/>
      <c r="BV14" s="832"/>
      <c r="BW14" s="832"/>
      <c r="BX14" s="832"/>
      <c r="BY14" s="832"/>
      <c r="BZ14" s="832"/>
      <c r="CA14" s="832"/>
      <c r="CB14" s="832"/>
      <c r="CC14" s="832"/>
      <c r="CD14" s="832"/>
      <c r="CE14" s="832"/>
      <c r="CF14" s="832"/>
      <c r="CG14" s="833"/>
      <c r="CH14" s="844"/>
      <c r="CI14" s="845"/>
      <c r="CJ14" s="845"/>
      <c r="CK14" s="845"/>
      <c r="CL14" s="846"/>
      <c r="CM14" s="844"/>
      <c r="CN14" s="845"/>
      <c r="CO14" s="845"/>
      <c r="CP14" s="845"/>
      <c r="CQ14" s="846"/>
      <c r="CR14" s="844"/>
      <c r="CS14" s="845"/>
      <c r="CT14" s="845"/>
      <c r="CU14" s="845"/>
      <c r="CV14" s="846"/>
      <c r="CW14" s="844"/>
      <c r="CX14" s="845"/>
      <c r="CY14" s="845"/>
      <c r="CZ14" s="845"/>
      <c r="DA14" s="846"/>
      <c r="DB14" s="844"/>
      <c r="DC14" s="845"/>
      <c r="DD14" s="845"/>
      <c r="DE14" s="845"/>
      <c r="DF14" s="846"/>
      <c r="DG14" s="844"/>
      <c r="DH14" s="845"/>
      <c r="DI14" s="845"/>
      <c r="DJ14" s="845"/>
      <c r="DK14" s="846"/>
      <c r="DL14" s="844"/>
      <c r="DM14" s="845"/>
      <c r="DN14" s="845"/>
      <c r="DO14" s="845"/>
      <c r="DP14" s="846"/>
      <c r="DQ14" s="844"/>
      <c r="DR14" s="845"/>
      <c r="DS14" s="845"/>
      <c r="DT14" s="845"/>
      <c r="DU14" s="846"/>
      <c r="DV14" s="847"/>
      <c r="DW14" s="848"/>
      <c r="DX14" s="848"/>
      <c r="DY14" s="848"/>
      <c r="DZ14" s="849"/>
      <c r="EA14" s="296"/>
    </row>
    <row r="15" spans="1:131" s="297" customFormat="1" ht="26.25" customHeight="1" x14ac:dyDescent="0.15">
      <c r="A15" s="303">
        <v>9</v>
      </c>
      <c r="B15" s="818"/>
      <c r="C15" s="819"/>
      <c r="D15" s="819"/>
      <c r="E15" s="819"/>
      <c r="F15" s="819"/>
      <c r="G15" s="819"/>
      <c r="H15" s="819"/>
      <c r="I15" s="819"/>
      <c r="J15" s="819"/>
      <c r="K15" s="819"/>
      <c r="L15" s="819"/>
      <c r="M15" s="819"/>
      <c r="N15" s="819"/>
      <c r="O15" s="819"/>
      <c r="P15" s="820"/>
      <c r="Q15" s="821"/>
      <c r="R15" s="822"/>
      <c r="S15" s="822"/>
      <c r="T15" s="822"/>
      <c r="U15" s="822"/>
      <c r="V15" s="822"/>
      <c r="W15" s="822"/>
      <c r="X15" s="822"/>
      <c r="Y15" s="822"/>
      <c r="Z15" s="822"/>
      <c r="AA15" s="822"/>
      <c r="AB15" s="822"/>
      <c r="AC15" s="822"/>
      <c r="AD15" s="822"/>
      <c r="AE15" s="823"/>
      <c r="AF15" s="824"/>
      <c r="AG15" s="825"/>
      <c r="AH15" s="825"/>
      <c r="AI15" s="825"/>
      <c r="AJ15" s="826"/>
      <c r="AK15" s="827"/>
      <c r="AL15" s="828"/>
      <c r="AM15" s="828"/>
      <c r="AN15" s="828"/>
      <c r="AO15" s="828"/>
      <c r="AP15" s="828"/>
      <c r="AQ15" s="828"/>
      <c r="AR15" s="828"/>
      <c r="AS15" s="828"/>
      <c r="AT15" s="828"/>
      <c r="AU15" s="829"/>
      <c r="AV15" s="829"/>
      <c r="AW15" s="829"/>
      <c r="AX15" s="829"/>
      <c r="AY15" s="830"/>
      <c r="AZ15" s="294"/>
      <c r="BA15" s="294"/>
      <c r="BB15" s="294"/>
      <c r="BC15" s="294"/>
      <c r="BD15" s="294"/>
      <c r="BE15" s="295"/>
      <c r="BF15" s="295"/>
      <c r="BG15" s="295"/>
      <c r="BH15" s="295"/>
      <c r="BI15" s="295"/>
      <c r="BJ15" s="295"/>
      <c r="BK15" s="295"/>
      <c r="BL15" s="295"/>
      <c r="BM15" s="295"/>
      <c r="BN15" s="295"/>
      <c r="BO15" s="295"/>
      <c r="BP15" s="295"/>
      <c r="BQ15" s="304">
        <v>9</v>
      </c>
      <c r="BR15" s="305"/>
      <c r="BS15" s="831"/>
      <c r="BT15" s="832"/>
      <c r="BU15" s="832"/>
      <c r="BV15" s="832"/>
      <c r="BW15" s="832"/>
      <c r="BX15" s="832"/>
      <c r="BY15" s="832"/>
      <c r="BZ15" s="832"/>
      <c r="CA15" s="832"/>
      <c r="CB15" s="832"/>
      <c r="CC15" s="832"/>
      <c r="CD15" s="832"/>
      <c r="CE15" s="832"/>
      <c r="CF15" s="832"/>
      <c r="CG15" s="833"/>
      <c r="CH15" s="844"/>
      <c r="CI15" s="845"/>
      <c r="CJ15" s="845"/>
      <c r="CK15" s="845"/>
      <c r="CL15" s="846"/>
      <c r="CM15" s="844"/>
      <c r="CN15" s="845"/>
      <c r="CO15" s="845"/>
      <c r="CP15" s="845"/>
      <c r="CQ15" s="846"/>
      <c r="CR15" s="844"/>
      <c r="CS15" s="845"/>
      <c r="CT15" s="845"/>
      <c r="CU15" s="845"/>
      <c r="CV15" s="846"/>
      <c r="CW15" s="844"/>
      <c r="CX15" s="845"/>
      <c r="CY15" s="845"/>
      <c r="CZ15" s="845"/>
      <c r="DA15" s="846"/>
      <c r="DB15" s="844"/>
      <c r="DC15" s="845"/>
      <c r="DD15" s="845"/>
      <c r="DE15" s="845"/>
      <c r="DF15" s="846"/>
      <c r="DG15" s="844"/>
      <c r="DH15" s="845"/>
      <c r="DI15" s="845"/>
      <c r="DJ15" s="845"/>
      <c r="DK15" s="846"/>
      <c r="DL15" s="844"/>
      <c r="DM15" s="845"/>
      <c r="DN15" s="845"/>
      <c r="DO15" s="845"/>
      <c r="DP15" s="846"/>
      <c r="DQ15" s="844"/>
      <c r="DR15" s="845"/>
      <c r="DS15" s="845"/>
      <c r="DT15" s="845"/>
      <c r="DU15" s="846"/>
      <c r="DV15" s="847"/>
      <c r="DW15" s="848"/>
      <c r="DX15" s="848"/>
      <c r="DY15" s="848"/>
      <c r="DZ15" s="849"/>
      <c r="EA15" s="296"/>
    </row>
    <row r="16" spans="1:131" s="297" customFormat="1" ht="26.25" customHeight="1" x14ac:dyDescent="0.15">
      <c r="A16" s="303">
        <v>10</v>
      </c>
      <c r="B16" s="818"/>
      <c r="C16" s="819"/>
      <c r="D16" s="819"/>
      <c r="E16" s="819"/>
      <c r="F16" s="819"/>
      <c r="G16" s="819"/>
      <c r="H16" s="819"/>
      <c r="I16" s="819"/>
      <c r="J16" s="819"/>
      <c r="K16" s="819"/>
      <c r="L16" s="819"/>
      <c r="M16" s="819"/>
      <c r="N16" s="819"/>
      <c r="O16" s="819"/>
      <c r="P16" s="820"/>
      <c r="Q16" s="821"/>
      <c r="R16" s="822"/>
      <c r="S16" s="822"/>
      <c r="T16" s="822"/>
      <c r="U16" s="822"/>
      <c r="V16" s="822"/>
      <c r="W16" s="822"/>
      <c r="X16" s="822"/>
      <c r="Y16" s="822"/>
      <c r="Z16" s="822"/>
      <c r="AA16" s="822"/>
      <c r="AB16" s="822"/>
      <c r="AC16" s="822"/>
      <c r="AD16" s="822"/>
      <c r="AE16" s="823"/>
      <c r="AF16" s="824"/>
      <c r="AG16" s="825"/>
      <c r="AH16" s="825"/>
      <c r="AI16" s="825"/>
      <c r="AJ16" s="826"/>
      <c r="AK16" s="827"/>
      <c r="AL16" s="828"/>
      <c r="AM16" s="828"/>
      <c r="AN16" s="828"/>
      <c r="AO16" s="828"/>
      <c r="AP16" s="828"/>
      <c r="AQ16" s="828"/>
      <c r="AR16" s="828"/>
      <c r="AS16" s="828"/>
      <c r="AT16" s="828"/>
      <c r="AU16" s="829"/>
      <c r="AV16" s="829"/>
      <c r="AW16" s="829"/>
      <c r="AX16" s="829"/>
      <c r="AY16" s="830"/>
      <c r="AZ16" s="294"/>
      <c r="BA16" s="294"/>
      <c r="BB16" s="294"/>
      <c r="BC16" s="294"/>
      <c r="BD16" s="294"/>
      <c r="BE16" s="295"/>
      <c r="BF16" s="295"/>
      <c r="BG16" s="295"/>
      <c r="BH16" s="295"/>
      <c r="BI16" s="295"/>
      <c r="BJ16" s="295"/>
      <c r="BK16" s="295"/>
      <c r="BL16" s="295"/>
      <c r="BM16" s="295"/>
      <c r="BN16" s="295"/>
      <c r="BO16" s="295"/>
      <c r="BP16" s="295"/>
      <c r="BQ16" s="304">
        <v>10</v>
      </c>
      <c r="BR16" s="305"/>
      <c r="BS16" s="831"/>
      <c r="BT16" s="832"/>
      <c r="BU16" s="832"/>
      <c r="BV16" s="832"/>
      <c r="BW16" s="832"/>
      <c r="BX16" s="832"/>
      <c r="BY16" s="832"/>
      <c r="BZ16" s="832"/>
      <c r="CA16" s="832"/>
      <c r="CB16" s="832"/>
      <c r="CC16" s="832"/>
      <c r="CD16" s="832"/>
      <c r="CE16" s="832"/>
      <c r="CF16" s="832"/>
      <c r="CG16" s="833"/>
      <c r="CH16" s="844"/>
      <c r="CI16" s="845"/>
      <c r="CJ16" s="845"/>
      <c r="CK16" s="845"/>
      <c r="CL16" s="846"/>
      <c r="CM16" s="844"/>
      <c r="CN16" s="845"/>
      <c r="CO16" s="845"/>
      <c r="CP16" s="845"/>
      <c r="CQ16" s="846"/>
      <c r="CR16" s="844"/>
      <c r="CS16" s="845"/>
      <c r="CT16" s="845"/>
      <c r="CU16" s="845"/>
      <c r="CV16" s="846"/>
      <c r="CW16" s="844"/>
      <c r="CX16" s="845"/>
      <c r="CY16" s="845"/>
      <c r="CZ16" s="845"/>
      <c r="DA16" s="846"/>
      <c r="DB16" s="844"/>
      <c r="DC16" s="845"/>
      <c r="DD16" s="845"/>
      <c r="DE16" s="845"/>
      <c r="DF16" s="846"/>
      <c r="DG16" s="844"/>
      <c r="DH16" s="845"/>
      <c r="DI16" s="845"/>
      <c r="DJ16" s="845"/>
      <c r="DK16" s="846"/>
      <c r="DL16" s="844"/>
      <c r="DM16" s="845"/>
      <c r="DN16" s="845"/>
      <c r="DO16" s="845"/>
      <c r="DP16" s="846"/>
      <c r="DQ16" s="844"/>
      <c r="DR16" s="845"/>
      <c r="DS16" s="845"/>
      <c r="DT16" s="845"/>
      <c r="DU16" s="846"/>
      <c r="DV16" s="847"/>
      <c r="DW16" s="848"/>
      <c r="DX16" s="848"/>
      <c r="DY16" s="848"/>
      <c r="DZ16" s="849"/>
      <c r="EA16" s="296"/>
    </row>
    <row r="17" spans="1:131" s="297" customFormat="1" ht="26.25" customHeight="1" x14ac:dyDescent="0.15">
      <c r="A17" s="303">
        <v>11</v>
      </c>
      <c r="B17" s="818"/>
      <c r="C17" s="819"/>
      <c r="D17" s="819"/>
      <c r="E17" s="819"/>
      <c r="F17" s="819"/>
      <c r="G17" s="819"/>
      <c r="H17" s="819"/>
      <c r="I17" s="819"/>
      <c r="J17" s="819"/>
      <c r="K17" s="819"/>
      <c r="L17" s="819"/>
      <c r="M17" s="819"/>
      <c r="N17" s="819"/>
      <c r="O17" s="819"/>
      <c r="P17" s="820"/>
      <c r="Q17" s="821"/>
      <c r="R17" s="822"/>
      <c r="S17" s="822"/>
      <c r="T17" s="822"/>
      <c r="U17" s="822"/>
      <c r="V17" s="822"/>
      <c r="W17" s="822"/>
      <c r="X17" s="822"/>
      <c r="Y17" s="822"/>
      <c r="Z17" s="822"/>
      <c r="AA17" s="822"/>
      <c r="AB17" s="822"/>
      <c r="AC17" s="822"/>
      <c r="AD17" s="822"/>
      <c r="AE17" s="823"/>
      <c r="AF17" s="824"/>
      <c r="AG17" s="825"/>
      <c r="AH17" s="825"/>
      <c r="AI17" s="825"/>
      <c r="AJ17" s="826"/>
      <c r="AK17" s="827"/>
      <c r="AL17" s="828"/>
      <c r="AM17" s="828"/>
      <c r="AN17" s="828"/>
      <c r="AO17" s="828"/>
      <c r="AP17" s="828"/>
      <c r="AQ17" s="828"/>
      <c r="AR17" s="828"/>
      <c r="AS17" s="828"/>
      <c r="AT17" s="828"/>
      <c r="AU17" s="829"/>
      <c r="AV17" s="829"/>
      <c r="AW17" s="829"/>
      <c r="AX17" s="829"/>
      <c r="AY17" s="830"/>
      <c r="AZ17" s="294"/>
      <c r="BA17" s="294"/>
      <c r="BB17" s="294"/>
      <c r="BC17" s="294"/>
      <c r="BD17" s="294"/>
      <c r="BE17" s="295"/>
      <c r="BF17" s="295"/>
      <c r="BG17" s="295"/>
      <c r="BH17" s="295"/>
      <c r="BI17" s="295"/>
      <c r="BJ17" s="295"/>
      <c r="BK17" s="295"/>
      <c r="BL17" s="295"/>
      <c r="BM17" s="295"/>
      <c r="BN17" s="295"/>
      <c r="BO17" s="295"/>
      <c r="BP17" s="295"/>
      <c r="BQ17" s="304">
        <v>11</v>
      </c>
      <c r="BR17" s="305"/>
      <c r="BS17" s="831"/>
      <c r="BT17" s="832"/>
      <c r="BU17" s="832"/>
      <c r="BV17" s="832"/>
      <c r="BW17" s="832"/>
      <c r="BX17" s="832"/>
      <c r="BY17" s="832"/>
      <c r="BZ17" s="832"/>
      <c r="CA17" s="832"/>
      <c r="CB17" s="832"/>
      <c r="CC17" s="832"/>
      <c r="CD17" s="832"/>
      <c r="CE17" s="832"/>
      <c r="CF17" s="832"/>
      <c r="CG17" s="833"/>
      <c r="CH17" s="844"/>
      <c r="CI17" s="845"/>
      <c r="CJ17" s="845"/>
      <c r="CK17" s="845"/>
      <c r="CL17" s="846"/>
      <c r="CM17" s="844"/>
      <c r="CN17" s="845"/>
      <c r="CO17" s="845"/>
      <c r="CP17" s="845"/>
      <c r="CQ17" s="846"/>
      <c r="CR17" s="844"/>
      <c r="CS17" s="845"/>
      <c r="CT17" s="845"/>
      <c r="CU17" s="845"/>
      <c r="CV17" s="846"/>
      <c r="CW17" s="844"/>
      <c r="CX17" s="845"/>
      <c r="CY17" s="845"/>
      <c r="CZ17" s="845"/>
      <c r="DA17" s="846"/>
      <c r="DB17" s="844"/>
      <c r="DC17" s="845"/>
      <c r="DD17" s="845"/>
      <c r="DE17" s="845"/>
      <c r="DF17" s="846"/>
      <c r="DG17" s="844"/>
      <c r="DH17" s="845"/>
      <c r="DI17" s="845"/>
      <c r="DJ17" s="845"/>
      <c r="DK17" s="846"/>
      <c r="DL17" s="844"/>
      <c r="DM17" s="845"/>
      <c r="DN17" s="845"/>
      <c r="DO17" s="845"/>
      <c r="DP17" s="846"/>
      <c r="DQ17" s="844"/>
      <c r="DR17" s="845"/>
      <c r="DS17" s="845"/>
      <c r="DT17" s="845"/>
      <c r="DU17" s="846"/>
      <c r="DV17" s="847"/>
      <c r="DW17" s="848"/>
      <c r="DX17" s="848"/>
      <c r="DY17" s="848"/>
      <c r="DZ17" s="849"/>
      <c r="EA17" s="296"/>
    </row>
    <row r="18" spans="1:131" s="297" customFormat="1" ht="26.25" customHeight="1" x14ac:dyDescent="0.15">
      <c r="A18" s="303">
        <v>12</v>
      </c>
      <c r="B18" s="818"/>
      <c r="C18" s="819"/>
      <c r="D18" s="819"/>
      <c r="E18" s="819"/>
      <c r="F18" s="819"/>
      <c r="G18" s="819"/>
      <c r="H18" s="819"/>
      <c r="I18" s="819"/>
      <c r="J18" s="819"/>
      <c r="K18" s="819"/>
      <c r="L18" s="819"/>
      <c r="M18" s="819"/>
      <c r="N18" s="819"/>
      <c r="O18" s="819"/>
      <c r="P18" s="820"/>
      <c r="Q18" s="821"/>
      <c r="R18" s="822"/>
      <c r="S18" s="822"/>
      <c r="T18" s="822"/>
      <c r="U18" s="822"/>
      <c r="V18" s="822"/>
      <c r="W18" s="822"/>
      <c r="X18" s="822"/>
      <c r="Y18" s="822"/>
      <c r="Z18" s="822"/>
      <c r="AA18" s="822"/>
      <c r="AB18" s="822"/>
      <c r="AC18" s="822"/>
      <c r="AD18" s="822"/>
      <c r="AE18" s="823"/>
      <c r="AF18" s="824"/>
      <c r="AG18" s="825"/>
      <c r="AH18" s="825"/>
      <c r="AI18" s="825"/>
      <c r="AJ18" s="826"/>
      <c r="AK18" s="827"/>
      <c r="AL18" s="828"/>
      <c r="AM18" s="828"/>
      <c r="AN18" s="828"/>
      <c r="AO18" s="828"/>
      <c r="AP18" s="828"/>
      <c r="AQ18" s="828"/>
      <c r="AR18" s="828"/>
      <c r="AS18" s="828"/>
      <c r="AT18" s="828"/>
      <c r="AU18" s="829"/>
      <c r="AV18" s="829"/>
      <c r="AW18" s="829"/>
      <c r="AX18" s="829"/>
      <c r="AY18" s="830"/>
      <c r="AZ18" s="294"/>
      <c r="BA18" s="294"/>
      <c r="BB18" s="294"/>
      <c r="BC18" s="294"/>
      <c r="BD18" s="294"/>
      <c r="BE18" s="295"/>
      <c r="BF18" s="295"/>
      <c r="BG18" s="295"/>
      <c r="BH18" s="295"/>
      <c r="BI18" s="295"/>
      <c r="BJ18" s="295"/>
      <c r="BK18" s="295"/>
      <c r="BL18" s="295"/>
      <c r="BM18" s="295"/>
      <c r="BN18" s="295"/>
      <c r="BO18" s="295"/>
      <c r="BP18" s="295"/>
      <c r="BQ18" s="304">
        <v>12</v>
      </c>
      <c r="BR18" s="305"/>
      <c r="BS18" s="831"/>
      <c r="BT18" s="832"/>
      <c r="BU18" s="832"/>
      <c r="BV18" s="832"/>
      <c r="BW18" s="832"/>
      <c r="BX18" s="832"/>
      <c r="BY18" s="832"/>
      <c r="BZ18" s="832"/>
      <c r="CA18" s="832"/>
      <c r="CB18" s="832"/>
      <c r="CC18" s="832"/>
      <c r="CD18" s="832"/>
      <c r="CE18" s="832"/>
      <c r="CF18" s="832"/>
      <c r="CG18" s="833"/>
      <c r="CH18" s="844"/>
      <c r="CI18" s="845"/>
      <c r="CJ18" s="845"/>
      <c r="CK18" s="845"/>
      <c r="CL18" s="846"/>
      <c r="CM18" s="844"/>
      <c r="CN18" s="845"/>
      <c r="CO18" s="845"/>
      <c r="CP18" s="845"/>
      <c r="CQ18" s="846"/>
      <c r="CR18" s="844"/>
      <c r="CS18" s="845"/>
      <c r="CT18" s="845"/>
      <c r="CU18" s="845"/>
      <c r="CV18" s="846"/>
      <c r="CW18" s="844"/>
      <c r="CX18" s="845"/>
      <c r="CY18" s="845"/>
      <c r="CZ18" s="845"/>
      <c r="DA18" s="846"/>
      <c r="DB18" s="844"/>
      <c r="DC18" s="845"/>
      <c r="DD18" s="845"/>
      <c r="DE18" s="845"/>
      <c r="DF18" s="846"/>
      <c r="DG18" s="844"/>
      <c r="DH18" s="845"/>
      <c r="DI18" s="845"/>
      <c r="DJ18" s="845"/>
      <c r="DK18" s="846"/>
      <c r="DL18" s="844"/>
      <c r="DM18" s="845"/>
      <c r="DN18" s="845"/>
      <c r="DO18" s="845"/>
      <c r="DP18" s="846"/>
      <c r="DQ18" s="844"/>
      <c r="DR18" s="845"/>
      <c r="DS18" s="845"/>
      <c r="DT18" s="845"/>
      <c r="DU18" s="846"/>
      <c r="DV18" s="847"/>
      <c r="DW18" s="848"/>
      <c r="DX18" s="848"/>
      <c r="DY18" s="848"/>
      <c r="DZ18" s="849"/>
      <c r="EA18" s="296"/>
    </row>
    <row r="19" spans="1:131" s="297" customFormat="1" ht="26.25" customHeight="1" x14ac:dyDescent="0.15">
      <c r="A19" s="303">
        <v>13</v>
      </c>
      <c r="B19" s="818"/>
      <c r="C19" s="819"/>
      <c r="D19" s="819"/>
      <c r="E19" s="819"/>
      <c r="F19" s="819"/>
      <c r="G19" s="819"/>
      <c r="H19" s="819"/>
      <c r="I19" s="819"/>
      <c r="J19" s="819"/>
      <c r="K19" s="819"/>
      <c r="L19" s="819"/>
      <c r="M19" s="819"/>
      <c r="N19" s="819"/>
      <c r="O19" s="819"/>
      <c r="P19" s="820"/>
      <c r="Q19" s="821"/>
      <c r="R19" s="822"/>
      <c r="S19" s="822"/>
      <c r="T19" s="822"/>
      <c r="U19" s="822"/>
      <c r="V19" s="822"/>
      <c r="W19" s="822"/>
      <c r="X19" s="822"/>
      <c r="Y19" s="822"/>
      <c r="Z19" s="822"/>
      <c r="AA19" s="822"/>
      <c r="AB19" s="822"/>
      <c r="AC19" s="822"/>
      <c r="AD19" s="822"/>
      <c r="AE19" s="823"/>
      <c r="AF19" s="824"/>
      <c r="AG19" s="825"/>
      <c r="AH19" s="825"/>
      <c r="AI19" s="825"/>
      <c r="AJ19" s="826"/>
      <c r="AK19" s="827"/>
      <c r="AL19" s="828"/>
      <c r="AM19" s="828"/>
      <c r="AN19" s="828"/>
      <c r="AO19" s="828"/>
      <c r="AP19" s="828"/>
      <c r="AQ19" s="828"/>
      <c r="AR19" s="828"/>
      <c r="AS19" s="828"/>
      <c r="AT19" s="828"/>
      <c r="AU19" s="829"/>
      <c r="AV19" s="829"/>
      <c r="AW19" s="829"/>
      <c r="AX19" s="829"/>
      <c r="AY19" s="830"/>
      <c r="AZ19" s="294"/>
      <c r="BA19" s="294"/>
      <c r="BB19" s="294"/>
      <c r="BC19" s="294"/>
      <c r="BD19" s="294"/>
      <c r="BE19" s="295"/>
      <c r="BF19" s="295"/>
      <c r="BG19" s="295"/>
      <c r="BH19" s="295"/>
      <c r="BI19" s="295"/>
      <c r="BJ19" s="295"/>
      <c r="BK19" s="295"/>
      <c r="BL19" s="295"/>
      <c r="BM19" s="295"/>
      <c r="BN19" s="295"/>
      <c r="BO19" s="295"/>
      <c r="BP19" s="295"/>
      <c r="BQ19" s="304">
        <v>13</v>
      </c>
      <c r="BR19" s="305"/>
      <c r="BS19" s="831"/>
      <c r="BT19" s="832"/>
      <c r="BU19" s="832"/>
      <c r="BV19" s="832"/>
      <c r="BW19" s="832"/>
      <c r="BX19" s="832"/>
      <c r="BY19" s="832"/>
      <c r="BZ19" s="832"/>
      <c r="CA19" s="832"/>
      <c r="CB19" s="832"/>
      <c r="CC19" s="832"/>
      <c r="CD19" s="832"/>
      <c r="CE19" s="832"/>
      <c r="CF19" s="832"/>
      <c r="CG19" s="833"/>
      <c r="CH19" s="844"/>
      <c r="CI19" s="845"/>
      <c r="CJ19" s="845"/>
      <c r="CK19" s="845"/>
      <c r="CL19" s="846"/>
      <c r="CM19" s="844"/>
      <c r="CN19" s="845"/>
      <c r="CO19" s="845"/>
      <c r="CP19" s="845"/>
      <c r="CQ19" s="846"/>
      <c r="CR19" s="844"/>
      <c r="CS19" s="845"/>
      <c r="CT19" s="845"/>
      <c r="CU19" s="845"/>
      <c r="CV19" s="846"/>
      <c r="CW19" s="844"/>
      <c r="CX19" s="845"/>
      <c r="CY19" s="845"/>
      <c r="CZ19" s="845"/>
      <c r="DA19" s="846"/>
      <c r="DB19" s="844"/>
      <c r="DC19" s="845"/>
      <c r="DD19" s="845"/>
      <c r="DE19" s="845"/>
      <c r="DF19" s="846"/>
      <c r="DG19" s="844"/>
      <c r="DH19" s="845"/>
      <c r="DI19" s="845"/>
      <c r="DJ19" s="845"/>
      <c r="DK19" s="846"/>
      <c r="DL19" s="844"/>
      <c r="DM19" s="845"/>
      <c r="DN19" s="845"/>
      <c r="DO19" s="845"/>
      <c r="DP19" s="846"/>
      <c r="DQ19" s="844"/>
      <c r="DR19" s="845"/>
      <c r="DS19" s="845"/>
      <c r="DT19" s="845"/>
      <c r="DU19" s="846"/>
      <c r="DV19" s="847"/>
      <c r="DW19" s="848"/>
      <c r="DX19" s="848"/>
      <c r="DY19" s="848"/>
      <c r="DZ19" s="849"/>
      <c r="EA19" s="296"/>
    </row>
    <row r="20" spans="1:131" s="297" customFormat="1" ht="26.25" customHeight="1" x14ac:dyDescent="0.15">
      <c r="A20" s="303">
        <v>14</v>
      </c>
      <c r="B20" s="818"/>
      <c r="C20" s="819"/>
      <c r="D20" s="819"/>
      <c r="E20" s="819"/>
      <c r="F20" s="819"/>
      <c r="G20" s="819"/>
      <c r="H20" s="819"/>
      <c r="I20" s="819"/>
      <c r="J20" s="819"/>
      <c r="K20" s="819"/>
      <c r="L20" s="819"/>
      <c r="M20" s="819"/>
      <c r="N20" s="819"/>
      <c r="O20" s="819"/>
      <c r="P20" s="820"/>
      <c r="Q20" s="821"/>
      <c r="R20" s="822"/>
      <c r="S20" s="822"/>
      <c r="T20" s="822"/>
      <c r="U20" s="822"/>
      <c r="V20" s="822"/>
      <c r="W20" s="822"/>
      <c r="X20" s="822"/>
      <c r="Y20" s="822"/>
      <c r="Z20" s="822"/>
      <c r="AA20" s="822"/>
      <c r="AB20" s="822"/>
      <c r="AC20" s="822"/>
      <c r="AD20" s="822"/>
      <c r="AE20" s="823"/>
      <c r="AF20" s="824"/>
      <c r="AG20" s="825"/>
      <c r="AH20" s="825"/>
      <c r="AI20" s="825"/>
      <c r="AJ20" s="826"/>
      <c r="AK20" s="827"/>
      <c r="AL20" s="828"/>
      <c r="AM20" s="828"/>
      <c r="AN20" s="828"/>
      <c r="AO20" s="828"/>
      <c r="AP20" s="828"/>
      <c r="AQ20" s="828"/>
      <c r="AR20" s="828"/>
      <c r="AS20" s="828"/>
      <c r="AT20" s="828"/>
      <c r="AU20" s="829"/>
      <c r="AV20" s="829"/>
      <c r="AW20" s="829"/>
      <c r="AX20" s="829"/>
      <c r="AY20" s="830"/>
      <c r="AZ20" s="294"/>
      <c r="BA20" s="294"/>
      <c r="BB20" s="294"/>
      <c r="BC20" s="294"/>
      <c r="BD20" s="294"/>
      <c r="BE20" s="295"/>
      <c r="BF20" s="295"/>
      <c r="BG20" s="295"/>
      <c r="BH20" s="295"/>
      <c r="BI20" s="295"/>
      <c r="BJ20" s="295"/>
      <c r="BK20" s="295"/>
      <c r="BL20" s="295"/>
      <c r="BM20" s="295"/>
      <c r="BN20" s="295"/>
      <c r="BO20" s="295"/>
      <c r="BP20" s="295"/>
      <c r="BQ20" s="304">
        <v>14</v>
      </c>
      <c r="BR20" s="305"/>
      <c r="BS20" s="831"/>
      <c r="BT20" s="832"/>
      <c r="BU20" s="832"/>
      <c r="BV20" s="832"/>
      <c r="BW20" s="832"/>
      <c r="BX20" s="832"/>
      <c r="BY20" s="832"/>
      <c r="BZ20" s="832"/>
      <c r="CA20" s="832"/>
      <c r="CB20" s="832"/>
      <c r="CC20" s="832"/>
      <c r="CD20" s="832"/>
      <c r="CE20" s="832"/>
      <c r="CF20" s="832"/>
      <c r="CG20" s="833"/>
      <c r="CH20" s="844"/>
      <c r="CI20" s="845"/>
      <c r="CJ20" s="845"/>
      <c r="CK20" s="845"/>
      <c r="CL20" s="846"/>
      <c r="CM20" s="844"/>
      <c r="CN20" s="845"/>
      <c r="CO20" s="845"/>
      <c r="CP20" s="845"/>
      <c r="CQ20" s="846"/>
      <c r="CR20" s="844"/>
      <c r="CS20" s="845"/>
      <c r="CT20" s="845"/>
      <c r="CU20" s="845"/>
      <c r="CV20" s="846"/>
      <c r="CW20" s="844"/>
      <c r="CX20" s="845"/>
      <c r="CY20" s="845"/>
      <c r="CZ20" s="845"/>
      <c r="DA20" s="846"/>
      <c r="DB20" s="844"/>
      <c r="DC20" s="845"/>
      <c r="DD20" s="845"/>
      <c r="DE20" s="845"/>
      <c r="DF20" s="846"/>
      <c r="DG20" s="844"/>
      <c r="DH20" s="845"/>
      <c r="DI20" s="845"/>
      <c r="DJ20" s="845"/>
      <c r="DK20" s="846"/>
      <c r="DL20" s="844"/>
      <c r="DM20" s="845"/>
      <c r="DN20" s="845"/>
      <c r="DO20" s="845"/>
      <c r="DP20" s="846"/>
      <c r="DQ20" s="844"/>
      <c r="DR20" s="845"/>
      <c r="DS20" s="845"/>
      <c r="DT20" s="845"/>
      <c r="DU20" s="846"/>
      <c r="DV20" s="847"/>
      <c r="DW20" s="848"/>
      <c r="DX20" s="848"/>
      <c r="DY20" s="848"/>
      <c r="DZ20" s="849"/>
      <c r="EA20" s="296"/>
    </row>
    <row r="21" spans="1:131" s="297" customFormat="1" ht="26.25" customHeight="1" thickBot="1" x14ac:dyDescent="0.2">
      <c r="A21" s="303">
        <v>15</v>
      </c>
      <c r="B21" s="818"/>
      <c r="C21" s="819"/>
      <c r="D21" s="819"/>
      <c r="E21" s="819"/>
      <c r="F21" s="819"/>
      <c r="G21" s="819"/>
      <c r="H21" s="819"/>
      <c r="I21" s="819"/>
      <c r="J21" s="819"/>
      <c r="K21" s="819"/>
      <c r="L21" s="819"/>
      <c r="M21" s="819"/>
      <c r="N21" s="819"/>
      <c r="O21" s="819"/>
      <c r="P21" s="820"/>
      <c r="Q21" s="821"/>
      <c r="R21" s="822"/>
      <c r="S21" s="822"/>
      <c r="T21" s="822"/>
      <c r="U21" s="822"/>
      <c r="V21" s="822"/>
      <c r="W21" s="822"/>
      <c r="X21" s="822"/>
      <c r="Y21" s="822"/>
      <c r="Z21" s="822"/>
      <c r="AA21" s="822"/>
      <c r="AB21" s="822"/>
      <c r="AC21" s="822"/>
      <c r="AD21" s="822"/>
      <c r="AE21" s="823"/>
      <c r="AF21" s="824"/>
      <c r="AG21" s="825"/>
      <c r="AH21" s="825"/>
      <c r="AI21" s="825"/>
      <c r="AJ21" s="826"/>
      <c r="AK21" s="827"/>
      <c r="AL21" s="828"/>
      <c r="AM21" s="828"/>
      <c r="AN21" s="828"/>
      <c r="AO21" s="828"/>
      <c r="AP21" s="828"/>
      <c r="AQ21" s="828"/>
      <c r="AR21" s="828"/>
      <c r="AS21" s="828"/>
      <c r="AT21" s="828"/>
      <c r="AU21" s="829"/>
      <c r="AV21" s="829"/>
      <c r="AW21" s="829"/>
      <c r="AX21" s="829"/>
      <c r="AY21" s="830"/>
      <c r="AZ21" s="294"/>
      <c r="BA21" s="294"/>
      <c r="BB21" s="294"/>
      <c r="BC21" s="294"/>
      <c r="BD21" s="294"/>
      <c r="BE21" s="295"/>
      <c r="BF21" s="295"/>
      <c r="BG21" s="295"/>
      <c r="BH21" s="295"/>
      <c r="BI21" s="295"/>
      <c r="BJ21" s="295"/>
      <c r="BK21" s="295"/>
      <c r="BL21" s="295"/>
      <c r="BM21" s="295"/>
      <c r="BN21" s="295"/>
      <c r="BO21" s="295"/>
      <c r="BP21" s="295"/>
      <c r="BQ21" s="304">
        <v>15</v>
      </c>
      <c r="BR21" s="305"/>
      <c r="BS21" s="831"/>
      <c r="BT21" s="832"/>
      <c r="BU21" s="832"/>
      <c r="BV21" s="832"/>
      <c r="BW21" s="832"/>
      <c r="BX21" s="832"/>
      <c r="BY21" s="832"/>
      <c r="BZ21" s="832"/>
      <c r="CA21" s="832"/>
      <c r="CB21" s="832"/>
      <c r="CC21" s="832"/>
      <c r="CD21" s="832"/>
      <c r="CE21" s="832"/>
      <c r="CF21" s="832"/>
      <c r="CG21" s="833"/>
      <c r="CH21" s="844"/>
      <c r="CI21" s="845"/>
      <c r="CJ21" s="845"/>
      <c r="CK21" s="845"/>
      <c r="CL21" s="846"/>
      <c r="CM21" s="844"/>
      <c r="CN21" s="845"/>
      <c r="CO21" s="845"/>
      <c r="CP21" s="845"/>
      <c r="CQ21" s="846"/>
      <c r="CR21" s="844"/>
      <c r="CS21" s="845"/>
      <c r="CT21" s="845"/>
      <c r="CU21" s="845"/>
      <c r="CV21" s="846"/>
      <c r="CW21" s="844"/>
      <c r="CX21" s="845"/>
      <c r="CY21" s="845"/>
      <c r="CZ21" s="845"/>
      <c r="DA21" s="846"/>
      <c r="DB21" s="844"/>
      <c r="DC21" s="845"/>
      <c r="DD21" s="845"/>
      <c r="DE21" s="845"/>
      <c r="DF21" s="846"/>
      <c r="DG21" s="844"/>
      <c r="DH21" s="845"/>
      <c r="DI21" s="845"/>
      <c r="DJ21" s="845"/>
      <c r="DK21" s="846"/>
      <c r="DL21" s="844"/>
      <c r="DM21" s="845"/>
      <c r="DN21" s="845"/>
      <c r="DO21" s="845"/>
      <c r="DP21" s="846"/>
      <c r="DQ21" s="844"/>
      <c r="DR21" s="845"/>
      <c r="DS21" s="845"/>
      <c r="DT21" s="845"/>
      <c r="DU21" s="846"/>
      <c r="DV21" s="847"/>
      <c r="DW21" s="848"/>
      <c r="DX21" s="848"/>
      <c r="DY21" s="848"/>
      <c r="DZ21" s="849"/>
      <c r="EA21" s="296"/>
    </row>
    <row r="22" spans="1:131" s="297" customFormat="1" ht="26.25" customHeight="1" x14ac:dyDescent="0.15">
      <c r="A22" s="303">
        <v>16</v>
      </c>
      <c r="B22" s="818"/>
      <c r="C22" s="819"/>
      <c r="D22" s="819"/>
      <c r="E22" s="819"/>
      <c r="F22" s="819"/>
      <c r="G22" s="819"/>
      <c r="H22" s="819"/>
      <c r="I22" s="819"/>
      <c r="J22" s="819"/>
      <c r="K22" s="819"/>
      <c r="L22" s="819"/>
      <c r="M22" s="819"/>
      <c r="N22" s="819"/>
      <c r="O22" s="819"/>
      <c r="P22" s="820"/>
      <c r="Q22" s="850"/>
      <c r="R22" s="851"/>
      <c r="S22" s="851"/>
      <c r="T22" s="851"/>
      <c r="U22" s="851"/>
      <c r="V22" s="851"/>
      <c r="W22" s="851"/>
      <c r="X22" s="851"/>
      <c r="Y22" s="851"/>
      <c r="Z22" s="851"/>
      <c r="AA22" s="851"/>
      <c r="AB22" s="851"/>
      <c r="AC22" s="851"/>
      <c r="AD22" s="851"/>
      <c r="AE22" s="852"/>
      <c r="AF22" s="824"/>
      <c r="AG22" s="825"/>
      <c r="AH22" s="825"/>
      <c r="AI22" s="825"/>
      <c r="AJ22" s="826"/>
      <c r="AK22" s="865"/>
      <c r="AL22" s="866"/>
      <c r="AM22" s="866"/>
      <c r="AN22" s="866"/>
      <c r="AO22" s="866"/>
      <c r="AP22" s="866"/>
      <c r="AQ22" s="866"/>
      <c r="AR22" s="866"/>
      <c r="AS22" s="866"/>
      <c r="AT22" s="866"/>
      <c r="AU22" s="867"/>
      <c r="AV22" s="867"/>
      <c r="AW22" s="867"/>
      <c r="AX22" s="867"/>
      <c r="AY22" s="868"/>
      <c r="AZ22" s="869" t="s">
        <v>373</v>
      </c>
      <c r="BA22" s="869"/>
      <c r="BB22" s="869"/>
      <c r="BC22" s="869"/>
      <c r="BD22" s="870"/>
      <c r="BE22" s="295"/>
      <c r="BF22" s="295"/>
      <c r="BG22" s="295"/>
      <c r="BH22" s="295"/>
      <c r="BI22" s="295"/>
      <c r="BJ22" s="295"/>
      <c r="BK22" s="295"/>
      <c r="BL22" s="295"/>
      <c r="BM22" s="295"/>
      <c r="BN22" s="295"/>
      <c r="BO22" s="295"/>
      <c r="BP22" s="295"/>
      <c r="BQ22" s="304">
        <v>16</v>
      </c>
      <c r="BR22" s="305"/>
      <c r="BS22" s="831"/>
      <c r="BT22" s="832"/>
      <c r="BU22" s="832"/>
      <c r="BV22" s="832"/>
      <c r="BW22" s="832"/>
      <c r="BX22" s="832"/>
      <c r="BY22" s="832"/>
      <c r="BZ22" s="832"/>
      <c r="CA22" s="832"/>
      <c r="CB22" s="832"/>
      <c r="CC22" s="832"/>
      <c r="CD22" s="832"/>
      <c r="CE22" s="832"/>
      <c r="CF22" s="832"/>
      <c r="CG22" s="833"/>
      <c r="CH22" s="844"/>
      <c r="CI22" s="845"/>
      <c r="CJ22" s="845"/>
      <c r="CK22" s="845"/>
      <c r="CL22" s="846"/>
      <c r="CM22" s="844"/>
      <c r="CN22" s="845"/>
      <c r="CO22" s="845"/>
      <c r="CP22" s="845"/>
      <c r="CQ22" s="846"/>
      <c r="CR22" s="844"/>
      <c r="CS22" s="845"/>
      <c r="CT22" s="845"/>
      <c r="CU22" s="845"/>
      <c r="CV22" s="846"/>
      <c r="CW22" s="844"/>
      <c r="CX22" s="845"/>
      <c r="CY22" s="845"/>
      <c r="CZ22" s="845"/>
      <c r="DA22" s="846"/>
      <c r="DB22" s="844"/>
      <c r="DC22" s="845"/>
      <c r="DD22" s="845"/>
      <c r="DE22" s="845"/>
      <c r="DF22" s="846"/>
      <c r="DG22" s="844"/>
      <c r="DH22" s="845"/>
      <c r="DI22" s="845"/>
      <c r="DJ22" s="845"/>
      <c r="DK22" s="846"/>
      <c r="DL22" s="844"/>
      <c r="DM22" s="845"/>
      <c r="DN22" s="845"/>
      <c r="DO22" s="845"/>
      <c r="DP22" s="846"/>
      <c r="DQ22" s="844"/>
      <c r="DR22" s="845"/>
      <c r="DS22" s="845"/>
      <c r="DT22" s="845"/>
      <c r="DU22" s="846"/>
      <c r="DV22" s="847"/>
      <c r="DW22" s="848"/>
      <c r="DX22" s="848"/>
      <c r="DY22" s="848"/>
      <c r="DZ22" s="849"/>
      <c r="EA22" s="296"/>
    </row>
    <row r="23" spans="1:131" s="297" customFormat="1" ht="26.25" customHeight="1" thickBot="1" x14ac:dyDescent="0.2">
      <c r="A23" s="306" t="s">
        <v>374</v>
      </c>
      <c r="B23" s="853" t="s">
        <v>375</v>
      </c>
      <c r="C23" s="854"/>
      <c r="D23" s="854"/>
      <c r="E23" s="854"/>
      <c r="F23" s="854"/>
      <c r="G23" s="854"/>
      <c r="H23" s="854"/>
      <c r="I23" s="854"/>
      <c r="J23" s="854"/>
      <c r="K23" s="854"/>
      <c r="L23" s="854"/>
      <c r="M23" s="854"/>
      <c r="N23" s="854"/>
      <c r="O23" s="854"/>
      <c r="P23" s="855"/>
      <c r="Q23" s="856">
        <v>5738</v>
      </c>
      <c r="R23" s="857"/>
      <c r="S23" s="857"/>
      <c r="T23" s="857"/>
      <c r="U23" s="857"/>
      <c r="V23" s="857">
        <v>5393</v>
      </c>
      <c r="W23" s="857"/>
      <c r="X23" s="857"/>
      <c r="Y23" s="857"/>
      <c r="Z23" s="857"/>
      <c r="AA23" s="857">
        <v>345</v>
      </c>
      <c r="AB23" s="857"/>
      <c r="AC23" s="857"/>
      <c r="AD23" s="857"/>
      <c r="AE23" s="858"/>
      <c r="AF23" s="859">
        <v>289</v>
      </c>
      <c r="AG23" s="857"/>
      <c r="AH23" s="857"/>
      <c r="AI23" s="857"/>
      <c r="AJ23" s="860"/>
      <c r="AK23" s="861"/>
      <c r="AL23" s="862"/>
      <c r="AM23" s="862"/>
      <c r="AN23" s="862"/>
      <c r="AO23" s="862"/>
      <c r="AP23" s="857">
        <v>4734</v>
      </c>
      <c r="AQ23" s="857"/>
      <c r="AR23" s="857"/>
      <c r="AS23" s="857"/>
      <c r="AT23" s="857"/>
      <c r="AU23" s="863"/>
      <c r="AV23" s="863"/>
      <c r="AW23" s="863"/>
      <c r="AX23" s="863"/>
      <c r="AY23" s="864"/>
      <c r="AZ23" s="872" t="s">
        <v>229</v>
      </c>
      <c r="BA23" s="873"/>
      <c r="BB23" s="873"/>
      <c r="BC23" s="873"/>
      <c r="BD23" s="874"/>
      <c r="BE23" s="295"/>
      <c r="BF23" s="295"/>
      <c r="BG23" s="295"/>
      <c r="BH23" s="295"/>
      <c r="BI23" s="295"/>
      <c r="BJ23" s="295"/>
      <c r="BK23" s="295"/>
      <c r="BL23" s="295"/>
      <c r="BM23" s="295"/>
      <c r="BN23" s="295"/>
      <c r="BO23" s="295"/>
      <c r="BP23" s="295"/>
      <c r="BQ23" s="304">
        <v>17</v>
      </c>
      <c r="BR23" s="305"/>
      <c r="BS23" s="831"/>
      <c r="BT23" s="832"/>
      <c r="BU23" s="832"/>
      <c r="BV23" s="832"/>
      <c r="BW23" s="832"/>
      <c r="BX23" s="832"/>
      <c r="BY23" s="832"/>
      <c r="BZ23" s="832"/>
      <c r="CA23" s="832"/>
      <c r="CB23" s="832"/>
      <c r="CC23" s="832"/>
      <c r="CD23" s="832"/>
      <c r="CE23" s="832"/>
      <c r="CF23" s="832"/>
      <c r="CG23" s="833"/>
      <c r="CH23" s="844"/>
      <c r="CI23" s="845"/>
      <c r="CJ23" s="845"/>
      <c r="CK23" s="845"/>
      <c r="CL23" s="846"/>
      <c r="CM23" s="844"/>
      <c r="CN23" s="845"/>
      <c r="CO23" s="845"/>
      <c r="CP23" s="845"/>
      <c r="CQ23" s="846"/>
      <c r="CR23" s="844"/>
      <c r="CS23" s="845"/>
      <c r="CT23" s="845"/>
      <c r="CU23" s="845"/>
      <c r="CV23" s="846"/>
      <c r="CW23" s="844"/>
      <c r="CX23" s="845"/>
      <c r="CY23" s="845"/>
      <c r="CZ23" s="845"/>
      <c r="DA23" s="846"/>
      <c r="DB23" s="844"/>
      <c r="DC23" s="845"/>
      <c r="DD23" s="845"/>
      <c r="DE23" s="845"/>
      <c r="DF23" s="846"/>
      <c r="DG23" s="844"/>
      <c r="DH23" s="845"/>
      <c r="DI23" s="845"/>
      <c r="DJ23" s="845"/>
      <c r="DK23" s="846"/>
      <c r="DL23" s="844"/>
      <c r="DM23" s="845"/>
      <c r="DN23" s="845"/>
      <c r="DO23" s="845"/>
      <c r="DP23" s="846"/>
      <c r="DQ23" s="844"/>
      <c r="DR23" s="845"/>
      <c r="DS23" s="845"/>
      <c r="DT23" s="845"/>
      <c r="DU23" s="846"/>
      <c r="DV23" s="847"/>
      <c r="DW23" s="848"/>
      <c r="DX23" s="848"/>
      <c r="DY23" s="848"/>
      <c r="DZ23" s="849"/>
      <c r="EA23" s="296"/>
    </row>
    <row r="24" spans="1:131" s="297" customFormat="1" ht="26.25" customHeight="1" x14ac:dyDescent="0.15">
      <c r="A24" s="871" t="s">
        <v>376</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94"/>
      <c r="BA24" s="294"/>
      <c r="BB24" s="294"/>
      <c r="BC24" s="294"/>
      <c r="BD24" s="294"/>
      <c r="BE24" s="295"/>
      <c r="BF24" s="295"/>
      <c r="BG24" s="295"/>
      <c r="BH24" s="295"/>
      <c r="BI24" s="295"/>
      <c r="BJ24" s="295"/>
      <c r="BK24" s="295"/>
      <c r="BL24" s="295"/>
      <c r="BM24" s="295"/>
      <c r="BN24" s="295"/>
      <c r="BO24" s="295"/>
      <c r="BP24" s="295"/>
      <c r="BQ24" s="304">
        <v>18</v>
      </c>
      <c r="BR24" s="305"/>
      <c r="BS24" s="831"/>
      <c r="BT24" s="832"/>
      <c r="BU24" s="832"/>
      <c r="BV24" s="832"/>
      <c r="BW24" s="832"/>
      <c r="BX24" s="832"/>
      <c r="BY24" s="832"/>
      <c r="BZ24" s="832"/>
      <c r="CA24" s="832"/>
      <c r="CB24" s="832"/>
      <c r="CC24" s="832"/>
      <c r="CD24" s="832"/>
      <c r="CE24" s="832"/>
      <c r="CF24" s="832"/>
      <c r="CG24" s="833"/>
      <c r="CH24" s="844"/>
      <c r="CI24" s="845"/>
      <c r="CJ24" s="845"/>
      <c r="CK24" s="845"/>
      <c r="CL24" s="846"/>
      <c r="CM24" s="844"/>
      <c r="CN24" s="845"/>
      <c r="CO24" s="845"/>
      <c r="CP24" s="845"/>
      <c r="CQ24" s="846"/>
      <c r="CR24" s="844"/>
      <c r="CS24" s="845"/>
      <c r="CT24" s="845"/>
      <c r="CU24" s="845"/>
      <c r="CV24" s="846"/>
      <c r="CW24" s="844"/>
      <c r="CX24" s="845"/>
      <c r="CY24" s="845"/>
      <c r="CZ24" s="845"/>
      <c r="DA24" s="846"/>
      <c r="DB24" s="844"/>
      <c r="DC24" s="845"/>
      <c r="DD24" s="845"/>
      <c r="DE24" s="845"/>
      <c r="DF24" s="846"/>
      <c r="DG24" s="844"/>
      <c r="DH24" s="845"/>
      <c r="DI24" s="845"/>
      <c r="DJ24" s="845"/>
      <c r="DK24" s="846"/>
      <c r="DL24" s="844"/>
      <c r="DM24" s="845"/>
      <c r="DN24" s="845"/>
      <c r="DO24" s="845"/>
      <c r="DP24" s="846"/>
      <c r="DQ24" s="844"/>
      <c r="DR24" s="845"/>
      <c r="DS24" s="845"/>
      <c r="DT24" s="845"/>
      <c r="DU24" s="846"/>
      <c r="DV24" s="847"/>
      <c r="DW24" s="848"/>
      <c r="DX24" s="848"/>
      <c r="DY24" s="848"/>
      <c r="DZ24" s="849"/>
      <c r="EA24" s="296"/>
    </row>
    <row r="25" spans="1:131" s="289" customFormat="1" ht="26.25" customHeight="1" thickBot="1" x14ac:dyDescent="0.2">
      <c r="A25" s="812" t="s">
        <v>377</v>
      </c>
      <c r="B25" s="812"/>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c r="AX25" s="812"/>
      <c r="AY25" s="812"/>
      <c r="AZ25" s="812"/>
      <c r="BA25" s="812"/>
      <c r="BB25" s="812"/>
      <c r="BC25" s="812"/>
      <c r="BD25" s="812"/>
      <c r="BE25" s="812"/>
      <c r="BF25" s="812"/>
      <c r="BG25" s="812"/>
      <c r="BH25" s="812"/>
      <c r="BI25" s="812"/>
      <c r="BJ25" s="294"/>
      <c r="BK25" s="294"/>
      <c r="BL25" s="294"/>
      <c r="BM25" s="294"/>
      <c r="BN25" s="294"/>
      <c r="BO25" s="307"/>
      <c r="BP25" s="307"/>
      <c r="BQ25" s="304">
        <v>19</v>
      </c>
      <c r="BR25" s="305"/>
      <c r="BS25" s="831"/>
      <c r="BT25" s="832"/>
      <c r="BU25" s="832"/>
      <c r="BV25" s="832"/>
      <c r="BW25" s="832"/>
      <c r="BX25" s="832"/>
      <c r="BY25" s="832"/>
      <c r="BZ25" s="832"/>
      <c r="CA25" s="832"/>
      <c r="CB25" s="832"/>
      <c r="CC25" s="832"/>
      <c r="CD25" s="832"/>
      <c r="CE25" s="832"/>
      <c r="CF25" s="832"/>
      <c r="CG25" s="833"/>
      <c r="CH25" s="844"/>
      <c r="CI25" s="845"/>
      <c r="CJ25" s="845"/>
      <c r="CK25" s="845"/>
      <c r="CL25" s="846"/>
      <c r="CM25" s="844"/>
      <c r="CN25" s="845"/>
      <c r="CO25" s="845"/>
      <c r="CP25" s="845"/>
      <c r="CQ25" s="846"/>
      <c r="CR25" s="844"/>
      <c r="CS25" s="845"/>
      <c r="CT25" s="845"/>
      <c r="CU25" s="845"/>
      <c r="CV25" s="846"/>
      <c r="CW25" s="844"/>
      <c r="CX25" s="845"/>
      <c r="CY25" s="845"/>
      <c r="CZ25" s="845"/>
      <c r="DA25" s="846"/>
      <c r="DB25" s="844"/>
      <c r="DC25" s="845"/>
      <c r="DD25" s="845"/>
      <c r="DE25" s="845"/>
      <c r="DF25" s="846"/>
      <c r="DG25" s="844"/>
      <c r="DH25" s="845"/>
      <c r="DI25" s="845"/>
      <c r="DJ25" s="845"/>
      <c r="DK25" s="846"/>
      <c r="DL25" s="844"/>
      <c r="DM25" s="845"/>
      <c r="DN25" s="845"/>
      <c r="DO25" s="845"/>
      <c r="DP25" s="846"/>
      <c r="DQ25" s="844"/>
      <c r="DR25" s="845"/>
      <c r="DS25" s="845"/>
      <c r="DT25" s="845"/>
      <c r="DU25" s="846"/>
      <c r="DV25" s="847"/>
      <c r="DW25" s="848"/>
      <c r="DX25" s="848"/>
      <c r="DY25" s="848"/>
      <c r="DZ25" s="849"/>
      <c r="EA25" s="288"/>
    </row>
    <row r="26" spans="1:131" s="289" customFormat="1" ht="26.25" customHeight="1" x14ac:dyDescent="0.15">
      <c r="A26" s="803" t="s">
        <v>354</v>
      </c>
      <c r="B26" s="804"/>
      <c r="C26" s="804"/>
      <c r="D26" s="804"/>
      <c r="E26" s="804"/>
      <c r="F26" s="804"/>
      <c r="G26" s="804"/>
      <c r="H26" s="804"/>
      <c r="I26" s="804"/>
      <c r="J26" s="804"/>
      <c r="K26" s="804"/>
      <c r="L26" s="804"/>
      <c r="M26" s="804"/>
      <c r="N26" s="804"/>
      <c r="O26" s="804"/>
      <c r="P26" s="805"/>
      <c r="Q26" s="780" t="s">
        <v>378</v>
      </c>
      <c r="R26" s="781"/>
      <c r="S26" s="781"/>
      <c r="T26" s="781"/>
      <c r="U26" s="782"/>
      <c r="V26" s="780" t="s">
        <v>379</v>
      </c>
      <c r="W26" s="781"/>
      <c r="X26" s="781"/>
      <c r="Y26" s="781"/>
      <c r="Z26" s="782"/>
      <c r="AA26" s="780" t="s">
        <v>380</v>
      </c>
      <c r="AB26" s="781"/>
      <c r="AC26" s="781"/>
      <c r="AD26" s="781"/>
      <c r="AE26" s="781"/>
      <c r="AF26" s="875" t="s">
        <v>381</v>
      </c>
      <c r="AG26" s="876"/>
      <c r="AH26" s="876"/>
      <c r="AI26" s="876"/>
      <c r="AJ26" s="877"/>
      <c r="AK26" s="781" t="s">
        <v>382</v>
      </c>
      <c r="AL26" s="781"/>
      <c r="AM26" s="781"/>
      <c r="AN26" s="781"/>
      <c r="AO26" s="782"/>
      <c r="AP26" s="780" t="s">
        <v>383</v>
      </c>
      <c r="AQ26" s="781"/>
      <c r="AR26" s="781"/>
      <c r="AS26" s="781"/>
      <c r="AT26" s="782"/>
      <c r="AU26" s="780" t="s">
        <v>384</v>
      </c>
      <c r="AV26" s="781"/>
      <c r="AW26" s="781"/>
      <c r="AX26" s="781"/>
      <c r="AY26" s="782"/>
      <c r="AZ26" s="780" t="s">
        <v>385</v>
      </c>
      <c r="BA26" s="781"/>
      <c r="BB26" s="781"/>
      <c r="BC26" s="781"/>
      <c r="BD26" s="782"/>
      <c r="BE26" s="780" t="s">
        <v>361</v>
      </c>
      <c r="BF26" s="781"/>
      <c r="BG26" s="781"/>
      <c r="BH26" s="781"/>
      <c r="BI26" s="792"/>
      <c r="BJ26" s="294"/>
      <c r="BK26" s="294"/>
      <c r="BL26" s="294"/>
      <c r="BM26" s="294"/>
      <c r="BN26" s="294"/>
      <c r="BO26" s="307"/>
      <c r="BP26" s="307"/>
      <c r="BQ26" s="304">
        <v>20</v>
      </c>
      <c r="BR26" s="305"/>
      <c r="BS26" s="831"/>
      <c r="BT26" s="832"/>
      <c r="BU26" s="832"/>
      <c r="BV26" s="832"/>
      <c r="BW26" s="832"/>
      <c r="BX26" s="832"/>
      <c r="BY26" s="832"/>
      <c r="BZ26" s="832"/>
      <c r="CA26" s="832"/>
      <c r="CB26" s="832"/>
      <c r="CC26" s="832"/>
      <c r="CD26" s="832"/>
      <c r="CE26" s="832"/>
      <c r="CF26" s="832"/>
      <c r="CG26" s="833"/>
      <c r="CH26" s="844"/>
      <c r="CI26" s="845"/>
      <c r="CJ26" s="845"/>
      <c r="CK26" s="845"/>
      <c r="CL26" s="846"/>
      <c r="CM26" s="844"/>
      <c r="CN26" s="845"/>
      <c r="CO26" s="845"/>
      <c r="CP26" s="845"/>
      <c r="CQ26" s="846"/>
      <c r="CR26" s="844"/>
      <c r="CS26" s="845"/>
      <c r="CT26" s="845"/>
      <c r="CU26" s="845"/>
      <c r="CV26" s="846"/>
      <c r="CW26" s="844"/>
      <c r="CX26" s="845"/>
      <c r="CY26" s="845"/>
      <c r="CZ26" s="845"/>
      <c r="DA26" s="846"/>
      <c r="DB26" s="844"/>
      <c r="DC26" s="845"/>
      <c r="DD26" s="845"/>
      <c r="DE26" s="845"/>
      <c r="DF26" s="846"/>
      <c r="DG26" s="844"/>
      <c r="DH26" s="845"/>
      <c r="DI26" s="845"/>
      <c r="DJ26" s="845"/>
      <c r="DK26" s="846"/>
      <c r="DL26" s="844"/>
      <c r="DM26" s="845"/>
      <c r="DN26" s="845"/>
      <c r="DO26" s="845"/>
      <c r="DP26" s="846"/>
      <c r="DQ26" s="844"/>
      <c r="DR26" s="845"/>
      <c r="DS26" s="845"/>
      <c r="DT26" s="845"/>
      <c r="DU26" s="846"/>
      <c r="DV26" s="847"/>
      <c r="DW26" s="848"/>
      <c r="DX26" s="848"/>
      <c r="DY26" s="848"/>
      <c r="DZ26" s="849"/>
      <c r="EA26" s="288"/>
    </row>
    <row r="27" spans="1:131" s="289" customFormat="1" ht="26.25" customHeight="1" thickBot="1" x14ac:dyDescent="0.2">
      <c r="A27" s="806"/>
      <c r="B27" s="807"/>
      <c r="C27" s="807"/>
      <c r="D27" s="807"/>
      <c r="E27" s="807"/>
      <c r="F27" s="807"/>
      <c r="G27" s="807"/>
      <c r="H27" s="807"/>
      <c r="I27" s="807"/>
      <c r="J27" s="807"/>
      <c r="K27" s="807"/>
      <c r="L27" s="807"/>
      <c r="M27" s="807"/>
      <c r="N27" s="807"/>
      <c r="O27" s="807"/>
      <c r="P27" s="808"/>
      <c r="Q27" s="783"/>
      <c r="R27" s="784"/>
      <c r="S27" s="784"/>
      <c r="T27" s="784"/>
      <c r="U27" s="785"/>
      <c r="V27" s="783"/>
      <c r="W27" s="784"/>
      <c r="X27" s="784"/>
      <c r="Y27" s="784"/>
      <c r="Z27" s="785"/>
      <c r="AA27" s="783"/>
      <c r="AB27" s="784"/>
      <c r="AC27" s="784"/>
      <c r="AD27" s="784"/>
      <c r="AE27" s="784"/>
      <c r="AF27" s="878"/>
      <c r="AG27" s="879"/>
      <c r="AH27" s="879"/>
      <c r="AI27" s="879"/>
      <c r="AJ27" s="880"/>
      <c r="AK27" s="784"/>
      <c r="AL27" s="784"/>
      <c r="AM27" s="784"/>
      <c r="AN27" s="784"/>
      <c r="AO27" s="785"/>
      <c r="AP27" s="783"/>
      <c r="AQ27" s="784"/>
      <c r="AR27" s="784"/>
      <c r="AS27" s="784"/>
      <c r="AT27" s="785"/>
      <c r="AU27" s="783"/>
      <c r="AV27" s="784"/>
      <c r="AW27" s="784"/>
      <c r="AX27" s="784"/>
      <c r="AY27" s="785"/>
      <c r="AZ27" s="783"/>
      <c r="BA27" s="784"/>
      <c r="BB27" s="784"/>
      <c r="BC27" s="784"/>
      <c r="BD27" s="785"/>
      <c r="BE27" s="783"/>
      <c r="BF27" s="784"/>
      <c r="BG27" s="784"/>
      <c r="BH27" s="784"/>
      <c r="BI27" s="793"/>
      <c r="BJ27" s="294"/>
      <c r="BK27" s="294"/>
      <c r="BL27" s="294"/>
      <c r="BM27" s="294"/>
      <c r="BN27" s="294"/>
      <c r="BO27" s="307"/>
      <c r="BP27" s="307"/>
      <c r="BQ27" s="304">
        <v>21</v>
      </c>
      <c r="BR27" s="305"/>
      <c r="BS27" s="831"/>
      <c r="BT27" s="832"/>
      <c r="BU27" s="832"/>
      <c r="BV27" s="832"/>
      <c r="BW27" s="832"/>
      <c r="BX27" s="832"/>
      <c r="BY27" s="832"/>
      <c r="BZ27" s="832"/>
      <c r="CA27" s="832"/>
      <c r="CB27" s="832"/>
      <c r="CC27" s="832"/>
      <c r="CD27" s="832"/>
      <c r="CE27" s="832"/>
      <c r="CF27" s="832"/>
      <c r="CG27" s="833"/>
      <c r="CH27" s="844"/>
      <c r="CI27" s="845"/>
      <c r="CJ27" s="845"/>
      <c r="CK27" s="845"/>
      <c r="CL27" s="846"/>
      <c r="CM27" s="844"/>
      <c r="CN27" s="845"/>
      <c r="CO27" s="845"/>
      <c r="CP27" s="845"/>
      <c r="CQ27" s="846"/>
      <c r="CR27" s="844"/>
      <c r="CS27" s="845"/>
      <c r="CT27" s="845"/>
      <c r="CU27" s="845"/>
      <c r="CV27" s="846"/>
      <c r="CW27" s="844"/>
      <c r="CX27" s="845"/>
      <c r="CY27" s="845"/>
      <c r="CZ27" s="845"/>
      <c r="DA27" s="846"/>
      <c r="DB27" s="844"/>
      <c r="DC27" s="845"/>
      <c r="DD27" s="845"/>
      <c r="DE27" s="845"/>
      <c r="DF27" s="846"/>
      <c r="DG27" s="844"/>
      <c r="DH27" s="845"/>
      <c r="DI27" s="845"/>
      <c r="DJ27" s="845"/>
      <c r="DK27" s="846"/>
      <c r="DL27" s="844"/>
      <c r="DM27" s="845"/>
      <c r="DN27" s="845"/>
      <c r="DO27" s="845"/>
      <c r="DP27" s="846"/>
      <c r="DQ27" s="844"/>
      <c r="DR27" s="845"/>
      <c r="DS27" s="845"/>
      <c r="DT27" s="845"/>
      <c r="DU27" s="846"/>
      <c r="DV27" s="847"/>
      <c r="DW27" s="848"/>
      <c r="DX27" s="848"/>
      <c r="DY27" s="848"/>
      <c r="DZ27" s="849"/>
      <c r="EA27" s="288"/>
    </row>
    <row r="28" spans="1:131" s="289" customFormat="1" ht="26.25" customHeight="1" thickTop="1" x14ac:dyDescent="0.15">
      <c r="A28" s="308">
        <v>1</v>
      </c>
      <c r="B28" s="794" t="s">
        <v>386</v>
      </c>
      <c r="C28" s="795"/>
      <c r="D28" s="795"/>
      <c r="E28" s="795"/>
      <c r="F28" s="795"/>
      <c r="G28" s="795"/>
      <c r="H28" s="795"/>
      <c r="I28" s="795"/>
      <c r="J28" s="795"/>
      <c r="K28" s="795"/>
      <c r="L28" s="795"/>
      <c r="M28" s="795"/>
      <c r="N28" s="795"/>
      <c r="O28" s="795"/>
      <c r="P28" s="796"/>
      <c r="Q28" s="885">
        <v>1872</v>
      </c>
      <c r="R28" s="886"/>
      <c r="S28" s="886"/>
      <c r="T28" s="886"/>
      <c r="U28" s="886"/>
      <c r="V28" s="886">
        <v>1602</v>
      </c>
      <c r="W28" s="886"/>
      <c r="X28" s="886"/>
      <c r="Y28" s="886"/>
      <c r="Z28" s="886"/>
      <c r="AA28" s="886">
        <v>270</v>
      </c>
      <c r="AB28" s="886"/>
      <c r="AC28" s="886"/>
      <c r="AD28" s="886"/>
      <c r="AE28" s="887"/>
      <c r="AF28" s="888">
        <v>270</v>
      </c>
      <c r="AG28" s="886"/>
      <c r="AH28" s="886"/>
      <c r="AI28" s="886"/>
      <c r="AJ28" s="889"/>
      <c r="AK28" s="890">
        <v>106</v>
      </c>
      <c r="AL28" s="881"/>
      <c r="AM28" s="881"/>
      <c r="AN28" s="881"/>
      <c r="AO28" s="881"/>
      <c r="AP28" s="881" t="s">
        <v>565</v>
      </c>
      <c r="AQ28" s="881"/>
      <c r="AR28" s="881"/>
      <c r="AS28" s="881"/>
      <c r="AT28" s="881"/>
      <c r="AU28" s="881" t="s">
        <v>566</v>
      </c>
      <c r="AV28" s="881"/>
      <c r="AW28" s="881"/>
      <c r="AX28" s="881"/>
      <c r="AY28" s="881"/>
      <c r="AZ28" s="882" t="s">
        <v>565</v>
      </c>
      <c r="BA28" s="882"/>
      <c r="BB28" s="882"/>
      <c r="BC28" s="882"/>
      <c r="BD28" s="882"/>
      <c r="BE28" s="883"/>
      <c r="BF28" s="883"/>
      <c r="BG28" s="883"/>
      <c r="BH28" s="883"/>
      <c r="BI28" s="884"/>
      <c r="BJ28" s="294"/>
      <c r="BK28" s="294"/>
      <c r="BL28" s="294"/>
      <c r="BM28" s="294"/>
      <c r="BN28" s="294"/>
      <c r="BO28" s="307"/>
      <c r="BP28" s="307"/>
      <c r="BQ28" s="304">
        <v>22</v>
      </c>
      <c r="BR28" s="305"/>
      <c r="BS28" s="831"/>
      <c r="BT28" s="832"/>
      <c r="BU28" s="832"/>
      <c r="BV28" s="832"/>
      <c r="BW28" s="832"/>
      <c r="BX28" s="832"/>
      <c r="BY28" s="832"/>
      <c r="BZ28" s="832"/>
      <c r="CA28" s="832"/>
      <c r="CB28" s="832"/>
      <c r="CC28" s="832"/>
      <c r="CD28" s="832"/>
      <c r="CE28" s="832"/>
      <c r="CF28" s="832"/>
      <c r="CG28" s="833"/>
      <c r="CH28" s="844"/>
      <c r="CI28" s="845"/>
      <c r="CJ28" s="845"/>
      <c r="CK28" s="845"/>
      <c r="CL28" s="846"/>
      <c r="CM28" s="844"/>
      <c r="CN28" s="845"/>
      <c r="CO28" s="845"/>
      <c r="CP28" s="845"/>
      <c r="CQ28" s="846"/>
      <c r="CR28" s="844"/>
      <c r="CS28" s="845"/>
      <c r="CT28" s="845"/>
      <c r="CU28" s="845"/>
      <c r="CV28" s="846"/>
      <c r="CW28" s="844"/>
      <c r="CX28" s="845"/>
      <c r="CY28" s="845"/>
      <c r="CZ28" s="845"/>
      <c r="DA28" s="846"/>
      <c r="DB28" s="844"/>
      <c r="DC28" s="845"/>
      <c r="DD28" s="845"/>
      <c r="DE28" s="845"/>
      <c r="DF28" s="846"/>
      <c r="DG28" s="844"/>
      <c r="DH28" s="845"/>
      <c r="DI28" s="845"/>
      <c r="DJ28" s="845"/>
      <c r="DK28" s="846"/>
      <c r="DL28" s="844"/>
      <c r="DM28" s="845"/>
      <c r="DN28" s="845"/>
      <c r="DO28" s="845"/>
      <c r="DP28" s="846"/>
      <c r="DQ28" s="844"/>
      <c r="DR28" s="845"/>
      <c r="DS28" s="845"/>
      <c r="DT28" s="845"/>
      <c r="DU28" s="846"/>
      <c r="DV28" s="847"/>
      <c r="DW28" s="848"/>
      <c r="DX28" s="848"/>
      <c r="DY28" s="848"/>
      <c r="DZ28" s="849"/>
      <c r="EA28" s="288"/>
    </row>
    <row r="29" spans="1:131" s="289" customFormat="1" ht="26.25" customHeight="1" x14ac:dyDescent="0.15">
      <c r="A29" s="308">
        <v>2</v>
      </c>
      <c r="B29" s="818" t="s">
        <v>387</v>
      </c>
      <c r="C29" s="819"/>
      <c r="D29" s="819"/>
      <c r="E29" s="819"/>
      <c r="F29" s="819"/>
      <c r="G29" s="819"/>
      <c r="H29" s="819"/>
      <c r="I29" s="819"/>
      <c r="J29" s="819"/>
      <c r="K29" s="819"/>
      <c r="L29" s="819"/>
      <c r="M29" s="819"/>
      <c r="N29" s="819"/>
      <c r="O29" s="819"/>
      <c r="P29" s="820"/>
      <c r="Q29" s="821">
        <v>1184</v>
      </c>
      <c r="R29" s="822"/>
      <c r="S29" s="822"/>
      <c r="T29" s="822"/>
      <c r="U29" s="822"/>
      <c r="V29" s="822">
        <v>1167</v>
      </c>
      <c r="W29" s="822"/>
      <c r="X29" s="822"/>
      <c r="Y29" s="822"/>
      <c r="Z29" s="822"/>
      <c r="AA29" s="822">
        <v>17</v>
      </c>
      <c r="AB29" s="822"/>
      <c r="AC29" s="822"/>
      <c r="AD29" s="822"/>
      <c r="AE29" s="823"/>
      <c r="AF29" s="824">
        <v>17</v>
      </c>
      <c r="AG29" s="825"/>
      <c r="AH29" s="825"/>
      <c r="AI29" s="825"/>
      <c r="AJ29" s="826"/>
      <c r="AK29" s="893">
        <v>155</v>
      </c>
      <c r="AL29" s="894"/>
      <c r="AM29" s="894"/>
      <c r="AN29" s="894"/>
      <c r="AO29" s="894"/>
      <c r="AP29" s="894" t="s">
        <v>565</v>
      </c>
      <c r="AQ29" s="894"/>
      <c r="AR29" s="894"/>
      <c r="AS29" s="894"/>
      <c r="AT29" s="894"/>
      <c r="AU29" s="894" t="s">
        <v>567</v>
      </c>
      <c r="AV29" s="894"/>
      <c r="AW29" s="894"/>
      <c r="AX29" s="894"/>
      <c r="AY29" s="894"/>
      <c r="AZ29" s="895" t="s">
        <v>568</v>
      </c>
      <c r="BA29" s="895"/>
      <c r="BB29" s="895"/>
      <c r="BC29" s="895"/>
      <c r="BD29" s="895"/>
      <c r="BE29" s="891"/>
      <c r="BF29" s="891"/>
      <c r="BG29" s="891"/>
      <c r="BH29" s="891"/>
      <c r="BI29" s="892"/>
      <c r="BJ29" s="294"/>
      <c r="BK29" s="294"/>
      <c r="BL29" s="294"/>
      <c r="BM29" s="294"/>
      <c r="BN29" s="294"/>
      <c r="BO29" s="307"/>
      <c r="BP29" s="307"/>
      <c r="BQ29" s="304">
        <v>23</v>
      </c>
      <c r="BR29" s="305"/>
      <c r="BS29" s="831"/>
      <c r="BT29" s="832"/>
      <c r="BU29" s="832"/>
      <c r="BV29" s="832"/>
      <c r="BW29" s="832"/>
      <c r="BX29" s="832"/>
      <c r="BY29" s="832"/>
      <c r="BZ29" s="832"/>
      <c r="CA29" s="832"/>
      <c r="CB29" s="832"/>
      <c r="CC29" s="832"/>
      <c r="CD29" s="832"/>
      <c r="CE29" s="832"/>
      <c r="CF29" s="832"/>
      <c r="CG29" s="833"/>
      <c r="CH29" s="844"/>
      <c r="CI29" s="845"/>
      <c r="CJ29" s="845"/>
      <c r="CK29" s="845"/>
      <c r="CL29" s="846"/>
      <c r="CM29" s="844"/>
      <c r="CN29" s="845"/>
      <c r="CO29" s="845"/>
      <c r="CP29" s="845"/>
      <c r="CQ29" s="846"/>
      <c r="CR29" s="844"/>
      <c r="CS29" s="845"/>
      <c r="CT29" s="845"/>
      <c r="CU29" s="845"/>
      <c r="CV29" s="846"/>
      <c r="CW29" s="844"/>
      <c r="CX29" s="845"/>
      <c r="CY29" s="845"/>
      <c r="CZ29" s="845"/>
      <c r="DA29" s="846"/>
      <c r="DB29" s="844"/>
      <c r="DC29" s="845"/>
      <c r="DD29" s="845"/>
      <c r="DE29" s="845"/>
      <c r="DF29" s="846"/>
      <c r="DG29" s="844"/>
      <c r="DH29" s="845"/>
      <c r="DI29" s="845"/>
      <c r="DJ29" s="845"/>
      <c r="DK29" s="846"/>
      <c r="DL29" s="844"/>
      <c r="DM29" s="845"/>
      <c r="DN29" s="845"/>
      <c r="DO29" s="845"/>
      <c r="DP29" s="846"/>
      <c r="DQ29" s="844"/>
      <c r="DR29" s="845"/>
      <c r="DS29" s="845"/>
      <c r="DT29" s="845"/>
      <c r="DU29" s="846"/>
      <c r="DV29" s="847"/>
      <c r="DW29" s="848"/>
      <c r="DX29" s="848"/>
      <c r="DY29" s="848"/>
      <c r="DZ29" s="849"/>
      <c r="EA29" s="288"/>
    </row>
    <row r="30" spans="1:131" s="289" customFormat="1" ht="26.25" customHeight="1" x14ac:dyDescent="0.15">
      <c r="A30" s="308">
        <v>3</v>
      </c>
      <c r="B30" s="818" t="s">
        <v>388</v>
      </c>
      <c r="C30" s="819"/>
      <c r="D30" s="819"/>
      <c r="E30" s="819"/>
      <c r="F30" s="819"/>
      <c r="G30" s="819"/>
      <c r="H30" s="819"/>
      <c r="I30" s="819"/>
      <c r="J30" s="819"/>
      <c r="K30" s="819"/>
      <c r="L30" s="819"/>
      <c r="M30" s="819"/>
      <c r="N30" s="819"/>
      <c r="O30" s="819"/>
      <c r="P30" s="820"/>
      <c r="Q30" s="821">
        <v>126</v>
      </c>
      <c r="R30" s="822"/>
      <c r="S30" s="822"/>
      <c r="T30" s="822"/>
      <c r="U30" s="822"/>
      <c r="V30" s="822">
        <v>126</v>
      </c>
      <c r="W30" s="822"/>
      <c r="X30" s="822"/>
      <c r="Y30" s="822"/>
      <c r="Z30" s="822"/>
      <c r="AA30" s="822">
        <v>0</v>
      </c>
      <c r="AB30" s="822"/>
      <c r="AC30" s="822"/>
      <c r="AD30" s="822"/>
      <c r="AE30" s="823"/>
      <c r="AF30" s="824">
        <v>0</v>
      </c>
      <c r="AG30" s="825"/>
      <c r="AH30" s="825"/>
      <c r="AI30" s="825"/>
      <c r="AJ30" s="826"/>
      <c r="AK30" s="893">
        <v>41</v>
      </c>
      <c r="AL30" s="894"/>
      <c r="AM30" s="894"/>
      <c r="AN30" s="894"/>
      <c r="AO30" s="894"/>
      <c r="AP30" s="894" t="s">
        <v>565</v>
      </c>
      <c r="AQ30" s="894"/>
      <c r="AR30" s="894"/>
      <c r="AS30" s="894"/>
      <c r="AT30" s="894"/>
      <c r="AU30" s="894" t="s">
        <v>565</v>
      </c>
      <c r="AV30" s="894"/>
      <c r="AW30" s="894"/>
      <c r="AX30" s="894"/>
      <c r="AY30" s="894"/>
      <c r="AZ30" s="895" t="s">
        <v>567</v>
      </c>
      <c r="BA30" s="895"/>
      <c r="BB30" s="895"/>
      <c r="BC30" s="895"/>
      <c r="BD30" s="895"/>
      <c r="BE30" s="891"/>
      <c r="BF30" s="891"/>
      <c r="BG30" s="891"/>
      <c r="BH30" s="891"/>
      <c r="BI30" s="892"/>
      <c r="BJ30" s="294"/>
      <c r="BK30" s="294"/>
      <c r="BL30" s="294"/>
      <c r="BM30" s="294"/>
      <c r="BN30" s="294"/>
      <c r="BO30" s="307"/>
      <c r="BP30" s="307"/>
      <c r="BQ30" s="304">
        <v>24</v>
      </c>
      <c r="BR30" s="305"/>
      <c r="BS30" s="831"/>
      <c r="BT30" s="832"/>
      <c r="BU30" s="832"/>
      <c r="BV30" s="832"/>
      <c r="BW30" s="832"/>
      <c r="BX30" s="832"/>
      <c r="BY30" s="832"/>
      <c r="BZ30" s="832"/>
      <c r="CA30" s="832"/>
      <c r="CB30" s="832"/>
      <c r="CC30" s="832"/>
      <c r="CD30" s="832"/>
      <c r="CE30" s="832"/>
      <c r="CF30" s="832"/>
      <c r="CG30" s="833"/>
      <c r="CH30" s="844"/>
      <c r="CI30" s="845"/>
      <c r="CJ30" s="845"/>
      <c r="CK30" s="845"/>
      <c r="CL30" s="846"/>
      <c r="CM30" s="844"/>
      <c r="CN30" s="845"/>
      <c r="CO30" s="845"/>
      <c r="CP30" s="845"/>
      <c r="CQ30" s="846"/>
      <c r="CR30" s="844"/>
      <c r="CS30" s="845"/>
      <c r="CT30" s="845"/>
      <c r="CU30" s="845"/>
      <c r="CV30" s="846"/>
      <c r="CW30" s="844"/>
      <c r="CX30" s="845"/>
      <c r="CY30" s="845"/>
      <c r="CZ30" s="845"/>
      <c r="DA30" s="846"/>
      <c r="DB30" s="844"/>
      <c r="DC30" s="845"/>
      <c r="DD30" s="845"/>
      <c r="DE30" s="845"/>
      <c r="DF30" s="846"/>
      <c r="DG30" s="844"/>
      <c r="DH30" s="845"/>
      <c r="DI30" s="845"/>
      <c r="DJ30" s="845"/>
      <c r="DK30" s="846"/>
      <c r="DL30" s="844"/>
      <c r="DM30" s="845"/>
      <c r="DN30" s="845"/>
      <c r="DO30" s="845"/>
      <c r="DP30" s="846"/>
      <c r="DQ30" s="844"/>
      <c r="DR30" s="845"/>
      <c r="DS30" s="845"/>
      <c r="DT30" s="845"/>
      <c r="DU30" s="846"/>
      <c r="DV30" s="847"/>
      <c r="DW30" s="848"/>
      <c r="DX30" s="848"/>
      <c r="DY30" s="848"/>
      <c r="DZ30" s="849"/>
      <c r="EA30" s="288"/>
    </row>
    <row r="31" spans="1:131" s="289" customFormat="1" ht="26.25" customHeight="1" x14ac:dyDescent="0.15">
      <c r="A31" s="308">
        <v>4</v>
      </c>
      <c r="B31" s="818" t="s">
        <v>389</v>
      </c>
      <c r="C31" s="819"/>
      <c r="D31" s="819"/>
      <c r="E31" s="819"/>
      <c r="F31" s="819"/>
      <c r="G31" s="819"/>
      <c r="H31" s="819"/>
      <c r="I31" s="819"/>
      <c r="J31" s="819"/>
      <c r="K31" s="819"/>
      <c r="L31" s="819"/>
      <c r="M31" s="819"/>
      <c r="N31" s="819"/>
      <c r="O31" s="819"/>
      <c r="P31" s="820"/>
      <c r="Q31" s="821">
        <v>322</v>
      </c>
      <c r="R31" s="822"/>
      <c r="S31" s="822"/>
      <c r="T31" s="822"/>
      <c r="U31" s="822"/>
      <c r="V31" s="822">
        <v>304</v>
      </c>
      <c r="W31" s="822"/>
      <c r="X31" s="822"/>
      <c r="Y31" s="822"/>
      <c r="Z31" s="822"/>
      <c r="AA31" s="822">
        <v>18</v>
      </c>
      <c r="AB31" s="822"/>
      <c r="AC31" s="822"/>
      <c r="AD31" s="822"/>
      <c r="AE31" s="823"/>
      <c r="AF31" s="824">
        <v>126</v>
      </c>
      <c r="AG31" s="825"/>
      <c r="AH31" s="825"/>
      <c r="AI31" s="825"/>
      <c r="AJ31" s="826"/>
      <c r="AK31" s="893">
        <v>42</v>
      </c>
      <c r="AL31" s="894"/>
      <c r="AM31" s="894"/>
      <c r="AN31" s="894"/>
      <c r="AO31" s="894"/>
      <c r="AP31" s="894">
        <v>1146</v>
      </c>
      <c r="AQ31" s="894"/>
      <c r="AR31" s="894"/>
      <c r="AS31" s="894"/>
      <c r="AT31" s="894"/>
      <c r="AU31" s="894">
        <v>17</v>
      </c>
      <c r="AV31" s="894"/>
      <c r="AW31" s="894"/>
      <c r="AX31" s="894"/>
      <c r="AY31" s="894"/>
      <c r="AZ31" s="895" t="s">
        <v>565</v>
      </c>
      <c r="BA31" s="895"/>
      <c r="BB31" s="895"/>
      <c r="BC31" s="895"/>
      <c r="BD31" s="895"/>
      <c r="BE31" s="891" t="s">
        <v>390</v>
      </c>
      <c r="BF31" s="891"/>
      <c r="BG31" s="891"/>
      <c r="BH31" s="891"/>
      <c r="BI31" s="892"/>
      <c r="BJ31" s="294"/>
      <c r="BK31" s="294"/>
      <c r="BL31" s="294"/>
      <c r="BM31" s="294"/>
      <c r="BN31" s="294"/>
      <c r="BO31" s="307"/>
      <c r="BP31" s="307"/>
      <c r="BQ31" s="304">
        <v>25</v>
      </c>
      <c r="BR31" s="305"/>
      <c r="BS31" s="831"/>
      <c r="BT31" s="832"/>
      <c r="BU31" s="832"/>
      <c r="BV31" s="832"/>
      <c r="BW31" s="832"/>
      <c r="BX31" s="832"/>
      <c r="BY31" s="832"/>
      <c r="BZ31" s="832"/>
      <c r="CA31" s="832"/>
      <c r="CB31" s="832"/>
      <c r="CC31" s="832"/>
      <c r="CD31" s="832"/>
      <c r="CE31" s="832"/>
      <c r="CF31" s="832"/>
      <c r="CG31" s="833"/>
      <c r="CH31" s="844"/>
      <c r="CI31" s="845"/>
      <c r="CJ31" s="845"/>
      <c r="CK31" s="845"/>
      <c r="CL31" s="846"/>
      <c r="CM31" s="844"/>
      <c r="CN31" s="845"/>
      <c r="CO31" s="845"/>
      <c r="CP31" s="845"/>
      <c r="CQ31" s="846"/>
      <c r="CR31" s="844"/>
      <c r="CS31" s="845"/>
      <c r="CT31" s="845"/>
      <c r="CU31" s="845"/>
      <c r="CV31" s="846"/>
      <c r="CW31" s="844"/>
      <c r="CX31" s="845"/>
      <c r="CY31" s="845"/>
      <c r="CZ31" s="845"/>
      <c r="DA31" s="846"/>
      <c r="DB31" s="844"/>
      <c r="DC31" s="845"/>
      <c r="DD31" s="845"/>
      <c r="DE31" s="845"/>
      <c r="DF31" s="846"/>
      <c r="DG31" s="844"/>
      <c r="DH31" s="845"/>
      <c r="DI31" s="845"/>
      <c r="DJ31" s="845"/>
      <c r="DK31" s="846"/>
      <c r="DL31" s="844"/>
      <c r="DM31" s="845"/>
      <c r="DN31" s="845"/>
      <c r="DO31" s="845"/>
      <c r="DP31" s="846"/>
      <c r="DQ31" s="844"/>
      <c r="DR31" s="845"/>
      <c r="DS31" s="845"/>
      <c r="DT31" s="845"/>
      <c r="DU31" s="846"/>
      <c r="DV31" s="847"/>
      <c r="DW31" s="848"/>
      <c r="DX31" s="848"/>
      <c r="DY31" s="848"/>
      <c r="DZ31" s="849"/>
      <c r="EA31" s="288"/>
    </row>
    <row r="32" spans="1:131" s="289" customFormat="1" ht="26.25" customHeight="1" x14ac:dyDescent="0.15">
      <c r="A32" s="308">
        <v>5</v>
      </c>
      <c r="B32" s="818" t="s">
        <v>391</v>
      </c>
      <c r="C32" s="819"/>
      <c r="D32" s="819"/>
      <c r="E32" s="819"/>
      <c r="F32" s="819"/>
      <c r="G32" s="819"/>
      <c r="H32" s="819"/>
      <c r="I32" s="819"/>
      <c r="J32" s="819"/>
      <c r="K32" s="819"/>
      <c r="L32" s="819"/>
      <c r="M32" s="819"/>
      <c r="N32" s="819"/>
      <c r="O32" s="819"/>
      <c r="P32" s="820"/>
      <c r="Q32" s="821">
        <v>384</v>
      </c>
      <c r="R32" s="822"/>
      <c r="S32" s="822"/>
      <c r="T32" s="822"/>
      <c r="U32" s="822"/>
      <c r="V32" s="822">
        <v>384</v>
      </c>
      <c r="W32" s="822"/>
      <c r="X32" s="822"/>
      <c r="Y32" s="822"/>
      <c r="Z32" s="822"/>
      <c r="AA32" s="822">
        <v>0</v>
      </c>
      <c r="AB32" s="822"/>
      <c r="AC32" s="822"/>
      <c r="AD32" s="822"/>
      <c r="AE32" s="823"/>
      <c r="AF32" s="824" t="s">
        <v>229</v>
      </c>
      <c r="AG32" s="825"/>
      <c r="AH32" s="825"/>
      <c r="AI32" s="825"/>
      <c r="AJ32" s="826"/>
      <c r="AK32" s="893">
        <v>143</v>
      </c>
      <c r="AL32" s="894"/>
      <c r="AM32" s="894"/>
      <c r="AN32" s="894"/>
      <c r="AO32" s="894"/>
      <c r="AP32" s="894">
        <v>1331</v>
      </c>
      <c r="AQ32" s="894"/>
      <c r="AR32" s="894"/>
      <c r="AS32" s="894"/>
      <c r="AT32" s="894"/>
      <c r="AU32" s="894">
        <v>98</v>
      </c>
      <c r="AV32" s="894"/>
      <c r="AW32" s="894"/>
      <c r="AX32" s="894"/>
      <c r="AY32" s="894"/>
      <c r="AZ32" s="895" t="s">
        <v>565</v>
      </c>
      <c r="BA32" s="895"/>
      <c r="BB32" s="895"/>
      <c r="BC32" s="895"/>
      <c r="BD32" s="895"/>
      <c r="BE32" s="891" t="s">
        <v>392</v>
      </c>
      <c r="BF32" s="891"/>
      <c r="BG32" s="891"/>
      <c r="BH32" s="891"/>
      <c r="BI32" s="892"/>
      <c r="BJ32" s="294"/>
      <c r="BK32" s="294"/>
      <c r="BL32" s="294"/>
      <c r="BM32" s="294"/>
      <c r="BN32" s="294"/>
      <c r="BO32" s="307"/>
      <c r="BP32" s="307"/>
      <c r="BQ32" s="304">
        <v>26</v>
      </c>
      <c r="BR32" s="305"/>
      <c r="BS32" s="831"/>
      <c r="BT32" s="832"/>
      <c r="BU32" s="832"/>
      <c r="BV32" s="832"/>
      <c r="BW32" s="832"/>
      <c r="BX32" s="832"/>
      <c r="BY32" s="832"/>
      <c r="BZ32" s="832"/>
      <c r="CA32" s="832"/>
      <c r="CB32" s="832"/>
      <c r="CC32" s="832"/>
      <c r="CD32" s="832"/>
      <c r="CE32" s="832"/>
      <c r="CF32" s="832"/>
      <c r="CG32" s="833"/>
      <c r="CH32" s="844"/>
      <c r="CI32" s="845"/>
      <c r="CJ32" s="845"/>
      <c r="CK32" s="845"/>
      <c r="CL32" s="846"/>
      <c r="CM32" s="844"/>
      <c r="CN32" s="845"/>
      <c r="CO32" s="845"/>
      <c r="CP32" s="845"/>
      <c r="CQ32" s="846"/>
      <c r="CR32" s="844"/>
      <c r="CS32" s="845"/>
      <c r="CT32" s="845"/>
      <c r="CU32" s="845"/>
      <c r="CV32" s="846"/>
      <c r="CW32" s="844"/>
      <c r="CX32" s="845"/>
      <c r="CY32" s="845"/>
      <c r="CZ32" s="845"/>
      <c r="DA32" s="846"/>
      <c r="DB32" s="844"/>
      <c r="DC32" s="845"/>
      <c r="DD32" s="845"/>
      <c r="DE32" s="845"/>
      <c r="DF32" s="846"/>
      <c r="DG32" s="844"/>
      <c r="DH32" s="845"/>
      <c r="DI32" s="845"/>
      <c r="DJ32" s="845"/>
      <c r="DK32" s="846"/>
      <c r="DL32" s="844"/>
      <c r="DM32" s="845"/>
      <c r="DN32" s="845"/>
      <c r="DO32" s="845"/>
      <c r="DP32" s="846"/>
      <c r="DQ32" s="844"/>
      <c r="DR32" s="845"/>
      <c r="DS32" s="845"/>
      <c r="DT32" s="845"/>
      <c r="DU32" s="846"/>
      <c r="DV32" s="847"/>
      <c r="DW32" s="848"/>
      <c r="DX32" s="848"/>
      <c r="DY32" s="848"/>
      <c r="DZ32" s="849"/>
      <c r="EA32" s="288"/>
    </row>
    <row r="33" spans="1:131" s="289" customFormat="1" ht="26.25" customHeight="1" x14ac:dyDescent="0.15">
      <c r="A33" s="308">
        <v>6</v>
      </c>
      <c r="B33" s="818" t="s">
        <v>393</v>
      </c>
      <c r="C33" s="819"/>
      <c r="D33" s="819"/>
      <c r="E33" s="819"/>
      <c r="F33" s="819"/>
      <c r="G33" s="819"/>
      <c r="H33" s="819"/>
      <c r="I33" s="819"/>
      <c r="J33" s="819"/>
      <c r="K33" s="819"/>
      <c r="L33" s="819"/>
      <c r="M33" s="819"/>
      <c r="N33" s="819"/>
      <c r="O33" s="819"/>
      <c r="P33" s="820"/>
      <c r="Q33" s="821">
        <v>74</v>
      </c>
      <c r="R33" s="822"/>
      <c r="S33" s="822"/>
      <c r="T33" s="822"/>
      <c r="U33" s="822"/>
      <c r="V33" s="822">
        <v>74</v>
      </c>
      <c r="W33" s="822"/>
      <c r="X33" s="822"/>
      <c r="Y33" s="822"/>
      <c r="Z33" s="822"/>
      <c r="AA33" s="822">
        <v>0</v>
      </c>
      <c r="AB33" s="822"/>
      <c r="AC33" s="822"/>
      <c r="AD33" s="822"/>
      <c r="AE33" s="823"/>
      <c r="AF33" s="824" t="s">
        <v>229</v>
      </c>
      <c r="AG33" s="825"/>
      <c r="AH33" s="825"/>
      <c r="AI33" s="825"/>
      <c r="AJ33" s="826"/>
      <c r="AK33" s="893">
        <v>9</v>
      </c>
      <c r="AL33" s="894"/>
      <c r="AM33" s="894"/>
      <c r="AN33" s="894"/>
      <c r="AO33" s="894"/>
      <c r="AP33" s="894">
        <v>64</v>
      </c>
      <c r="AQ33" s="894"/>
      <c r="AR33" s="894"/>
      <c r="AS33" s="894"/>
      <c r="AT33" s="894"/>
      <c r="AU33" s="894">
        <v>7</v>
      </c>
      <c r="AV33" s="894"/>
      <c r="AW33" s="894"/>
      <c r="AX33" s="894"/>
      <c r="AY33" s="894"/>
      <c r="AZ33" s="895" t="s">
        <v>568</v>
      </c>
      <c r="BA33" s="895"/>
      <c r="BB33" s="895"/>
      <c r="BC33" s="895"/>
      <c r="BD33" s="895"/>
      <c r="BE33" s="891" t="s">
        <v>392</v>
      </c>
      <c r="BF33" s="891"/>
      <c r="BG33" s="891"/>
      <c r="BH33" s="891"/>
      <c r="BI33" s="892"/>
      <c r="BJ33" s="294"/>
      <c r="BK33" s="294"/>
      <c r="BL33" s="294"/>
      <c r="BM33" s="294"/>
      <c r="BN33" s="294"/>
      <c r="BO33" s="307"/>
      <c r="BP33" s="307"/>
      <c r="BQ33" s="304">
        <v>27</v>
      </c>
      <c r="BR33" s="305"/>
      <c r="BS33" s="831"/>
      <c r="BT33" s="832"/>
      <c r="BU33" s="832"/>
      <c r="BV33" s="832"/>
      <c r="BW33" s="832"/>
      <c r="BX33" s="832"/>
      <c r="BY33" s="832"/>
      <c r="BZ33" s="832"/>
      <c r="CA33" s="832"/>
      <c r="CB33" s="832"/>
      <c r="CC33" s="832"/>
      <c r="CD33" s="832"/>
      <c r="CE33" s="832"/>
      <c r="CF33" s="832"/>
      <c r="CG33" s="833"/>
      <c r="CH33" s="844"/>
      <c r="CI33" s="845"/>
      <c r="CJ33" s="845"/>
      <c r="CK33" s="845"/>
      <c r="CL33" s="846"/>
      <c r="CM33" s="844"/>
      <c r="CN33" s="845"/>
      <c r="CO33" s="845"/>
      <c r="CP33" s="845"/>
      <c r="CQ33" s="846"/>
      <c r="CR33" s="844"/>
      <c r="CS33" s="845"/>
      <c r="CT33" s="845"/>
      <c r="CU33" s="845"/>
      <c r="CV33" s="846"/>
      <c r="CW33" s="844"/>
      <c r="CX33" s="845"/>
      <c r="CY33" s="845"/>
      <c r="CZ33" s="845"/>
      <c r="DA33" s="846"/>
      <c r="DB33" s="844"/>
      <c r="DC33" s="845"/>
      <c r="DD33" s="845"/>
      <c r="DE33" s="845"/>
      <c r="DF33" s="846"/>
      <c r="DG33" s="844"/>
      <c r="DH33" s="845"/>
      <c r="DI33" s="845"/>
      <c r="DJ33" s="845"/>
      <c r="DK33" s="846"/>
      <c r="DL33" s="844"/>
      <c r="DM33" s="845"/>
      <c r="DN33" s="845"/>
      <c r="DO33" s="845"/>
      <c r="DP33" s="846"/>
      <c r="DQ33" s="844"/>
      <c r="DR33" s="845"/>
      <c r="DS33" s="845"/>
      <c r="DT33" s="845"/>
      <c r="DU33" s="846"/>
      <c r="DV33" s="847"/>
      <c r="DW33" s="848"/>
      <c r="DX33" s="848"/>
      <c r="DY33" s="848"/>
      <c r="DZ33" s="849"/>
      <c r="EA33" s="288"/>
    </row>
    <row r="34" spans="1:131" s="289" customFormat="1" ht="26.25" customHeight="1" x14ac:dyDescent="0.15">
      <c r="A34" s="308">
        <v>7</v>
      </c>
      <c r="B34" s="818" t="s">
        <v>394</v>
      </c>
      <c r="C34" s="819"/>
      <c r="D34" s="819"/>
      <c r="E34" s="819"/>
      <c r="F34" s="819"/>
      <c r="G34" s="819"/>
      <c r="H34" s="819"/>
      <c r="I34" s="819"/>
      <c r="J34" s="819"/>
      <c r="K34" s="819"/>
      <c r="L34" s="819"/>
      <c r="M34" s="819"/>
      <c r="N34" s="819"/>
      <c r="O34" s="819"/>
      <c r="P34" s="820"/>
      <c r="Q34" s="821">
        <v>8</v>
      </c>
      <c r="R34" s="822"/>
      <c r="S34" s="822"/>
      <c r="T34" s="822"/>
      <c r="U34" s="822"/>
      <c r="V34" s="822">
        <v>8</v>
      </c>
      <c r="W34" s="822"/>
      <c r="X34" s="822"/>
      <c r="Y34" s="822"/>
      <c r="Z34" s="822"/>
      <c r="AA34" s="822">
        <v>0</v>
      </c>
      <c r="AB34" s="822"/>
      <c r="AC34" s="822"/>
      <c r="AD34" s="822"/>
      <c r="AE34" s="823"/>
      <c r="AF34" s="824" t="s">
        <v>229</v>
      </c>
      <c r="AG34" s="825"/>
      <c r="AH34" s="825"/>
      <c r="AI34" s="825"/>
      <c r="AJ34" s="826"/>
      <c r="AK34" s="893">
        <v>4</v>
      </c>
      <c r="AL34" s="894"/>
      <c r="AM34" s="894"/>
      <c r="AN34" s="894"/>
      <c r="AO34" s="894"/>
      <c r="AP34" s="894">
        <v>39</v>
      </c>
      <c r="AQ34" s="894"/>
      <c r="AR34" s="894"/>
      <c r="AS34" s="894"/>
      <c r="AT34" s="894"/>
      <c r="AU34" s="894">
        <v>3</v>
      </c>
      <c r="AV34" s="894"/>
      <c r="AW34" s="894"/>
      <c r="AX34" s="894"/>
      <c r="AY34" s="894"/>
      <c r="AZ34" s="895" t="s">
        <v>566</v>
      </c>
      <c r="BA34" s="895"/>
      <c r="BB34" s="895"/>
      <c r="BC34" s="895"/>
      <c r="BD34" s="895"/>
      <c r="BE34" s="891" t="s">
        <v>392</v>
      </c>
      <c r="BF34" s="891"/>
      <c r="BG34" s="891"/>
      <c r="BH34" s="891"/>
      <c r="BI34" s="892"/>
      <c r="BJ34" s="294"/>
      <c r="BK34" s="294"/>
      <c r="BL34" s="294"/>
      <c r="BM34" s="294"/>
      <c r="BN34" s="294"/>
      <c r="BO34" s="307"/>
      <c r="BP34" s="307"/>
      <c r="BQ34" s="304">
        <v>28</v>
      </c>
      <c r="BR34" s="305"/>
      <c r="BS34" s="831"/>
      <c r="BT34" s="832"/>
      <c r="BU34" s="832"/>
      <c r="BV34" s="832"/>
      <c r="BW34" s="832"/>
      <c r="BX34" s="832"/>
      <c r="BY34" s="832"/>
      <c r="BZ34" s="832"/>
      <c r="CA34" s="832"/>
      <c r="CB34" s="832"/>
      <c r="CC34" s="832"/>
      <c r="CD34" s="832"/>
      <c r="CE34" s="832"/>
      <c r="CF34" s="832"/>
      <c r="CG34" s="833"/>
      <c r="CH34" s="844"/>
      <c r="CI34" s="845"/>
      <c r="CJ34" s="845"/>
      <c r="CK34" s="845"/>
      <c r="CL34" s="846"/>
      <c r="CM34" s="844"/>
      <c r="CN34" s="845"/>
      <c r="CO34" s="845"/>
      <c r="CP34" s="845"/>
      <c r="CQ34" s="846"/>
      <c r="CR34" s="844"/>
      <c r="CS34" s="845"/>
      <c r="CT34" s="845"/>
      <c r="CU34" s="845"/>
      <c r="CV34" s="846"/>
      <c r="CW34" s="844"/>
      <c r="CX34" s="845"/>
      <c r="CY34" s="845"/>
      <c r="CZ34" s="845"/>
      <c r="DA34" s="846"/>
      <c r="DB34" s="844"/>
      <c r="DC34" s="845"/>
      <c r="DD34" s="845"/>
      <c r="DE34" s="845"/>
      <c r="DF34" s="846"/>
      <c r="DG34" s="844"/>
      <c r="DH34" s="845"/>
      <c r="DI34" s="845"/>
      <c r="DJ34" s="845"/>
      <c r="DK34" s="846"/>
      <c r="DL34" s="844"/>
      <c r="DM34" s="845"/>
      <c r="DN34" s="845"/>
      <c r="DO34" s="845"/>
      <c r="DP34" s="846"/>
      <c r="DQ34" s="844"/>
      <c r="DR34" s="845"/>
      <c r="DS34" s="845"/>
      <c r="DT34" s="845"/>
      <c r="DU34" s="846"/>
      <c r="DV34" s="847"/>
      <c r="DW34" s="848"/>
      <c r="DX34" s="848"/>
      <c r="DY34" s="848"/>
      <c r="DZ34" s="849"/>
      <c r="EA34" s="288"/>
    </row>
    <row r="35" spans="1:131" s="289" customFormat="1" ht="26.25" customHeight="1" x14ac:dyDescent="0.15">
      <c r="A35" s="308">
        <v>8</v>
      </c>
      <c r="B35" s="818" t="s">
        <v>395</v>
      </c>
      <c r="C35" s="819"/>
      <c r="D35" s="819"/>
      <c r="E35" s="819"/>
      <c r="F35" s="819"/>
      <c r="G35" s="819"/>
      <c r="H35" s="819"/>
      <c r="I35" s="819"/>
      <c r="J35" s="819"/>
      <c r="K35" s="819"/>
      <c r="L35" s="819"/>
      <c r="M35" s="819"/>
      <c r="N35" s="819"/>
      <c r="O35" s="819"/>
      <c r="P35" s="820"/>
      <c r="Q35" s="821">
        <v>17</v>
      </c>
      <c r="R35" s="822"/>
      <c r="S35" s="822"/>
      <c r="T35" s="822"/>
      <c r="U35" s="822"/>
      <c r="V35" s="822">
        <v>17</v>
      </c>
      <c r="W35" s="822"/>
      <c r="X35" s="822"/>
      <c r="Y35" s="822"/>
      <c r="Z35" s="822"/>
      <c r="AA35" s="822">
        <v>0</v>
      </c>
      <c r="AB35" s="822"/>
      <c r="AC35" s="822"/>
      <c r="AD35" s="822"/>
      <c r="AE35" s="823"/>
      <c r="AF35" s="824" t="s">
        <v>229</v>
      </c>
      <c r="AG35" s="825"/>
      <c r="AH35" s="825"/>
      <c r="AI35" s="825"/>
      <c r="AJ35" s="826"/>
      <c r="AK35" s="893">
        <v>14</v>
      </c>
      <c r="AL35" s="894"/>
      <c r="AM35" s="894"/>
      <c r="AN35" s="894"/>
      <c r="AO35" s="894"/>
      <c r="AP35" s="894">
        <v>96</v>
      </c>
      <c r="AQ35" s="894"/>
      <c r="AR35" s="894"/>
      <c r="AS35" s="894"/>
      <c r="AT35" s="894"/>
      <c r="AU35" s="894">
        <v>11</v>
      </c>
      <c r="AV35" s="894"/>
      <c r="AW35" s="894"/>
      <c r="AX35" s="894"/>
      <c r="AY35" s="894"/>
      <c r="AZ35" s="895" t="s">
        <v>565</v>
      </c>
      <c r="BA35" s="895"/>
      <c r="BB35" s="895"/>
      <c r="BC35" s="895"/>
      <c r="BD35" s="895"/>
      <c r="BE35" s="891" t="s">
        <v>392</v>
      </c>
      <c r="BF35" s="891"/>
      <c r="BG35" s="891"/>
      <c r="BH35" s="891"/>
      <c r="BI35" s="892"/>
      <c r="BJ35" s="294"/>
      <c r="BK35" s="294"/>
      <c r="BL35" s="294"/>
      <c r="BM35" s="294"/>
      <c r="BN35" s="294"/>
      <c r="BO35" s="307"/>
      <c r="BP35" s="307"/>
      <c r="BQ35" s="304">
        <v>29</v>
      </c>
      <c r="BR35" s="305"/>
      <c r="BS35" s="831"/>
      <c r="BT35" s="832"/>
      <c r="BU35" s="832"/>
      <c r="BV35" s="832"/>
      <c r="BW35" s="832"/>
      <c r="BX35" s="832"/>
      <c r="BY35" s="832"/>
      <c r="BZ35" s="832"/>
      <c r="CA35" s="832"/>
      <c r="CB35" s="832"/>
      <c r="CC35" s="832"/>
      <c r="CD35" s="832"/>
      <c r="CE35" s="832"/>
      <c r="CF35" s="832"/>
      <c r="CG35" s="833"/>
      <c r="CH35" s="844"/>
      <c r="CI35" s="845"/>
      <c r="CJ35" s="845"/>
      <c r="CK35" s="845"/>
      <c r="CL35" s="846"/>
      <c r="CM35" s="844"/>
      <c r="CN35" s="845"/>
      <c r="CO35" s="845"/>
      <c r="CP35" s="845"/>
      <c r="CQ35" s="846"/>
      <c r="CR35" s="844"/>
      <c r="CS35" s="845"/>
      <c r="CT35" s="845"/>
      <c r="CU35" s="845"/>
      <c r="CV35" s="846"/>
      <c r="CW35" s="844"/>
      <c r="CX35" s="845"/>
      <c r="CY35" s="845"/>
      <c r="CZ35" s="845"/>
      <c r="DA35" s="846"/>
      <c r="DB35" s="844"/>
      <c r="DC35" s="845"/>
      <c r="DD35" s="845"/>
      <c r="DE35" s="845"/>
      <c r="DF35" s="846"/>
      <c r="DG35" s="844"/>
      <c r="DH35" s="845"/>
      <c r="DI35" s="845"/>
      <c r="DJ35" s="845"/>
      <c r="DK35" s="846"/>
      <c r="DL35" s="844"/>
      <c r="DM35" s="845"/>
      <c r="DN35" s="845"/>
      <c r="DO35" s="845"/>
      <c r="DP35" s="846"/>
      <c r="DQ35" s="844"/>
      <c r="DR35" s="845"/>
      <c r="DS35" s="845"/>
      <c r="DT35" s="845"/>
      <c r="DU35" s="846"/>
      <c r="DV35" s="847"/>
      <c r="DW35" s="848"/>
      <c r="DX35" s="848"/>
      <c r="DY35" s="848"/>
      <c r="DZ35" s="849"/>
      <c r="EA35" s="288"/>
    </row>
    <row r="36" spans="1:131" s="289" customFormat="1" ht="26.25" customHeight="1" x14ac:dyDescent="0.15">
      <c r="A36" s="308">
        <v>9</v>
      </c>
      <c r="B36" s="818"/>
      <c r="C36" s="819"/>
      <c r="D36" s="819"/>
      <c r="E36" s="819"/>
      <c r="F36" s="819"/>
      <c r="G36" s="819"/>
      <c r="H36" s="819"/>
      <c r="I36" s="819"/>
      <c r="J36" s="819"/>
      <c r="K36" s="819"/>
      <c r="L36" s="819"/>
      <c r="M36" s="819"/>
      <c r="N36" s="819"/>
      <c r="O36" s="819"/>
      <c r="P36" s="820"/>
      <c r="Q36" s="821"/>
      <c r="R36" s="822"/>
      <c r="S36" s="822"/>
      <c r="T36" s="822"/>
      <c r="U36" s="822"/>
      <c r="V36" s="822"/>
      <c r="W36" s="822"/>
      <c r="X36" s="822"/>
      <c r="Y36" s="822"/>
      <c r="Z36" s="822"/>
      <c r="AA36" s="822"/>
      <c r="AB36" s="822"/>
      <c r="AC36" s="822"/>
      <c r="AD36" s="822"/>
      <c r="AE36" s="823"/>
      <c r="AF36" s="824"/>
      <c r="AG36" s="825"/>
      <c r="AH36" s="825"/>
      <c r="AI36" s="825"/>
      <c r="AJ36" s="826"/>
      <c r="AK36" s="893"/>
      <c r="AL36" s="894"/>
      <c r="AM36" s="894"/>
      <c r="AN36" s="894"/>
      <c r="AO36" s="894"/>
      <c r="AP36" s="894"/>
      <c r="AQ36" s="894"/>
      <c r="AR36" s="894"/>
      <c r="AS36" s="894"/>
      <c r="AT36" s="894"/>
      <c r="AU36" s="894"/>
      <c r="AV36" s="894"/>
      <c r="AW36" s="894"/>
      <c r="AX36" s="894"/>
      <c r="AY36" s="894"/>
      <c r="AZ36" s="895"/>
      <c r="BA36" s="895"/>
      <c r="BB36" s="895"/>
      <c r="BC36" s="895"/>
      <c r="BD36" s="895"/>
      <c r="BE36" s="891"/>
      <c r="BF36" s="891"/>
      <c r="BG36" s="891"/>
      <c r="BH36" s="891"/>
      <c r="BI36" s="892"/>
      <c r="BJ36" s="294"/>
      <c r="BK36" s="294"/>
      <c r="BL36" s="294"/>
      <c r="BM36" s="294"/>
      <c r="BN36" s="294"/>
      <c r="BO36" s="307"/>
      <c r="BP36" s="307"/>
      <c r="BQ36" s="304">
        <v>30</v>
      </c>
      <c r="BR36" s="305"/>
      <c r="BS36" s="831"/>
      <c r="BT36" s="832"/>
      <c r="BU36" s="832"/>
      <c r="BV36" s="832"/>
      <c r="BW36" s="832"/>
      <c r="BX36" s="832"/>
      <c r="BY36" s="832"/>
      <c r="BZ36" s="832"/>
      <c r="CA36" s="832"/>
      <c r="CB36" s="832"/>
      <c r="CC36" s="832"/>
      <c r="CD36" s="832"/>
      <c r="CE36" s="832"/>
      <c r="CF36" s="832"/>
      <c r="CG36" s="833"/>
      <c r="CH36" s="844"/>
      <c r="CI36" s="845"/>
      <c r="CJ36" s="845"/>
      <c r="CK36" s="845"/>
      <c r="CL36" s="846"/>
      <c r="CM36" s="844"/>
      <c r="CN36" s="845"/>
      <c r="CO36" s="845"/>
      <c r="CP36" s="845"/>
      <c r="CQ36" s="846"/>
      <c r="CR36" s="844"/>
      <c r="CS36" s="845"/>
      <c r="CT36" s="845"/>
      <c r="CU36" s="845"/>
      <c r="CV36" s="846"/>
      <c r="CW36" s="844"/>
      <c r="CX36" s="845"/>
      <c r="CY36" s="845"/>
      <c r="CZ36" s="845"/>
      <c r="DA36" s="846"/>
      <c r="DB36" s="844"/>
      <c r="DC36" s="845"/>
      <c r="DD36" s="845"/>
      <c r="DE36" s="845"/>
      <c r="DF36" s="846"/>
      <c r="DG36" s="844"/>
      <c r="DH36" s="845"/>
      <c r="DI36" s="845"/>
      <c r="DJ36" s="845"/>
      <c r="DK36" s="846"/>
      <c r="DL36" s="844"/>
      <c r="DM36" s="845"/>
      <c r="DN36" s="845"/>
      <c r="DO36" s="845"/>
      <c r="DP36" s="846"/>
      <c r="DQ36" s="844"/>
      <c r="DR36" s="845"/>
      <c r="DS36" s="845"/>
      <c r="DT36" s="845"/>
      <c r="DU36" s="846"/>
      <c r="DV36" s="847"/>
      <c r="DW36" s="848"/>
      <c r="DX36" s="848"/>
      <c r="DY36" s="848"/>
      <c r="DZ36" s="849"/>
      <c r="EA36" s="288"/>
    </row>
    <row r="37" spans="1:131" s="289" customFormat="1" ht="26.25" customHeight="1" x14ac:dyDescent="0.15">
      <c r="A37" s="308">
        <v>10</v>
      </c>
      <c r="B37" s="818"/>
      <c r="C37" s="819"/>
      <c r="D37" s="819"/>
      <c r="E37" s="819"/>
      <c r="F37" s="819"/>
      <c r="G37" s="819"/>
      <c r="H37" s="819"/>
      <c r="I37" s="819"/>
      <c r="J37" s="819"/>
      <c r="K37" s="819"/>
      <c r="L37" s="819"/>
      <c r="M37" s="819"/>
      <c r="N37" s="819"/>
      <c r="O37" s="819"/>
      <c r="P37" s="820"/>
      <c r="Q37" s="821"/>
      <c r="R37" s="822"/>
      <c r="S37" s="822"/>
      <c r="T37" s="822"/>
      <c r="U37" s="822"/>
      <c r="V37" s="822"/>
      <c r="W37" s="822"/>
      <c r="X37" s="822"/>
      <c r="Y37" s="822"/>
      <c r="Z37" s="822"/>
      <c r="AA37" s="822"/>
      <c r="AB37" s="822"/>
      <c r="AC37" s="822"/>
      <c r="AD37" s="822"/>
      <c r="AE37" s="823"/>
      <c r="AF37" s="824"/>
      <c r="AG37" s="825"/>
      <c r="AH37" s="825"/>
      <c r="AI37" s="825"/>
      <c r="AJ37" s="826"/>
      <c r="AK37" s="893"/>
      <c r="AL37" s="894"/>
      <c r="AM37" s="894"/>
      <c r="AN37" s="894"/>
      <c r="AO37" s="894"/>
      <c r="AP37" s="894"/>
      <c r="AQ37" s="894"/>
      <c r="AR37" s="894"/>
      <c r="AS37" s="894"/>
      <c r="AT37" s="894"/>
      <c r="AU37" s="894"/>
      <c r="AV37" s="894"/>
      <c r="AW37" s="894"/>
      <c r="AX37" s="894"/>
      <c r="AY37" s="894"/>
      <c r="AZ37" s="895"/>
      <c r="BA37" s="895"/>
      <c r="BB37" s="895"/>
      <c r="BC37" s="895"/>
      <c r="BD37" s="895"/>
      <c r="BE37" s="891"/>
      <c r="BF37" s="891"/>
      <c r="BG37" s="891"/>
      <c r="BH37" s="891"/>
      <c r="BI37" s="892"/>
      <c r="BJ37" s="294"/>
      <c r="BK37" s="294"/>
      <c r="BL37" s="294"/>
      <c r="BM37" s="294"/>
      <c r="BN37" s="294"/>
      <c r="BO37" s="307"/>
      <c r="BP37" s="307"/>
      <c r="BQ37" s="304">
        <v>31</v>
      </c>
      <c r="BR37" s="305"/>
      <c r="BS37" s="831"/>
      <c r="BT37" s="832"/>
      <c r="BU37" s="832"/>
      <c r="BV37" s="832"/>
      <c r="BW37" s="832"/>
      <c r="BX37" s="832"/>
      <c r="BY37" s="832"/>
      <c r="BZ37" s="832"/>
      <c r="CA37" s="832"/>
      <c r="CB37" s="832"/>
      <c r="CC37" s="832"/>
      <c r="CD37" s="832"/>
      <c r="CE37" s="832"/>
      <c r="CF37" s="832"/>
      <c r="CG37" s="833"/>
      <c r="CH37" s="844"/>
      <c r="CI37" s="845"/>
      <c r="CJ37" s="845"/>
      <c r="CK37" s="845"/>
      <c r="CL37" s="846"/>
      <c r="CM37" s="844"/>
      <c r="CN37" s="845"/>
      <c r="CO37" s="845"/>
      <c r="CP37" s="845"/>
      <c r="CQ37" s="846"/>
      <c r="CR37" s="844"/>
      <c r="CS37" s="845"/>
      <c r="CT37" s="845"/>
      <c r="CU37" s="845"/>
      <c r="CV37" s="846"/>
      <c r="CW37" s="844"/>
      <c r="CX37" s="845"/>
      <c r="CY37" s="845"/>
      <c r="CZ37" s="845"/>
      <c r="DA37" s="846"/>
      <c r="DB37" s="844"/>
      <c r="DC37" s="845"/>
      <c r="DD37" s="845"/>
      <c r="DE37" s="845"/>
      <c r="DF37" s="846"/>
      <c r="DG37" s="844"/>
      <c r="DH37" s="845"/>
      <c r="DI37" s="845"/>
      <c r="DJ37" s="845"/>
      <c r="DK37" s="846"/>
      <c r="DL37" s="844"/>
      <c r="DM37" s="845"/>
      <c r="DN37" s="845"/>
      <c r="DO37" s="845"/>
      <c r="DP37" s="846"/>
      <c r="DQ37" s="844"/>
      <c r="DR37" s="845"/>
      <c r="DS37" s="845"/>
      <c r="DT37" s="845"/>
      <c r="DU37" s="846"/>
      <c r="DV37" s="847"/>
      <c r="DW37" s="848"/>
      <c r="DX37" s="848"/>
      <c r="DY37" s="848"/>
      <c r="DZ37" s="849"/>
      <c r="EA37" s="288"/>
    </row>
    <row r="38" spans="1:131" s="289" customFormat="1" ht="26.25" customHeight="1" x14ac:dyDescent="0.15">
      <c r="A38" s="308">
        <v>11</v>
      </c>
      <c r="B38" s="818"/>
      <c r="C38" s="819"/>
      <c r="D38" s="819"/>
      <c r="E38" s="819"/>
      <c r="F38" s="819"/>
      <c r="G38" s="819"/>
      <c r="H38" s="819"/>
      <c r="I38" s="819"/>
      <c r="J38" s="819"/>
      <c r="K38" s="819"/>
      <c r="L38" s="819"/>
      <c r="M38" s="819"/>
      <c r="N38" s="819"/>
      <c r="O38" s="819"/>
      <c r="P38" s="820"/>
      <c r="Q38" s="821"/>
      <c r="R38" s="822"/>
      <c r="S38" s="822"/>
      <c r="T38" s="822"/>
      <c r="U38" s="822"/>
      <c r="V38" s="822"/>
      <c r="W38" s="822"/>
      <c r="X38" s="822"/>
      <c r="Y38" s="822"/>
      <c r="Z38" s="822"/>
      <c r="AA38" s="822"/>
      <c r="AB38" s="822"/>
      <c r="AC38" s="822"/>
      <c r="AD38" s="822"/>
      <c r="AE38" s="823"/>
      <c r="AF38" s="824"/>
      <c r="AG38" s="825"/>
      <c r="AH38" s="825"/>
      <c r="AI38" s="825"/>
      <c r="AJ38" s="826"/>
      <c r="AK38" s="893"/>
      <c r="AL38" s="894"/>
      <c r="AM38" s="894"/>
      <c r="AN38" s="894"/>
      <c r="AO38" s="894"/>
      <c r="AP38" s="894"/>
      <c r="AQ38" s="894"/>
      <c r="AR38" s="894"/>
      <c r="AS38" s="894"/>
      <c r="AT38" s="894"/>
      <c r="AU38" s="894"/>
      <c r="AV38" s="894"/>
      <c r="AW38" s="894"/>
      <c r="AX38" s="894"/>
      <c r="AY38" s="894"/>
      <c r="AZ38" s="895"/>
      <c r="BA38" s="895"/>
      <c r="BB38" s="895"/>
      <c r="BC38" s="895"/>
      <c r="BD38" s="895"/>
      <c r="BE38" s="891"/>
      <c r="BF38" s="891"/>
      <c r="BG38" s="891"/>
      <c r="BH38" s="891"/>
      <c r="BI38" s="892"/>
      <c r="BJ38" s="294"/>
      <c r="BK38" s="294"/>
      <c r="BL38" s="294"/>
      <c r="BM38" s="294"/>
      <c r="BN38" s="294"/>
      <c r="BO38" s="307"/>
      <c r="BP38" s="307"/>
      <c r="BQ38" s="304">
        <v>32</v>
      </c>
      <c r="BR38" s="305"/>
      <c r="BS38" s="831"/>
      <c r="BT38" s="832"/>
      <c r="BU38" s="832"/>
      <c r="BV38" s="832"/>
      <c r="BW38" s="832"/>
      <c r="BX38" s="832"/>
      <c r="BY38" s="832"/>
      <c r="BZ38" s="832"/>
      <c r="CA38" s="832"/>
      <c r="CB38" s="832"/>
      <c r="CC38" s="832"/>
      <c r="CD38" s="832"/>
      <c r="CE38" s="832"/>
      <c r="CF38" s="832"/>
      <c r="CG38" s="833"/>
      <c r="CH38" s="844"/>
      <c r="CI38" s="845"/>
      <c r="CJ38" s="845"/>
      <c r="CK38" s="845"/>
      <c r="CL38" s="846"/>
      <c r="CM38" s="844"/>
      <c r="CN38" s="845"/>
      <c r="CO38" s="845"/>
      <c r="CP38" s="845"/>
      <c r="CQ38" s="846"/>
      <c r="CR38" s="844"/>
      <c r="CS38" s="845"/>
      <c r="CT38" s="845"/>
      <c r="CU38" s="845"/>
      <c r="CV38" s="846"/>
      <c r="CW38" s="844"/>
      <c r="CX38" s="845"/>
      <c r="CY38" s="845"/>
      <c r="CZ38" s="845"/>
      <c r="DA38" s="846"/>
      <c r="DB38" s="844"/>
      <c r="DC38" s="845"/>
      <c r="DD38" s="845"/>
      <c r="DE38" s="845"/>
      <c r="DF38" s="846"/>
      <c r="DG38" s="844"/>
      <c r="DH38" s="845"/>
      <c r="DI38" s="845"/>
      <c r="DJ38" s="845"/>
      <c r="DK38" s="846"/>
      <c r="DL38" s="844"/>
      <c r="DM38" s="845"/>
      <c r="DN38" s="845"/>
      <c r="DO38" s="845"/>
      <c r="DP38" s="846"/>
      <c r="DQ38" s="844"/>
      <c r="DR38" s="845"/>
      <c r="DS38" s="845"/>
      <c r="DT38" s="845"/>
      <c r="DU38" s="846"/>
      <c r="DV38" s="847"/>
      <c r="DW38" s="848"/>
      <c r="DX38" s="848"/>
      <c r="DY38" s="848"/>
      <c r="DZ38" s="849"/>
      <c r="EA38" s="288"/>
    </row>
    <row r="39" spans="1:131" s="289" customFormat="1" ht="26.25" customHeight="1" x14ac:dyDescent="0.15">
      <c r="A39" s="308">
        <v>12</v>
      </c>
      <c r="B39" s="818"/>
      <c r="C39" s="819"/>
      <c r="D39" s="819"/>
      <c r="E39" s="819"/>
      <c r="F39" s="819"/>
      <c r="G39" s="819"/>
      <c r="H39" s="819"/>
      <c r="I39" s="819"/>
      <c r="J39" s="819"/>
      <c r="K39" s="819"/>
      <c r="L39" s="819"/>
      <c r="M39" s="819"/>
      <c r="N39" s="819"/>
      <c r="O39" s="819"/>
      <c r="P39" s="820"/>
      <c r="Q39" s="821"/>
      <c r="R39" s="822"/>
      <c r="S39" s="822"/>
      <c r="T39" s="822"/>
      <c r="U39" s="822"/>
      <c r="V39" s="822"/>
      <c r="W39" s="822"/>
      <c r="X39" s="822"/>
      <c r="Y39" s="822"/>
      <c r="Z39" s="822"/>
      <c r="AA39" s="822"/>
      <c r="AB39" s="822"/>
      <c r="AC39" s="822"/>
      <c r="AD39" s="822"/>
      <c r="AE39" s="823"/>
      <c r="AF39" s="824"/>
      <c r="AG39" s="825"/>
      <c r="AH39" s="825"/>
      <c r="AI39" s="825"/>
      <c r="AJ39" s="826"/>
      <c r="AK39" s="893"/>
      <c r="AL39" s="894"/>
      <c r="AM39" s="894"/>
      <c r="AN39" s="894"/>
      <c r="AO39" s="894"/>
      <c r="AP39" s="894"/>
      <c r="AQ39" s="894"/>
      <c r="AR39" s="894"/>
      <c r="AS39" s="894"/>
      <c r="AT39" s="894"/>
      <c r="AU39" s="894"/>
      <c r="AV39" s="894"/>
      <c r="AW39" s="894"/>
      <c r="AX39" s="894"/>
      <c r="AY39" s="894"/>
      <c r="AZ39" s="895"/>
      <c r="BA39" s="895"/>
      <c r="BB39" s="895"/>
      <c r="BC39" s="895"/>
      <c r="BD39" s="895"/>
      <c r="BE39" s="891"/>
      <c r="BF39" s="891"/>
      <c r="BG39" s="891"/>
      <c r="BH39" s="891"/>
      <c r="BI39" s="892"/>
      <c r="BJ39" s="294"/>
      <c r="BK39" s="294"/>
      <c r="BL39" s="294"/>
      <c r="BM39" s="294"/>
      <c r="BN39" s="294"/>
      <c r="BO39" s="307"/>
      <c r="BP39" s="307"/>
      <c r="BQ39" s="304">
        <v>33</v>
      </c>
      <c r="BR39" s="305"/>
      <c r="BS39" s="831"/>
      <c r="BT39" s="832"/>
      <c r="BU39" s="832"/>
      <c r="BV39" s="832"/>
      <c r="BW39" s="832"/>
      <c r="BX39" s="832"/>
      <c r="BY39" s="832"/>
      <c r="BZ39" s="832"/>
      <c r="CA39" s="832"/>
      <c r="CB39" s="832"/>
      <c r="CC39" s="832"/>
      <c r="CD39" s="832"/>
      <c r="CE39" s="832"/>
      <c r="CF39" s="832"/>
      <c r="CG39" s="833"/>
      <c r="CH39" s="844"/>
      <c r="CI39" s="845"/>
      <c r="CJ39" s="845"/>
      <c r="CK39" s="845"/>
      <c r="CL39" s="846"/>
      <c r="CM39" s="844"/>
      <c r="CN39" s="845"/>
      <c r="CO39" s="845"/>
      <c r="CP39" s="845"/>
      <c r="CQ39" s="846"/>
      <c r="CR39" s="844"/>
      <c r="CS39" s="845"/>
      <c r="CT39" s="845"/>
      <c r="CU39" s="845"/>
      <c r="CV39" s="846"/>
      <c r="CW39" s="844"/>
      <c r="CX39" s="845"/>
      <c r="CY39" s="845"/>
      <c r="CZ39" s="845"/>
      <c r="DA39" s="846"/>
      <c r="DB39" s="844"/>
      <c r="DC39" s="845"/>
      <c r="DD39" s="845"/>
      <c r="DE39" s="845"/>
      <c r="DF39" s="846"/>
      <c r="DG39" s="844"/>
      <c r="DH39" s="845"/>
      <c r="DI39" s="845"/>
      <c r="DJ39" s="845"/>
      <c r="DK39" s="846"/>
      <c r="DL39" s="844"/>
      <c r="DM39" s="845"/>
      <c r="DN39" s="845"/>
      <c r="DO39" s="845"/>
      <c r="DP39" s="846"/>
      <c r="DQ39" s="844"/>
      <c r="DR39" s="845"/>
      <c r="DS39" s="845"/>
      <c r="DT39" s="845"/>
      <c r="DU39" s="846"/>
      <c r="DV39" s="847"/>
      <c r="DW39" s="848"/>
      <c r="DX39" s="848"/>
      <c r="DY39" s="848"/>
      <c r="DZ39" s="849"/>
      <c r="EA39" s="288"/>
    </row>
    <row r="40" spans="1:131" s="289" customFormat="1" ht="26.25" customHeight="1" x14ac:dyDescent="0.15">
      <c r="A40" s="303">
        <v>13</v>
      </c>
      <c r="B40" s="818"/>
      <c r="C40" s="819"/>
      <c r="D40" s="819"/>
      <c r="E40" s="819"/>
      <c r="F40" s="819"/>
      <c r="G40" s="819"/>
      <c r="H40" s="819"/>
      <c r="I40" s="819"/>
      <c r="J40" s="819"/>
      <c r="K40" s="819"/>
      <c r="L40" s="819"/>
      <c r="M40" s="819"/>
      <c r="N40" s="819"/>
      <c r="O40" s="819"/>
      <c r="P40" s="820"/>
      <c r="Q40" s="821"/>
      <c r="R40" s="822"/>
      <c r="S40" s="822"/>
      <c r="T40" s="822"/>
      <c r="U40" s="822"/>
      <c r="V40" s="822"/>
      <c r="W40" s="822"/>
      <c r="X40" s="822"/>
      <c r="Y40" s="822"/>
      <c r="Z40" s="822"/>
      <c r="AA40" s="822"/>
      <c r="AB40" s="822"/>
      <c r="AC40" s="822"/>
      <c r="AD40" s="822"/>
      <c r="AE40" s="823"/>
      <c r="AF40" s="824"/>
      <c r="AG40" s="825"/>
      <c r="AH40" s="825"/>
      <c r="AI40" s="825"/>
      <c r="AJ40" s="826"/>
      <c r="AK40" s="893"/>
      <c r="AL40" s="894"/>
      <c r="AM40" s="894"/>
      <c r="AN40" s="894"/>
      <c r="AO40" s="894"/>
      <c r="AP40" s="894"/>
      <c r="AQ40" s="894"/>
      <c r="AR40" s="894"/>
      <c r="AS40" s="894"/>
      <c r="AT40" s="894"/>
      <c r="AU40" s="894"/>
      <c r="AV40" s="894"/>
      <c r="AW40" s="894"/>
      <c r="AX40" s="894"/>
      <c r="AY40" s="894"/>
      <c r="AZ40" s="895"/>
      <c r="BA40" s="895"/>
      <c r="BB40" s="895"/>
      <c r="BC40" s="895"/>
      <c r="BD40" s="895"/>
      <c r="BE40" s="891"/>
      <c r="BF40" s="891"/>
      <c r="BG40" s="891"/>
      <c r="BH40" s="891"/>
      <c r="BI40" s="892"/>
      <c r="BJ40" s="294"/>
      <c r="BK40" s="294"/>
      <c r="BL40" s="294"/>
      <c r="BM40" s="294"/>
      <c r="BN40" s="294"/>
      <c r="BO40" s="307"/>
      <c r="BP40" s="307"/>
      <c r="BQ40" s="304">
        <v>34</v>
      </c>
      <c r="BR40" s="305"/>
      <c r="BS40" s="831"/>
      <c r="BT40" s="832"/>
      <c r="BU40" s="832"/>
      <c r="BV40" s="832"/>
      <c r="BW40" s="832"/>
      <c r="BX40" s="832"/>
      <c r="BY40" s="832"/>
      <c r="BZ40" s="832"/>
      <c r="CA40" s="832"/>
      <c r="CB40" s="832"/>
      <c r="CC40" s="832"/>
      <c r="CD40" s="832"/>
      <c r="CE40" s="832"/>
      <c r="CF40" s="832"/>
      <c r="CG40" s="833"/>
      <c r="CH40" s="844"/>
      <c r="CI40" s="845"/>
      <c r="CJ40" s="845"/>
      <c r="CK40" s="845"/>
      <c r="CL40" s="846"/>
      <c r="CM40" s="844"/>
      <c r="CN40" s="845"/>
      <c r="CO40" s="845"/>
      <c r="CP40" s="845"/>
      <c r="CQ40" s="846"/>
      <c r="CR40" s="844"/>
      <c r="CS40" s="845"/>
      <c r="CT40" s="845"/>
      <c r="CU40" s="845"/>
      <c r="CV40" s="846"/>
      <c r="CW40" s="844"/>
      <c r="CX40" s="845"/>
      <c r="CY40" s="845"/>
      <c r="CZ40" s="845"/>
      <c r="DA40" s="846"/>
      <c r="DB40" s="844"/>
      <c r="DC40" s="845"/>
      <c r="DD40" s="845"/>
      <c r="DE40" s="845"/>
      <c r="DF40" s="846"/>
      <c r="DG40" s="844"/>
      <c r="DH40" s="845"/>
      <c r="DI40" s="845"/>
      <c r="DJ40" s="845"/>
      <c r="DK40" s="846"/>
      <c r="DL40" s="844"/>
      <c r="DM40" s="845"/>
      <c r="DN40" s="845"/>
      <c r="DO40" s="845"/>
      <c r="DP40" s="846"/>
      <c r="DQ40" s="844"/>
      <c r="DR40" s="845"/>
      <c r="DS40" s="845"/>
      <c r="DT40" s="845"/>
      <c r="DU40" s="846"/>
      <c r="DV40" s="847"/>
      <c r="DW40" s="848"/>
      <c r="DX40" s="848"/>
      <c r="DY40" s="848"/>
      <c r="DZ40" s="849"/>
      <c r="EA40" s="288"/>
    </row>
    <row r="41" spans="1:131" s="289" customFormat="1" ht="26.25" customHeight="1" x14ac:dyDescent="0.15">
      <c r="A41" s="303">
        <v>14</v>
      </c>
      <c r="B41" s="818"/>
      <c r="C41" s="819"/>
      <c r="D41" s="819"/>
      <c r="E41" s="819"/>
      <c r="F41" s="819"/>
      <c r="G41" s="819"/>
      <c r="H41" s="819"/>
      <c r="I41" s="819"/>
      <c r="J41" s="819"/>
      <c r="K41" s="819"/>
      <c r="L41" s="819"/>
      <c r="M41" s="819"/>
      <c r="N41" s="819"/>
      <c r="O41" s="819"/>
      <c r="P41" s="820"/>
      <c r="Q41" s="821"/>
      <c r="R41" s="822"/>
      <c r="S41" s="822"/>
      <c r="T41" s="822"/>
      <c r="U41" s="822"/>
      <c r="V41" s="822"/>
      <c r="W41" s="822"/>
      <c r="X41" s="822"/>
      <c r="Y41" s="822"/>
      <c r="Z41" s="822"/>
      <c r="AA41" s="822"/>
      <c r="AB41" s="822"/>
      <c r="AC41" s="822"/>
      <c r="AD41" s="822"/>
      <c r="AE41" s="823"/>
      <c r="AF41" s="824"/>
      <c r="AG41" s="825"/>
      <c r="AH41" s="825"/>
      <c r="AI41" s="825"/>
      <c r="AJ41" s="826"/>
      <c r="AK41" s="893"/>
      <c r="AL41" s="894"/>
      <c r="AM41" s="894"/>
      <c r="AN41" s="894"/>
      <c r="AO41" s="894"/>
      <c r="AP41" s="894"/>
      <c r="AQ41" s="894"/>
      <c r="AR41" s="894"/>
      <c r="AS41" s="894"/>
      <c r="AT41" s="894"/>
      <c r="AU41" s="894"/>
      <c r="AV41" s="894"/>
      <c r="AW41" s="894"/>
      <c r="AX41" s="894"/>
      <c r="AY41" s="894"/>
      <c r="AZ41" s="895"/>
      <c r="BA41" s="895"/>
      <c r="BB41" s="895"/>
      <c r="BC41" s="895"/>
      <c r="BD41" s="895"/>
      <c r="BE41" s="891"/>
      <c r="BF41" s="891"/>
      <c r="BG41" s="891"/>
      <c r="BH41" s="891"/>
      <c r="BI41" s="892"/>
      <c r="BJ41" s="294"/>
      <c r="BK41" s="294"/>
      <c r="BL41" s="294"/>
      <c r="BM41" s="294"/>
      <c r="BN41" s="294"/>
      <c r="BO41" s="307"/>
      <c r="BP41" s="307"/>
      <c r="BQ41" s="304">
        <v>35</v>
      </c>
      <c r="BR41" s="305"/>
      <c r="BS41" s="831"/>
      <c r="BT41" s="832"/>
      <c r="BU41" s="832"/>
      <c r="BV41" s="832"/>
      <c r="BW41" s="832"/>
      <c r="BX41" s="832"/>
      <c r="BY41" s="832"/>
      <c r="BZ41" s="832"/>
      <c r="CA41" s="832"/>
      <c r="CB41" s="832"/>
      <c r="CC41" s="832"/>
      <c r="CD41" s="832"/>
      <c r="CE41" s="832"/>
      <c r="CF41" s="832"/>
      <c r="CG41" s="833"/>
      <c r="CH41" s="844"/>
      <c r="CI41" s="845"/>
      <c r="CJ41" s="845"/>
      <c r="CK41" s="845"/>
      <c r="CL41" s="846"/>
      <c r="CM41" s="844"/>
      <c r="CN41" s="845"/>
      <c r="CO41" s="845"/>
      <c r="CP41" s="845"/>
      <c r="CQ41" s="846"/>
      <c r="CR41" s="844"/>
      <c r="CS41" s="845"/>
      <c r="CT41" s="845"/>
      <c r="CU41" s="845"/>
      <c r="CV41" s="846"/>
      <c r="CW41" s="844"/>
      <c r="CX41" s="845"/>
      <c r="CY41" s="845"/>
      <c r="CZ41" s="845"/>
      <c r="DA41" s="846"/>
      <c r="DB41" s="844"/>
      <c r="DC41" s="845"/>
      <c r="DD41" s="845"/>
      <c r="DE41" s="845"/>
      <c r="DF41" s="846"/>
      <c r="DG41" s="844"/>
      <c r="DH41" s="845"/>
      <c r="DI41" s="845"/>
      <c r="DJ41" s="845"/>
      <c r="DK41" s="846"/>
      <c r="DL41" s="844"/>
      <c r="DM41" s="845"/>
      <c r="DN41" s="845"/>
      <c r="DO41" s="845"/>
      <c r="DP41" s="846"/>
      <c r="DQ41" s="844"/>
      <c r="DR41" s="845"/>
      <c r="DS41" s="845"/>
      <c r="DT41" s="845"/>
      <c r="DU41" s="846"/>
      <c r="DV41" s="847"/>
      <c r="DW41" s="848"/>
      <c r="DX41" s="848"/>
      <c r="DY41" s="848"/>
      <c r="DZ41" s="849"/>
      <c r="EA41" s="288"/>
    </row>
    <row r="42" spans="1:131" s="289" customFormat="1" ht="26.25" customHeight="1" x14ac:dyDescent="0.15">
      <c r="A42" s="303">
        <v>15</v>
      </c>
      <c r="B42" s="818"/>
      <c r="C42" s="819"/>
      <c r="D42" s="819"/>
      <c r="E42" s="819"/>
      <c r="F42" s="819"/>
      <c r="G42" s="819"/>
      <c r="H42" s="819"/>
      <c r="I42" s="819"/>
      <c r="J42" s="819"/>
      <c r="K42" s="819"/>
      <c r="L42" s="819"/>
      <c r="M42" s="819"/>
      <c r="N42" s="819"/>
      <c r="O42" s="819"/>
      <c r="P42" s="820"/>
      <c r="Q42" s="821"/>
      <c r="R42" s="822"/>
      <c r="S42" s="822"/>
      <c r="T42" s="822"/>
      <c r="U42" s="822"/>
      <c r="V42" s="822"/>
      <c r="W42" s="822"/>
      <c r="X42" s="822"/>
      <c r="Y42" s="822"/>
      <c r="Z42" s="822"/>
      <c r="AA42" s="822"/>
      <c r="AB42" s="822"/>
      <c r="AC42" s="822"/>
      <c r="AD42" s="822"/>
      <c r="AE42" s="823"/>
      <c r="AF42" s="824"/>
      <c r="AG42" s="825"/>
      <c r="AH42" s="825"/>
      <c r="AI42" s="825"/>
      <c r="AJ42" s="826"/>
      <c r="AK42" s="893"/>
      <c r="AL42" s="894"/>
      <c r="AM42" s="894"/>
      <c r="AN42" s="894"/>
      <c r="AO42" s="894"/>
      <c r="AP42" s="894"/>
      <c r="AQ42" s="894"/>
      <c r="AR42" s="894"/>
      <c r="AS42" s="894"/>
      <c r="AT42" s="894"/>
      <c r="AU42" s="894"/>
      <c r="AV42" s="894"/>
      <c r="AW42" s="894"/>
      <c r="AX42" s="894"/>
      <c r="AY42" s="894"/>
      <c r="AZ42" s="895"/>
      <c r="BA42" s="895"/>
      <c r="BB42" s="895"/>
      <c r="BC42" s="895"/>
      <c r="BD42" s="895"/>
      <c r="BE42" s="891"/>
      <c r="BF42" s="891"/>
      <c r="BG42" s="891"/>
      <c r="BH42" s="891"/>
      <c r="BI42" s="892"/>
      <c r="BJ42" s="294"/>
      <c r="BK42" s="294"/>
      <c r="BL42" s="294"/>
      <c r="BM42" s="294"/>
      <c r="BN42" s="294"/>
      <c r="BO42" s="307"/>
      <c r="BP42" s="307"/>
      <c r="BQ42" s="304">
        <v>36</v>
      </c>
      <c r="BR42" s="305"/>
      <c r="BS42" s="831"/>
      <c r="BT42" s="832"/>
      <c r="BU42" s="832"/>
      <c r="BV42" s="832"/>
      <c r="BW42" s="832"/>
      <c r="BX42" s="832"/>
      <c r="BY42" s="832"/>
      <c r="BZ42" s="832"/>
      <c r="CA42" s="832"/>
      <c r="CB42" s="832"/>
      <c r="CC42" s="832"/>
      <c r="CD42" s="832"/>
      <c r="CE42" s="832"/>
      <c r="CF42" s="832"/>
      <c r="CG42" s="833"/>
      <c r="CH42" s="844"/>
      <c r="CI42" s="845"/>
      <c r="CJ42" s="845"/>
      <c r="CK42" s="845"/>
      <c r="CL42" s="846"/>
      <c r="CM42" s="844"/>
      <c r="CN42" s="845"/>
      <c r="CO42" s="845"/>
      <c r="CP42" s="845"/>
      <c r="CQ42" s="846"/>
      <c r="CR42" s="844"/>
      <c r="CS42" s="845"/>
      <c r="CT42" s="845"/>
      <c r="CU42" s="845"/>
      <c r="CV42" s="846"/>
      <c r="CW42" s="844"/>
      <c r="CX42" s="845"/>
      <c r="CY42" s="845"/>
      <c r="CZ42" s="845"/>
      <c r="DA42" s="846"/>
      <c r="DB42" s="844"/>
      <c r="DC42" s="845"/>
      <c r="DD42" s="845"/>
      <c r="DE42" s="845"/>
      <c r="DF42" s="846"/>
      <c r="DG42" s="844"/>
      <c r="DH42" s="845"/>
      <c r="DI42" s="845"/>
      <c r="DJ42" s="845"/>
      <c r="DK42" s="846"/>
      <c r="DL42" s="844"/>
      <c r="DM42" s="845"/>
      <c r="DN42" s="845"/>
      <c r="DO42" s="845"/>
      <c r="DP42" s="846"/>
      <c r="DQ42" s="844"/>
      <c r="DR42" s="845"/>
      <c r="DS42" s="845"/>
      <c r="DT42" s="845"/>
      <c r="DU42" s="846"/>
      <c r="DV42" s="847"/>
      <c r="DW42" s="848"/>
      <c r="DX42" s="848"/>
      <c r="DY42" s="848"/>
      <c r="DZ42" s="849"/>
      <c r="EA42" s="288"/>
    </row>
    <row r="43" spans="1:131" s="289" customFormat="1" ht="26.25" customHeight="1" x14ac:dyDescent="0.15">
      <c r="A43" s="303">
        <v>16</v>
      </c>
      <c r="B43" s="818"/>
      <c r="C43" s="819"/>
      <c r="D43" s="819"/>
      <c r="E43" s="819"/>
      <c r="F43" s="819"/>
      <c r="G43" s="819"/>
      <c r="H43" s="819"/>
      <c r="I43" s="819"/>
      <c r="J43" s="819"/>
      <c r="K43" s="819"/>
      <c r="L43" s="819"/>
      <c r="M43" s="819"/>
      <c r="N43" s="819"/>
      <c r="O43" s="819"/>
      <c r="P43" s="820"/>
      <c r="Q43" s="821"/>
      <c r="R43" s="822"/>
      <c r="S43" s="822"/>
      <c r="T43" s="822"/>
      <c r="U43" s="822"/>
      <c r="V43" s="822"/>
      <c r="W43" s="822"/>
      <c r="X43" s="822"/>
      <c r="Y43" s="822"/>
      <c r="Z43" s="822"/>
      <c r="AA43" s="822"/>
      <c r="AB43" s="822"/>
      <c r="AC43" s="822"/>
      <c r="AD43" s="822"/>
      <c r="AE43" s="823"/>
      <c r="AF43" s="824"/>
      <c r="AG43" s="825"/>
      <c r="AH43" s="825"/>
      <c r="AI43" s="825"/>
      <c r="AJ43" s="826"/>
      <c r="AK43" s="893"/>
      <c r="AL43" s="894"/>
      <c r="AM43" s="894"/>
      <c r="AN43" s="894"/>
      <c r="AO43" s="894"/>
      <c r="AP43" s="894"/>
      <c r="AQ43" s="894"/>
      <c r="AR43" s="894"/>
      <c r="AS43" s="894"/>
      <c r="AT43" s="894"/>
      <c r="AU43" s="894"/>
      <c r="AV43" s="894"/>
      <c r="AW43" s="894"/>
      <c r="AX43" s="894"/>
      <c r="AY43" s="894"/>
      <c r="AZ43" s="895"/>
      <c r="BA43" s="895"/>
      <c r="BB43" s="895"/>
      <c r="BC43" s="895"/>
      <c r="BD43" s="895"/>
      <c r="BE43" s="891"/>
      <c r="BF43" s="891"/>
      <c r="BG43" s="891"/>
      <c r="BH43" s="891"/>
      <c r="BI43" s="892"/>
      <c r="BJ43" s="294"/>
      <c r="BK43" s="294"/>
      <c r="BL43" s="294"/>
      <c r="BM43" s="294"/>
      <c r="BN43" s="294"/>
      <c r="BO43" s="307"/>
      <c r="BP43" s="307"/>
      <c r="BQ43" s="304">
        <v>37</v>
      </c>
      <c r="BR43" s="305"/>
      <c r="BS43" s="831"/>
      <c r="BT43" s="832"/>
      <c r="BU43" s="832"/>
      <c r="BV43" s="832"/>
      <c r="BW43" s="832"/>
      <c r="BX43" s="832"/>
      <c r="BY43" s="832"/>
      <c r="BZ43" s="832"/>
      <c r="CA43" s="832"/>
      <c r="CB43" s="832"/>
      <c r="CC43" s="832"/>
      <c r="CD43" s="832"/>
      <c r="CE43" s="832"/>
      <c r="CF43" s="832"/>
      <c r="CG43" s="833"/>
      <c r="CH43" s="844"/>
      <c r="CI43" s="845"/>
      <c r="CJ43" s="845"/>
      <c r="CK43" s="845"/>
      <c r="CL43" s="846"/>
      <c r="CM43" s="844"/>
      <c r="CN43" s="845"/>
      <c r="CO43" s="845"/>
      <c r="CP43" s="845"/>
      <c r="CQ43" s="846"/>
      <c r="CR43" s="844"/>
      <c r="CS43" s="845"/>
      <c r="CT43" s="845"/>
      <c r="CU43" s="845"/>
      <c r="CV43" s="846"/>
      <c r="CW43" s="844"/>
      <c r="CX43" s="845"/>
      <c r="CY43" s="845"/>
      <c r="CZ43" s="845"/>
      <c r="DA43" s="846"/>
      <c r="DB43" s="844"/>
      <c r="DC43" s="845"/>
      <c r="DD43" s="845"/>
      <c r="DE43" s="845"/>
      <c r="DF43" s="846"/>
      <c r="DG43" s="844"/>
      <c r="DH43" s="845"/>
      <c r="DI43" s="845"/>
      <c r="DJ43" s="845"/>
      <c r="DK43" s="846"/>
      <c r="DL43" s="844"/>
      <c r="DM43" s="845"/>
      <c r="DN43" s="845"/>
      <c r="DO43" s="845"/>
      <c r="DP43" s="846"/>
      <c r="DQ43" s="844"/>
      <c r="DR43" s="845"/>
      <c r="DS43" s="845"/>
      <c r="DT43" s="845"/>
      <c r="DU43" s="846"/>
      <c r="DV43" s="847"/>
      <c r="DW43" s="848"/>
      <c r="DX43" s="848"/>
      <c r="DY43" s="848"/>
      <c r="DZ43" s="849"/>
      <c r="EA43" s="288"/>
    </row>
    <row r="44" spans="1:131" s="289" customFormat="1" ht="26.25" customHeight="1" x14ac:dyDescent="0.15">
      <c r="A44" s="303">
        <v>17</v>
      </c>
      <c r="B44" s="818"/>
      <c r="C44" s="819"/>
      <c r="D44" s="819"/>
      <c r="E44" s="819"/>
      <c r="F44" s="819"/>
      <c r="G44" s="819"/>
      <c r="H44" s="819"/>
      <c r="I44" s="819"/>
      <c r="J44" s="819"/>
      <c r="K44" s="819"/>
      <c r="L44" s="819"/>
      <c r="M44" s="819"/>
      <c r="N44" s="819"/>
      <c r="O44" s="819"/>
      <c r="P44" s="820"/>
      <c r="Q44" s="821"/>
      <c r="R44" s="822"/>
      <c r="S44" s="822"/>
      <c r="T44" s="822"/>
      <c r="U44" s="822"/>
      <c r="V44" s="822"/>
      <c r="W44" s="822"/>
      <c r="X44" s="822"/>
      <c r="Y44" s="822"/>
      <c r="Z44" s="822"/>
      <c r="AA44" s="822"/>
      <c r="AB44" s="822"/>
      <c r="AC44" s="822"/>
      <c r="AD44" s="822"/>
      <c r="AE44" s="823"/>
      <c r="AF44" s="824"/>
      <c r="AG44" s="825"/>
      <c r="AH44" s="825"/>
      <c r="AI44" s="825"/>
      <c r="AJ44" s="826"/>
      <c r="AK44" s="893"/>
      <c r="AL44" s="894"/>
      <c r="AM44" s="894"/>
      <c r="AN44" s="894"/>
      <c r="AO44" s="894"/>
      <c r="AP44" s="894"/>
      <c r="AQ44" s="894"/>
      <c r="AR44" s="894"/>
      <c r="AS44" s="894"/>
      <c r="AT44" s="894"/>
      <c r="AU44" s="894"/>
      <c r="AV44" s="894"/>
      <c r="AW44" s="894"/>
      <c r="AX44" s="894"/>
      <c r="AY44" s="894"/>
      <c r="AZ44" s="895"/>
      <c r="BA44" s="895"/>
      <c r="BB44" s="895"/>
      <c r="BC44" s="895"/>
      <c r="BD44" s="895"/>
      <c r="BE44" s="891"/>
      <c r="BF44" s="891"/>
      <c r="BG44" s="891"/>
      <c r="BH44" s="891"/>
      <c r="BI44" s="892"/>
      <c r="BJ44" s="294"/>
      <c r="BK44" s="294"/>
      <c r="BL44" s="294"/>
      <c r="BM44" s="294"/>
      <c r="BN44" s="294"/>
      <c r="BO44" s="307"/>
      <c r="BP44" s="307"/>
      <c r="BQ44" s="304">
        <v>38</v>
      </c>
      <c r="BR44" s="305"/>
      <c r="BS44" s="831"/>
      <c r="BT44" s="832"/>
      <c r="BU44" s="832"/>
      <c r="BV44" s="832"/>
      <c r="BW44" s="832"/>
      <c r="BX44" s="832"/>
      <c r="BY44" s="832"/>
      <c r="BZ44" s="832"/>
      <c r="CA44" s="832"/>
      <c r="CB44" s="832"/>
      <c r="CC44" s="832"/>
      <c r="CD44" s="832"/>
      <c r="CE44" s="832"/>
      <c r="CF44" s="832"/>
      <c r="CG44" s="833"/>
      <c r="CH44" s="844"/>
      <c r="CI44" s="845"/>
      <c r="CJ44" s="845"/>
      <c r="CK44" s="845"/>
      <c r="CL44" s="846"/>
      <c r="CM44" s="844"/>
      <c r="CN44" s="845"/>
      <c r="CO44" s="845"/>
      <c r="CP44" s="845"/>
      <c r="CQ44" s="846"/>
      <c r="CR44" s="844"/>
      <c r="CS44" s="845"/>
      <c r="CT44" s="845"/>
      <c r="CU44" s="845"/>
      <c r="CV44" s="846"/>
      <c r="CW44" s="844"/>
      <c r="CX44" s="845"/>
      <c r="CY44" s="845"/>
      <c r="CZ44" s="845"/>
      <c r="DA44" s="846"/>
      <c r="DB44" s="844"/>
      <c r="DC44" s="845"/>
      <c r="DD44" s="845"/>
      <c r="DE44" s="845"/>
      <c r="DF44" s="846"/>
      <c r="DG44" s="844"/>
      <c r="DH44" s="845"/>
      <c r="DI44" s="845"/>
      <c r="DJ44" s="845"/>
      <c r="DK44" s="846"/>
      <c r="DL44" s="844"/>
      <c r="DM44" s="845"/>
      <c r="DN44" s="845"/>
      <c r="DO44" s="845"/>
      <c r="DP44" s="846"/>
      <c r="DQ44" s="844"/>
      <c r="DR44" s="845"/>
      <c r="DS44" s="845"/>
      <c r="DT44" s="845"/>
      <c r="DU44" s="846"/>
      <c r="DV44" s="847"/>
      <c r="DW44" s="848"/>
      <c r="DX44" s="848"/>
      <c r="DY44" s="848"/>
      <c r="DZ44" s="849"/>
      <c r="EA44" s="288"/>
    </row>
    <row r="45" spans="1:131" s="289" customFormat="1" ht="26.25" customHeight="1" x14ac:dyDescent="0.15">
      <c r="A45" s="303">
        <v>18</v>
      </c>
      <c r="B45" s="818"/>
      <c r="C45" s="819"/>
      <c r="D45" s="819"/>
      <c r="E45" s="819"/>
      <c r="F45" s="819"/>
      <c r="G45" s="819"/>
      <c r="H45" s="819"/>
      <c r="I45" s="819"/>
      <c r="J45" s="819"/>
      <c r="K45" s="819"/>
      <c r="L45" s="819"/>
      <c r="M45" s="819"/>
      <c r="N45" s="819"/>
      <c r="O45" s="819"/>
      <c r="P45" s="820"/>
      <c r="Q45" s="821"/>
      <c r="R45" s="822"/>
      <c r="S45" s="822"/>
      <c r="T45" s="822"/>
      <c r="U45" s="822"/>
      <c r="V45" s="822"/>
      <c r="W45" s="822"/>
      <c r="X45" s="822"/>
      <c r="Y45" s="822"/>
      <c r="Z45" s="822"/>
      <c r="AA45" s="822"/>
      <c r="AB45" s="822"/>
      <c r="AC45" s="822"/>
      <c r="AD45" s="822"/>
      <c r="AE45" s="823"/>
      <c r="AF45" s="824"/>
      <c r="AG45" s="825"/>
      <c r="AH45" s="825"/>
      <c r="AI45" s="825"/>
      <c r="AJ45" s="826"/>
      <c r="AK45" s="893"/>
      <c r="AL45" s="894"/>
      <c r="AM45" s="894"/>
      <c r="AN45" s="894"/>
      <c r="AO45" s="894"/>
      <c r="AP45" s="894"/>
      <c r="AQ45" s="894"/>
      <c r="AR45" s="894"/>
      <c r="AS45" s="894"/>
      <c r="AT45" s="894"/>
      <c r="AU45" s="894"/>
      <c r="AV45" s="894"/>
      <c r="AW45" s="894"/>
      <c r="AX45" s="894"/>
      <c r="AY45" s="894"/>
      <c r="AZ45" s="895"/>
      <c r="BA45" s="895"/>
      <c r="BB45" s="895"/>
      <c r="BC45" s="895"/>
      <c r="BD45" s="895"/>
      <c r="BE45" s="891"/>
      <c r="BF45" s="891"/>
      <c r="BG45" s="891"/>
      <c r="BH45" s="891"/>
      <c r="BI45" s="892"/>
      <c r="BJ45" s="294"/>
      <c r="BK45" s="294"/>
      <c r="BL45" s="294"/>
      <c r="BM45" s="294"/>
      <c r="BN45" s="294"/>
      <c r="BO45" s="307"/>
      <c r="BP45" s="307"/>
      <c r="BQ45" s="304">
        <v>39</v>
      </c>
      <c r="BR45" s="305"/>
      <c r="BS45" s="831"/>
      <c r="BT45" s="832"/>
      <c r="BU45" s="832"/>
      <c r="BV45" s="832"/>
      <c r="BW45" s="832"/>
      <c r="BX45" s="832"/>
      <c r="BY45" s="832"/>
      <c r="BZ45" s="832"/>
      <c r="CA45" s="832"/>
      <c r="CB45" s="832"/>
      <c r="CC45" s="832"/>
      <c r="CD45" s="832"/>
      <c r="CE45" s="832"/>
      <c r="CF45" s="832"/>
      <c r="CG45" s="833"/>
      <c r="CH45" s="844"/>
      <c r="CI45" s="845"/>
      <c r="CJ45" s="845"/>
      <c r="CK45" s="845"/>
      <c r="CL45" s="846"/>
      <c r="CM45" s="844"/>
      <c r="CN45" s="845"/>
      <c r="CO45" s="845"/>
      <c r="CP45" s="845"/>
      <c r="CQ45" s="846"/>
      <c r="CR45" s="844"/>
      <c r="CS45" s="845"/>
      <c r="CT45" s="845"/>
      <c r="CU45" s="845"/>
      <c r="CV45" s="846"/>
      <c r="CW45" s="844"/>
      <c r="CX45" s="845"/>
      <c r="CY45" s="845"/>
      <c r="CZ45" s="845"/>
      <c r="DA45" s="846"/>
      <c r="DB45" s="844"/>
      <c r="DC45" s="845"/>
      <c r="DD45" s="845"/>
      <c r="DE45" s="845"/>
      <c r="DF45" s="846"/>
      <c r="DG45" s="844"/>
      <c r="DH45" s="845"/>
      <c r="DI45" s="845"/>
      <c r="DJ45" s="845"/>
      <c r="DK45" s="846"/>
      <c r="DL45" s="844"/>
      <c r="DM45" s="845"/>
      <c r="DN45" s="845"/>
      <c r="DO45" s="845"/>
      <c r="DP45" s="846"/>
      <c r="DQ45" s="844"/>
      <c r="DR45" s="845"/>
      <c r="DS45" s="845"/>
      <c r="DT45" s="845"/>
      <c r="DU45" s="846"/>
      <c r="DV45" s="847"/>
      <c r="DW45" s="848"/>
      <c r="DX45" s="848"/>
      <c r="DY45" s="848"/>
      <c r="DZ45" s="849"/>
      <c r="EA45" s="288"/>
    </row>
    <row r="46" spans="1:131" s="289" customFormat="1" ht="26.25" customHeight="1" x14ac:dyDescent="0.15">
      <c r="A46" s="303">
        <v>19</v>
      </c>
      <c r="B46" s="818"/>
      <c r="C46" s="819"/>
      <c r="D46" s="819"/>
      <c r="E46" s="819"/>
      <c r="F46" s="819"/>
      <c r="G46" s="819"/>
      <c r="H46" s="819"/>
      <c r="I46" s="819"/>
      <c r="J46" s="819"/>
      <c r="K46" s="819"/>
      <c r="L46" s="819"/>
      <c r="M46" s="819"/>
      <c r="N46" s="819"/>
      <c r="O46" s="819"/>
      <c r="P46" s="820"/>
      <c r="Q46" s="821"/>
      <c r="R46" s="822"/>
      <c r="S46" s="822"/>
      <c r="T46" s="822"/>
      <c r="U46" s="822"/>
      <c r="V46" s="822"/>
      <c r="W46" s="822"/>
      <c r="X46" s="822"/>
      <c r="Y46" s="822"/>
      <c r="Z46" s="822"/>
      <c r="AA46" s="822"/>
      <c r="AB46" s="822"/>
      <c r="AC46" s="822"/>
      <c r="AD46" s="822"/>
      <c r="AE46" s="823"/>
      <c r="AF46" s="824"/>
      <c r="AG46" s="825"/>
      <c r="AH46" s="825"/>
      <c r="AI46" s="825"/>
      <c r="AJ46" s="826"/>
      <c r="AK46" s="893"/>
      <c r="AL46" s="894"/>
      <c r="AM46" s="894"/>
      <c r="AN46" s="894"/>
      <c r="AO46" s="894"/>
      <c r="AP46" s="894"/>
      <c r="AQ46" s="894"/>
      <c r="AR46" s="894"/>
      <c r="AS46" s="894"/>
      <c r="AT46" s="894"/>
      <c r="AU46" s="894"/>
      <c r="AV46" s="894"/>
      <c r="AW46" s="894"/>
      <c r="AX46" s="894"/>
      <c r="AY46" s="894"/>
      <c r="AZ46" s="895"/>
      <c r="BA46" s="895"/>
      <c r="BB46" s="895"/>
      <c r="BC46" s="895"/>
      <c r="BD46" s="895"/>
      <c r="BE46" s="891"/>
      <c r="BF46" s="891"/>
      <c r="BG46" s="891"/>
      <c r="BH46" s="891"/>
      <c r="BI46" s="892"/>
      <c r="BJ46" s="294"/>
      <c r="BK46" s="294"/>
      <c r="BL46" s="294"/>
      <c r="BM46" s="294"/>
      <c r="BN46" s="294"/>
      <c r="BO46" s="307"/>
      <c r="BP46" s="307"/>
      <c r="BQ46" s="304">
        <v>40</v>
      </c>
      <c r="BR46" s="305"/>
      <c r="BS46" s="831"/>
      <c r="BT46" s="832"/>
      <c r="BU46" s="832"/>
      <c r="BV46" s="832"/>
      <c r="BW46" s="832"/>
      <c r="BX46" s="832"/>
      <c r="BY46" s="832"/>
      <c r="BZ46" s="832"/>
      <c r="CA46" s="832"/>
      <c r="CB46" s="832"/>
      <c r="CC46" s="832"/>
      <c r="CD46" s="832"/>
      <c r="CE46" s="832"/>
      <c r="CF46" s="832"/>
      <c r="CG46" s="833"/>
      <c r="CH46" s="844"/>
      <c r="CI46" s="845"/>
      <c r="CJ46" s="845"/>
      <c r="CK46" s="845"/>
      <c r="CL46" s="846"/>
      <c r="CM46" s="844"/>
      <c r="CN46" s="845"/>
      <c r="CO46" s="845"/>
      <c r="CP46" s="845"/>
      <c r="CQ46" s="846"/>
      <c r="CR46" s="844"/>
      <c r="CS46" s="845"/>
      <c r="CT46" s="845"/>
      <c r="CU46" s="845"/>
      <c r="CV46" s="846"/>
      <c r="CW46" s="844"/>
      <c r="CX46" s="845"/>
      <c r="CY46" s="845"/>
      <c r="CZ46" s="845"/>
      <c r="DA46" s="846"/>
      <c r="DB46" s="844"/>
      <c r="DC46" s="845"/>
      <c r="DD46" s="845"/>
      <c r="DE46" s="845"/>
      <c r="DF46" s="846"/>
      <c r="DG46" s="844"/>
      <c r="DH46" s="845"/>
      <c r="DI46" s="845"/>
      <c r="DJ46" s="845"/>
      <c r="DK46" s="846"/>
      <c r="DL46" s="844"/>
      <c r="DM46" s="845"/>
      <c r="DN46" s="845"/>
      <c r="DO46" s="845"/>
      <c r="DP46" s="846"/>
      <c r="DQ46" s="844"/>
      <c r="DR46" s="845"/>
      <c r="DS46" s="845"/>
      <c r="DT46" s="845"/>
      <c r="DU46" s="846"/>
      <c r="DV46" s="847"/>
      <c r="DW46" s="848"/>
      <c r="DX46" s="848"/>
      <c r="DY46" s="848"/>
      <c r="DZ46" s="849"/>
      <c r="EA46" s="288"/>
    </row>
    <row r="47" spans="1:131" s="289" customFormat="1" ht="26.25" customHeight="1" x14ac:dyDescent="0.15">
      <c r="A47" s="303">
        <v>20</v>
      </c>
      <c r="B47" s="818"/>
      <c r="C47" s="819"/>
      <c r="D47" s="819"/>
      <c r="E47" s="819"/>
      <c r="F47" s="819"/>
      <c r="G47" s="819"/>
      <c r="H47" s="819"/>
      <c r="I47" s="819"/>
      <c r="J47" s="819"/>
      <c r="K47" s="819"/>
      <c r="L47" s="819"/>
      <c r="M47" s="819"/>
      <c r="N47" s="819"/>
      <c r="O47" s="819"/>
      <c r="P47" s="820"/>
      <c r="Q47" s="821"/>
      <c r="R47" s="822"/>
      <c r="S47" s="822"/>
      <c r="T47" s="822"/>
      <c r="U47" s="822"/>
      <c r="V47" s="822"/>
      <c r="W47" s="822"/>
      <c r="X47" s="822"/>
      <c r="Y47" s="822"/>
      <c r="Z47" s="822"/>
      <c r="AA47" s="822"/>
      <c r="AB47" s="822"/>
      <c r="AC47" s="822"/>
      <c r="AD47" s="822"/>
      <c r="AE47" s="823"/>
      <c r="AF47" s="824"/>
      <c r="AG47" s="825"/>
      <c r="AH47" s="825"/>
      <c r="AI47" s="825"/>
      <c r="AJ47" s="826"/>
      <c r="AK47" s="893"/>
      <c r="AL47" s="894"/>
      <c r="AM47" s="894"/>
      <c r="AN47" s="894"/>
      <c r="AO47" s="894"/>
      <c r="AP47" s="894"/>
      <c r="AQ47" s="894"/>
      <c r="AR47" s="894"/>
      <c r="AS47" s="894"/>
      <c r="AT47" s="894"/>
      <c r="AU47" s="894"/>
      <c r="AV47" s="894"/>
      <c r="AW47" s="894"/>
      <c r="AX47" s="894"/>
      <c r="AY47" s="894"/>
      <c r="AZ47" s="895"/>
      <c r="BA47" s="895"/>
      <c r="BB47" s="895"/>
      <c r="BC47" s="895"/>
      <c r="BD47" s="895"/>
      <c r="BE47" s="891"/>
      <c r="BF47" s="891"/>
      <c r="BG47" s="891"/>
      <c r="BH47" s="891"/>
      <c r="BI47" s="892"/>
      <c r="BJ47" s="294"/>
      <c r="BK47" s="294"/>
      <c r="BL47" s="294"/>
      <c r="BM47" s="294"/>
      <c r="BN47" s="294"/>
      <c r="BO47" s="307"/>
      <c r="BP47" s="307"/>
      <c r="BQ47" s="304">
        <v>41</v>
      </c>
      <c r="BR47" s="305"/>
      <c r="BS47" s="831"/>
      <c r="BT47" s="832"/>
      <c r="BU47" s="832"/>
      <c r="BV47" s="832"/>
      <c r="BW47" s="832"/>
      <c r="BX47" s="832"/>
      <c r="BY47" s="832"/>
      <c r="BZ47" s="832"/>
      <c r="CA47" s="832"/>
      <c r="CB47" s="832"/>
      <c r="CC47" s="832"/>
      <c r="CD47" s="832"/>
      <c r="CE47" s="832"/>
      <c r="CF47" s="832"/>
      <c r="CG47" s="833"/>
      <c r="CH47" s="844"/>
      <c r="CI47" s="845"/>
      <c r="CJ47" s="845"/>
      <c r="CK47" s="845"/>
      <c r="CL47" s="846"/>
      <c r="CM47" s="844"/>
      <c r="CN47" s="845"/>
      <c r="CO47" s="845"/>
      <c r="CP47" s="845"/>
      <c r="CQ47" s="846"/>
      <c r="CR47" s="844"/>
      <c r="CS47" s="845"/>
      <c r="CT47" s="845"/>
      <c r="CU47" s="845"/>
      <c r="CV47" s="846"/>
      <c r="CW47" s="844"/>
      <c r="CX47" s="845"/>
      <c r="CY47" s="845"/>
      <c r="CZ47" s="845"/>
      <c r="DA47" s="846"/>
      <c r="DB47" s="844"/>
      <c r="DC47" s="845"/>
      <c r="DD47" s="845"/>
      <c r="DE47" s="845"/>
      <c r="DF47" s="846"/>
      <c r="DG47" s="844"/>
      <c r="DH47" s="845"/>
      <c r="DI47" s="845"/>
      <c r="DJ47" s="845"/>
      <c r="DK47" s="846"/>
      <c r="DL47" s="844"/>
      <c r="DM47" s="845"/>
      <c r="DN47" s="845"/>
      <c r="DO47" s="845"/>
      <c r="DP47" s="846"/>
      <c r="DQ47" s="844"/>
      <c r="DR47" s="845"/>
      <c r="DS47" s="845"/>
      <c r="DT47" s="845"/>
      <c r="DU47" s="846"/>
      <c r="DV47" s="847"/>
      <c r="DW47" s="848"/>
      <c r="DX47" s="848"/>
      <c r="DY47" s="848"/>
      <c r="DZ47" s="849"/>
      <c r="EA47" s="288"/>
    </row>
    <row r="48" spans="1:131" s="289" customFormat="1" ht="26.25" customHeight="1" x14ac:dyDescent="0.15">
      <c r="A48" s="303">
        <v>21</v>
      </c>
      <c r="B48" s="818"/>
      <c r="C48" s="819"/>
      <c r="D48" s="819"/>
      <c r="E48" s="819"/>
      <c r="F48" s="819"/>
      <c r="G48" s="819"/>
      <c r="H48" s="819"/>
      <c r="I48" s="819"/>
      <c r="J48" s="819"/>
      <c r="K48" s="819"/>
      <c r="L48" s="819"/>
      <c r="M48" s="819"/>
      <c r="N48" s="819"/>
      <c r="O48" s="819"/>
      <c r="P48" s="820"/>
      <c r="Q48" s="821"/>
      <c r="R48" s="822"/>
      <c r="S48" s="822"/>
      <c r="T48" s="822"/>
      <c r="U48" s="822"/>
      <c r="V48" s="822"/>
      <c r="W48" s="822"/>
      <c r="X48" s="822"/>
      <c r="Y48" s="822"/>
      <c r="Z48" s="822"/>
      <c r="AA48" s="822"/>
      <c r="AB48" s="822"/>
      <c r="AC48" s="822"/>
      <c r="AD48" s="822"/>
      <c r="AE48" s="823"/>
      <c r="AF48" s="824"/>
      <c r="AG48" s="825"/>
      <c r="AH48" s="825"/>
      <c r="AI48" s="825"/>
      <c r="AJ48" s="826"/>
      <c r="AK48" s="893"/>
      <c r="AL48" s="894"/>
      <c r="AM48" s="894"/>
      <c r="AN48" s="894"/>
      <c r="AO48" s="894"/>
      <c r="AP48" s="894"/>
      <c r="AQ48" s="894"/>
      <c r="AR48" s="894"/>
      <c r="AS48" s="894"/>
      <c r="AT48" s="894"/>
      <c r="AU48" s="894"/>
      <c r="AV48" s="894"/>
      <c r="AW48" s="894"/>
      <c r="AX48" s="894"/>
      <c r="AY48" s="894"/>
      <c r="AZ48" s="895"/>
      <c r="BA48" s="895"/>
      <c r="BB48" s="895"/>
      <c r="BC48" s="895"/>
      <c r="BD48" s="895"/>
      <c r="BE48" s="891"/>
      <c r="BF48" s="891"/>
      <c r="BG48" s="891"/>
      <c r="BH48" s="891"/>
      <c r="BI48" s="892"/>
      <c r="BJ48" s="294"/>
      <c r="BK48" s="294"/>
      <c r="BL48" s="294"/>
      <c r="BM48" s="294"/>
      <c r="BN48" s="294"/>
      <c r="BO48" s="307"/>
      <c r="BP48" s="307"/>
      <c r="BQ48" s="304">
        <v>42</v>
      </c>
      <c r="BR48" s="305"/>
      <c r="BS48" s="831"/>
      <c r="BT48" s="832"/>
      <c r="BU48" s="832"/>
      <c r="BV48" s="832"/>
      <c r="BW48" s="832"/>
      <c r="BX48" s="832"/>
      <c r="BY48" s="832"/>
      <c r="BZ48" s="832"/>
      <c r="CA48" s="832"/>
      <c r="CB48" s="832"/>
      <c r="CC48" s="832"/>
      <c r="CD48" s="832"/>
      <c r="CE48" s="832"/>
      <c r="CF48" s="832"/>
      <c r="CG48" s="833"/>
      <c r="CH48" s="844"/>
      <c r="CI48" s="845"/>
      <c r="CJ48" s="845"/>
      <c r="CK48" s="845"/>
      <c r="CL48" s="846"/>
      <c r="CM48" s="844"/>
      <c r="CN48" s="845"/>
      <c r="CO48" s="845"/>
      <c r="CP48" s="845"/>
      <c r="CQ48" s="846"/>
      <c r="CR48" s="844"/>
      <c r="CS48" s="845"/>
      <c r="CT48" s="845"/>
      <c r="CU48" s="845"/>
      <c r="CV48" s="846"/>
      <c r="CW48" s="844"/>
      <c r="CX48" s="845"/>
      <c r="CY48" s="845"/>
      <c r="CZ48" s="845"/>
      <c r="DA48" s="846"/>
      <c r="DB48" s="844"/>
      <c r="DC48" s="845"/>
      <c r="DD48" s="845"/>
      <c r="DE48" s="845"/>
      <c r="DF48" s="846"/>
      <c r="DG48" s="844"/>
      <c r="DH48" s="845"/>
      <c r="DI48" s="845"/>
      <c r="DJ48" s="845"/>
      <c r="DK48" s="846"/>
      <c r="DL48" s="844"/>
      <c r="DM48" s="845"/>
      <c r="DN48" s="845"/>
      <c r="DO48" s="845"/>
      <c r="DP48" s="846"/>
      <c r="DQ48" s="844"/>
      <c r="DR48" s="845"/>
      <c r="DS48" s="845"/>
      <c r="DT48" s="845"/>
      <c r="DU48" s="846"/>
      <c r="DV48" s="847"/>
      <c r="DW48" s="848"/>
      <c r="DX48" s="848"/>
      <c r="DY48" s="848"/>
      <c r="DZ48" s="849"/>
      <c r="EA48" s="288"/>
    </row>
    <row r="49" spans="1:131" s="289" customFormat="1" ht="26.25" customHeight="1" x14ac:dyDescent="0.15">
      <c r="A49" s="303">
        <v>22</v>
      </c>
      <c r="B49" s="818"/>
      <c r="C49" s="819"/>
      <c r="D49" s="819"/>
      <c r="E49" s="819"/>
      <c r="F49" s="819"/>
      <c r="G49" s="819"/>
      <c r="H49" s="819"/>
      <c r="I49" s="819"/>
      <c r="J49" s="819"/>
      <c r="K49" s="819"/>
      <c r="L49" s="819"/>
      <c r="M49" s="819"/>
      <c r="N49" s="819"/>
      <c r="O49" s="819"/>
      <c r="P49" s="820"/>
      <c r="Q49" s="821"/>
      <c r="R49" s="822"/>
      <c r="S49" s="822"/>
      <c r="T49" s="822"/>
      <c r="U49" s="822"/>
      <c r="V49" s="822"/>
      <c r="W49" s="822"/>
      <c r="X49" s="822"/>
      <c r="Y49" s="822"/>
      <c r="Z49" s="822"/>
      <c r="AA49" s="822"/>
      <c r="AB49" s="822"/>
      <c r="AC49" s="822"/>
      <c r="AD49" s="822"/>
      <c r="AE49" s="823"/>
      <c r="AF49" s="824"/>
      <c r="AG49" s="825"/>
      <c r="AH49" s="825"/>
      <c r="AI49" s="825"/>
      <c r="AJ49" s="826"/>
      <c r="AK49" s="893"/>
      <c r="AL49" s="894"/>
      <c r="AM49" s="894"/>
      <c r="AN49" s="894"/>
      <c r="AO49" s="894"/>
      <c r="AP49" s="894"/>
      <c r="AQ49" s="894"/>
      <c r="AR49" s="894"/>
      <c r="AS49" s="894"/>
      <c r="AT49" s="894"/>
      <c r="AU49" s="894"/>
      <c r="AV49" s="894"/>
      <c r="AW49" s="894"/>
      <c r="AX49" s="894"/>
      <c r="AY49" s="894"/>
      <c r="AZ49" s="895"/>
      <c r="BA49" s="895"/>
      <c r="BB49" s="895"/>
      <c r="BC49" s="895"/>
      <c r="BD49" s="895"/>
      <c r="BE49" s="891"/>
      <c r="BF49" s="891"/>
      <c r="BG49" s="891"/>
      <c r="BH49" s="891"/>
      <c r="BI49" s="892"/>
      <c r="BJ49" s="294"/>
      <c r="BK49" s="294"/>
      <c r="BL49" s="294"/>
      <c r="BM49" s="294"/>
      <c r="BN49" s="294"/>
      <c r="BO49" s="307"/>
      <c r="BP49" s="307"/>
      <c r="BQ49" s="304">
        <v>43</v>
      </c>
      <c r="BR49" s="305"/>
      <c r="BS49" s="831"/>
      <c r="BT49" s="832"/>
      <c r="BU49" s="832"/>
      <c r="BV49" s="832"/>
      <c r="BW49" s="832"/>
      <c r="BX49" s="832"/>
      <c r="BY49" s="832"/>
      <c r="BZ49" s="832"/>
      <c r="CA49" s="832"/>
      <c r="CB49" s="832"/>
      <c r="CC49" s="832"/>
      <c r="CD49" s="832"/>
      <c r="CE49" s="832"/>
      <c r="CF49" s="832"/>
      <c r="CG49" s="833"/>
      <c r="CH49" s="844"/>
      <c r="CI49" s="845"/>
      <c r="CJ49" s="845"/>
      <c r="CK49" s="845"/>
      <c r="CL49" s="846"/>
      <c r="CM49" s="844"/>
      <c r="CN49" s="845"/>
      <c r="CO49" s="845"/>
      <c r="CP49" s="845"/>
      <c r="CQ49" s="846"/>
      <c r="CR49" s="844"/>
      <c r="CS49" s="845"/>
      <c r="CT49" s="845"/>
      <c r="CU49" s="845"/>
      <c r="CV49" s="846"/>
      <c r="CW49" s="844"/>
      <c r="CX49" s="845"/>
      <c r="CY49" s="845"/>
      <c r="CZ49" s="845"/>
      <c r="DA49" s="846"/>
      <c r="DB49" s="844"/>
      <c r="DC49" s="845"/>
      <c r="DD49" s="845"/>
      <c r="DE49" s="845"/>
      <c r="DF49" s="846"/>
      <c r="DG49" s="844"/>
      <c r="DH49" s="845"/>
      <c r="DI49" s="845"/>
      <c r="DJ49" s="845"/>
      <c r="DK49" s="846"/>
      <c r="DL49" s="844"/>
      <c r="DM49" s="845"/>
      <c r="DN49" s="845"/>
      <c r="DO49" s="845"/>
      <c r="DP49" s="846"/>
      <c r="DQ49" s="844"/>
      <c r="DR49" s="845"/>
      <c r="DS49" s="845"/>
      <c r="DT49" s="845"/>
      <c r="DU49" s="846"/>
      <c r="DV49" s="847"/>
      <c r="DW49" s="848"/>
      <c r="DX49" s="848"/>
      <c r="DY49" s="848"/>
      <c r="DZ49" s="849"/>
      <c r="EA49" s="288"/>
    </row>
    <row r="50" spans="1:131" s="289" customFormat="1" ht="26.25" customHeight="1" x14ac:dyDescent="0.15">
      <c r="A50" s="303">
        <v>23</v>
      </c>
      <c r="B50" s="818"/>
      <c r="C50" s="819"/>
      <c r="D50" s="819"/>
      <c r="E50" s="819"/>
      <c r="F50" s="819"/>
      <c r="G50" s="819"/>
      <c r="H50" s="819"/>
      <c r="I50" s="819"/>
      <c r="J50" s="819"/>
      <c r="K50" s="819"/>
      <c r="L50" s="819"/>
      <c r="M50" s="819"/>
      <c r="N50" s="819"/>
      <c r="O50" s="819"/>
      <c r="P50" s="820"/>
      <c r="Q50" s="896"/>
      <c r="R50" s="897"/>
      <c r="S50" s="897"/>
      <c r="T50" s="897"/>
      <c r="U50" s="897"/>
      <c r="V50" s="897"/>
      <c r="W50" s="897"/>
      <c r="X50" s="897"/>
      <c r="Y50" s="897"/>
      <c r="Z50" s="897"/>
      <c r="AA50" s="897"/>
      <c r="AB50" s="897"/>
      <c r="AC50" s="897"/>
      <c r="AD50" s="897"/>
      <c r="AE50" s="898"/>
      <c r="AF50" s="824"/>
      <c r="AG50" s="825"/>
      <c r="AH50" s="825"/>
      <c r="AI50" s="825"/>
      <c r="AJ50" s="826"/>
      <c r="AK50" s="899"/>
      <c r="AL50" s="897"/>
      <c r="AM50" s="897"/>
      <c r="AN50" s="897"/>
      <c r="AO50" s="897"/>
      <c r="AP50" s="897"/>
      <c r="AQ50" s="897"/>
      <c r="AR50" s="897"/>
      <c r="AS50" s="897"/>
      <c r="AT50" s="897"/>
      <c r="AU50" s="897"/>
      <c r="AV50" s="897"/>
      <c r="AW50" s="897"/>
      <c r="AX50" s="897"/>
      <c r="AY50" s="897"/>
      <c r="AZ50" s="900"/>
      <c r="BA50" s="900"/>
      <c r="BB50" s="900"/>
      <c r="BC50" s="900"/>
      <c r="BD50" s="900"/>
      <c r="BE50" s="891"/>
      <c r="BF50" s="891"/>
      <c r="BG50" s="891"/>
      <c r="BH50" s="891"/>
      <c r="BI50" s="892"/>
      <c r="BJ50" s="294"/>
      <c r="BK50" s="294"/>
      <c r="BL50" s="294"/>
      <c r="BM50" s="294"/>
      <c r="BN50" s="294"/>
      <c r="BO50" s="307"/>
      <c r="BP50" s="307"/>
      <c r="BQ50" s="304">
        <v>44</v>
      </c>
      <c r="BR50" s="305"/>
      <c r="BS50" s="831"/>
      <c r="BT50" s="832"/>
      <c r="BU50" s="832"/>
      <c r="BV50" s="832"/>
      <c r="BW50" s="832"/>
      <c r="BX50" s="832"/>
      <c r="BY50" s="832"/>
      <c r="BZ50" s="832"/>
      <c r="CA50" s="832"/>
      <c r="CB50" s="832"/>
      <c r="CC50" s="832"/>
      <c r="CD50" s="832"/>
      <c r="CE50" s="832"/>
      <c r="CF50" s="832"/>
      <c r="CG50" s="833"/>
      <c r="CH50" s="844"/>
      <c r="CI50" s="845"/>
      <c r="CJ50" s="845"/>
      <c r="CK50" s="845"/>
      <c r="CL50" s="846"/>
      <c r="CM50" s="844"/>
      <c r="CN50" s="845"/>
      <c r="CO50" s="845"/>
      <c r="CP50" s="845"/>
      <c r="CQ50" s="846"/>
      <c r="CR50" s="844"/>
      <c r="CS50" s="845"/>
      <c r="CT50" s="845"/>
      <c r="CU50" s="845"/>
      <c r="CV50" s="846"/>
      <c r="CW50" s="844"/>
      <c r="CX50" s="845"/>
      <c r="CY50" s="845"/>
      <c r="CZ50" s="845"/>
      <c r="DA50" s="846"/>
      <c r="DB50" s="844"/>
      <c r="DC50" s="845"/>
      <c r="DD50" s="845"/>
      <c r="DE50" s="845"/>
      <c r="DF50" s="846"/>
      <c r="DG50" s="844"/>
      <c r="DH50" s="845"/>
      <c r="DI50" s="845"/>
      <c r="DJ50" s="845"/>
      <c r="DK50" s="846"/>
      <c r="DL50" s="844"/>
      <c r="DM50" s="845"/>
      <c r="DN50" s="845"/>
      <c r="DO50" s="845"/>
      <c r="DP50" s="846"/>
      <c r="DQ50" s="844"/>
      <c r="DR50" s="845"/>
      <c r="DS50" s="845"/>
      <c r="DT50" s="845"/>
      <c r="DU50" s="846"/>
      <c r="DV50" s="847"/>
      <c r="DW50" s="848"/>
      <c r="DX50" s="848"/>
      <c r="DY50" s="848"/>
      <c r="DZ50" s="849"/>
      <c r="EA50" s="288"/>
    </row>
    <row r="51" spans="1:131" s="289" customFormat="1" ht="26.25" customHeight="1" x14ac:dyDescent="0.15">
      <c r="A51" s="303">
        <v>24</v>
      </c>
      <c r="B51" s="818"/>
      <c r="C51" s="819"/>
      <c r="D51" s="819"/>
      <c r="E51" s="819"/>
      <c r="F51" s="819"/>
      <c r="G51" s="819"/>
      <c r="H51" s="819"/>
      <c r="I51" s="819"/>
      <c r="J51" s="819"/>
      <c r="K51" s="819"/>
      <c r="L51" s="819"/>
      <c r="M51" s="819"/>
      <c r="N51" s="819"/>
      <c r="O51" s="819"/>
      <c r="P51" s="820"/>
      <c r="Q51" s="896"/>
      <c r="R51" s="897"/>
      <c r="S51" s="897"/>
      <c r="T51" s="897"/>
      <c r="U51" s="897"/>
      <c r="V51" s="897"/>
      <c r="W51" s="897"/>
      <c r="X51" s="897"/>
      <c r="Y51" s="897"/>
      <c r="Z51" s="897"/>
      <c r="AA51" s="897"/>
      <c r="AB51" s="897"/>
      <c r="AC51" s="897"/>
      <c r="AD51" s="897"/>
      <c r="AE51" s="898"/>
      <c r="AF51" s="824"/>
      <c r="AG51" s="825"/>
      <c r="AH51" s="825"/>
      <c r="AI51" s="825"/>
      <c r="AJ51" s="826"/>
      <c r="AK51" s="899"/>
      <c r="AL51" s="897"/>
      <c r="AM51" s="897"/>
      <c r="AN51" s="897"/>
      <c r="AO51" s="897"/>
      <c r="AP51" s="897"/>
      <c r="AQ51" s="897"/>
      <c r="AR51" s="897"/>
      <c r="AS51" s="897"/>
      <c r="AT51" s="897"/>
      <c r="AU51" s="897"/>
      <c r="AV51" s="897"/>
      <c r="AW51" s="897"/>
      <c r="AX51" s="897"/>
      <c r="AY51" s="897"/>
      <c r="AZ51" s="900"/>
      <c r="BA51" s="900"/>
      <c r="BB51" s="900"/>
      <c r="BC51" s="900"/>
      <c r="BD51" s="900"/>
      <c r="BE51" s="891"/>
      <c r="BF51" s="891"/>
      <c r="BG51" s="891"/>
      <c r="BH51" s="891"/>
      <c r="BI51" s="892"/>
      <c r="BJ51" s="294"/>
      <c r="BK51" s="294"/>
      <c r="BL51" s="294"/>
      <c r="BM51" s="294"/>
      <c r="BN51" s="294"/>
      <c r="BO51" s="307"/>
      <c r="BP51" s="307"/>
      <c r="BQ51" s="304">
        <v>45</v>
      </c>
      <c r="BR51" s="305"/>
      <c r="BS51" s="831"/>
      <c r="BT51" s="832"/>
      <c r="BU51" s="832"/>
      <c r="BV51" s="832"/>
      <c r="BW51" s="832"/>
      <c r="BX51" s="832"/>
      <c r="BY51" s="832"/>
      <c r="BZ51" s="832"/>
      <c r="CA51" s="832"/>
      <c r="CB51" s="832"/>
      <c r="CC51" s="832"/>
      <c r="CD51" s="832"/>
      <c r="CE51" s="832"/>
      <c r="CF51" s="832"/>
      <c r="CG51" s="833"/>
      <c r="CH51" s="844"/>
      <c r="CI51" s="845"/>
      <c r="CJ51" s="845"/>
      <c r="CK51" s="845"/>
      <c r="CL51" s="846"/>
      <c r="CM51" s="844"/>
      <c r="CN51" s="845"/>
      <c r="CO51" s="845"/>
      <c r="CP51" s="845"/>
      <c r="CQ51" s="846"/>
      <c r="CR51" s="844"/>
      <c r="CS51" s="845"/>
      <c r="CT51" s="845"/>
      <c r="CU51" s="845"/>
      <c r="CV51" s="846"/>
      <c r="CW51" s="844"/>
      <c r="CX51" s="845"/>
      <c r="CY51" s="845"/>
      <c r="CZ51" s="845"/>
      <c r="DA51" s="846"/>
      <c r="DB51" s="844"/>
      <c r="DC51" s="845"/>
      <c r="DD51" s="845"/>
      <c r="DE51" s="845"/>
      <c r="DF51" s="846"/>
      <c r="DG51" s="844"/>
      <c r="DH51" s="845"/>
      <c r="DI51" s="845"/>
      <c r="DJ51" s="845"/>
      <c r="DK51" s="846"/>
      <c r="DL51" s="844"/>
      <c r="DM51" s="845"/>
      <c r="DN51" s="845"/>
      <c r="DO51" s="845"/>
      <c r="DP51" s="846"/>
      <c r="DQ51" s="844"/>
      <c r="DR51" s="845"/>
      <c r="DS51" s="845"/>
      <c r="DT51" s="845"/>
      <c r="DU51" s="846"/>
      <c r="DV51" s="847"/>
      <c r="DW51" s="848"/>
      <c r="DX51" s="848"/>
      <c r="DY51" s="848"/>
      <c r="DZ51" s="849"/>
      <c r="EA51" s="288"/>
    </row>
    <row r="52" spans="1:131" s="289" customFormat="1" ht="26.25" customHeight="1" x14ac:dyDescent="0.15">
      <c r="A52" s="303">
        <v>25</v>
      </c>
      <c r="B52" s="818"/>
      <c r="C52" s="819"/>
      <c r="D52" s="819"/>
      <c r="E52" s="819"/>
      <c r="F52" s="819"/>
      <c r="G52" s="819"/>
      <c r="H52" s="819"/>
      <c r="I52" s="819"/>
      <c r="J52" s="819"/>
      <c r="K52" s="819"/>
      <c r="L52" s="819"/>
      <c r="M52" s="819"/>
      <c r="N52" s="819"/>
      <c r="O52" s="819"/>
      <c r="P52" s="820"/>
      <c r="Q52" s="896"/>
      <c r="R52" s="897"/>
      <c r="S52" s="897"/>
      <c r="T52" s="897"/>
      <c r="U52" s="897"/>
      <c r="V52" s="897"/>
      <c r="W52" s="897"/>
      <c r="X52" s="897"/>
      <c r="Y52" s="897"/>
      <c r="Z52" s="897"/>
      <c r="AA52" s="897"/>
      <c r="AB52" s="897"/>
      <c r="AC52" s="897"/>
      <c r="AD52" s="897"/>
      <c r="AE52" s="898"/>
      <c r="AF52" s="824"/>
      <c r="AG52" s="825"/>
      <c r="AH52" s="825"/>
      <c r="AI52" s="825"/>
      <c r="AJ52" s="826"/>
      <c r="AK52" s="899"/>
      <c r="AL52" s="897"/>
      <c r="AM52" s="897"/>
      <c r="AN52" s="897"/>
      <c r="AO52" s="897"/>
      <c r="AP52" s="897"/>
      <c r="AQ52" s="897"/>
      <c r="AR52" s="897"/>
      <c r="AS52" s="897"/>
      <c r="AT52" s="897"/>
      <c r="AU52" s="897"/>
      <c r="AV52" s="897"/>
      <c r="AW52" s="897"/>
      <c r="AX52" s="897"/>
      <c r="AY52" s="897"/>
      <c r="AZ52" s="900"/>
      <c r="BA52" s="900"/>
      <c r="BB52" s="900"/>
      <c r="BC52" s="900"/>
      <c r="BD52" s="900"/>
      <c r="BE52" s="891"/>
      <c r="BF52" s="891"/>
      <c r="BG52" s="891"/>
      <c r="BH52" s="891"/>
      <c r="BI52" s="892"/>
      <c r="BJ52" s="294"/>
      <c r="BK52" s="294"/>
      <c r="BL52" s="294"/>
      <c r="BM52" s="294"/>
      <c r="BN52" s="294"/>
      <c r="BO52" s="307"/>
      <c r="BP52" s="307"/>
      <c r="BQ52" s="304">
        <v>46</v>
      </c>
      <c r="BR52" s="305"/>
      <c r="BS52" s="831"/>
      <c r="BT52" s="832"/>
      <c r="BU52" s="832"/>
      <c r="BV52" s="832"/>
      <c r="BW52" s="832"/>
      <c r="BX52" s="832"/>
      <c r="BY52" s="832"/>
      <c r="BZ52" s="832"/>
      <c r="CA52" s="832"/>
      <c r="CB52" s="832"/>
      <c r="CC52" s="832"/>
      <c r="CD52" s="832"/>
      <c r="CE52" s="832"/>
      <c r="CF52" s="832"/>
      <c r="CG52" s="833"/>
      <c r="CH52" s="844"/>
      <c r="CI52" s="845"/>
      <c r="CJ52" s="845"/>
      <c r="CK52" s="845"/>
      <c r="CL52" s="846"/>
      <c r="CM52" s="844"/>
      <c r="CN52" s="845"/>
      <c r="CO52" s="845"/>
      <c r="CP52" s="845"/>
      <c r="CQ52" s="846"/>
      <c r="CR52" s="844"/>
      <c r="CS52" s="845"/>
      <c r="CT52" s="845"/>
      <c r="CU52" s="845"/>
      <c r="CV52" s="846"/>
      <c r="CW52" s="844"/>
      <c r="CX52" s="845"/>
      <c r="CY52" s="845"/>
      <c r="CZ52" s="845"/>
      <c r="DA52" s="846"/>
      <c r="DB52" s="844"/>
      <c r="DC52" s="845"/>
      <c r="DD52" s="845"/>
      <c r="DE52" s="845"/>
      <c r="DF52" s="846"/>
      <c r="DG52" s="844"/>
      <c r="DH52" s="845"/>
      <c r="DI52" s="845"/>
      <c r="DJ52" s="845"/>
      <c r="DK52" s="846"/>
      <c r="DL52" s="844"/>
      <c r="DM52" s="845"/>
      <c r="DN52" s="845"/>
      <c r="DO52" s="845"/>
      <c r="DP52" s="846"/>
      <c r="DQ52" s="844"/>
      <c r="DR52" s="845"/>
      <c r="DS52" s="845"/>
      <c r="DT52" s="845"/>
      <c r="DU52" s="846"/>
      <c r="DV52" s="847"/>
      <c r="DW52" s="848"/>
      <c r="DX52" s="848"/>
      <c r="DY52" s="848"/>
      <c r="DZ52" s="849"/>
      <c r="EA52" s="288"/>
    </row>
    <row r="53" spans="1:131" s="289" customFormat="1" ht="26.25" customHeight="1" x14ac:dyDescent="0.15">
      <c r="A53" s="303">
        <v>26</v>
      </c>
      <c r="B53" s="818"/>
      <c r="C53" s="819"/>
      <c r="D53" s="819"/>
      <c r="E53" s="819"/>
      <c r="F53" s="819"/>
      <c r="G53" s="819"/>
      <c r="H53" s="819"/>
      <c r="I53" s="819"/>
      <c r="J53" s="819"/>
      <c r="K53" s="819"/>
      <c r="L53" s="819"/>
      <c r="M53" s="819"/>
      <c r="N53" s="819"/>
      <c r="O53" s="819"/>
      <c r="P53" s="820"/>
      <c r="Q53" s="896"/>
      <c r="R53" s="897"/>
      <c r="S53" s="897"/>
      <c r="T53" s="897"/>
      <c r="U53" s="897"/>
      <c r="V53" s="897"/>
      <c r="W53" s="897"/>
      <c r="X53" s="897"/>
      <c r="Y53" s="897"/>
      <c r="Z53" s="897"/>
      <c r="AA53" s="897"/>
      <c r="AB53" s="897"/>
      <c r="AC53" s="897"/>
      <c r="AD53" s="897"/>
      <c r="AE53" s="898"/>
      <c r="AF53" s="824"/>
      <c r="AG53" s="825"/>
      <c r="AH53" s="825"/>
      <c r="AI53" s="825"/>
      <c r="AJ53" s="826"/>
      <c r="AK53" s="899"/>
      <c r="AL53" s="897"/>
      <c r="AM53" s="897"/>
      <c r="AN53" s="897"/>
      <c r="AO53" s="897"/>
      <c r="AP53" s="897"/>
      <c r="AQ53" s="897"/>
      <c r="AR53" s="897"/>
      <c r="AS53" s="897"/>
      <c r="AT53" s="897"/>
      <c r="AU53" s="897"/>
      <c r="AV53" s="897"/>
      <c r="AW53" s="897"/>
      <c r="AX53" s="897"/>
      <c r="AY53" s="897"/>
      <c r="AZ53" s="900"/>
      <c r="BA53" s="900"/>
      <c r="BB53" s="900"/>
      <c r="BC53" s="900"/>
      <c r="BD53" s="900"/>
      <c r="BE53" s="891"/>
      <c r="BF53" s="891"/>
      <c r="BG53" s="891"/>
      <c r="BH53" s="891"/>
      <c r="BI53" s="892"/>
      <c r="BJ53" s="294"/>
      <c r="BK53" s="294"/>
      <c r="BL53" s="294"/>
      <c r="BM53" s="294"/>
      <c r="BN53" s="294"/>
      <c r="BO53" s="307"/>
      <c r="BP53" s="307"/>
      <c r="BQ53" s="304">
        <v>47</v>
      </c>
      <c r="BR53" s="305"/>
      <c r="BS53" s="831"/>
      <c r="BT53" s="832"/>
      <c r="BU53" s="832"/>
      <c r="BV53" s="832"/>
      <c r="BW53" s="832"/>
      <c r="BX53" s="832"/>
      <c r="BY53" s="832"/>
      <c r="BZ53" s="832"/>
      <c r="CA53" s="832"/>
      <c r="CB53" s="832"/>
      <c r="CC53" s="832"/>
      <c r="CD53" s="832"/>
      <c r="CE53" s="832"/>
      <c r="CF53" s="832"/>
      <c r="CG53" s="833"/>
      <c r="CH53" s="844"/>
      <c r="CI53" s="845"/>
      <c r="CJ53" s="845"/>
      <c r="CK53" s="845"/>
      <c r="CL53" s="846"/>
      <c r="CM53" s="844"/>
      <c r="CN53" s="845"/>
      <c r="CO53" s="845"/>
      <c r="CP53" s="845"/>
      <c r="CQ53" s="846"/>
      <c r="CR53" s="844"/>
      <c r="CS53" s="845"/>
      <c r="CT53" s="845"/>
      <c r="CU53" s="845"/>
      <c r="CV53" s="846"/>
      <c r="CW53" s="844"/>
      <c r="CX53" s="845"/>
      <c r="CY53" s="845"/>
      <c r="CZ53" s="845"/>
      <c r="DA53" s="846"/>
      <c r="DB53" s="844"/>
      <c r="DC53" s="845"/>
      <c r="DD53" s="845"/>
      <c r="DE53" s="845"/>
      <c r="DF53" s="846"/>
      <c r="DG53" s="844"/>
      <c r="DH53" s="845"/>
      <c r="DI53" s="845"/>
      <c r="DJ53" s="845"/>
      <c r="DK53" s="846"/>
      <c r="DL53" s="844"/>
      <c r="DM53" s="845"/>
      <c r="DN53" s="845"/>
      <c r="DO53" s="845"/>
      <c r="DP53" s="846"/>
      <c r="DQ53" s="844"/>
      <c r="DR53" s="845"/>
      <c r="DS53" s="845"/>
      <c r="DT53" s="845"/>
      <c r="DU53" s="846"/>
      <c r="DV53" s="847"/>
      <c r="DW53" s="848"/>
      <c r="DX53" s="848"/>
      <c r="DY53" s="848"/>
      <c r="DZ53" s="849"/>
      <c r="EA53" s="288"/>
    </row>
    <row r="54" spans="1:131" s="289" customFormat="1" ht="26.25" customHeight="1" x14ac:dyDescent="0.15">
      <c r="A54" s="303">
        <v>27</v>
      </c>
      <c r="B54" s="818"/>
      <c r="C54" s="819"/>
      <c r="D54" s="819"/>
      <c r="E54" s="819"/>
      <c r="F54" s="819"/>
      <c r="G54" s="819"/>
      <c r="H54" s="819"/>
      <c r="I54" s="819"/>
      <c r="J54" s="819"/>
      <c r="K54" s="819"/>
      <c r="L54" s="819"/>
      <c r="M54" s="819"/>
      <c r="N54" s="819"/>
      <c r="O54" s="819"/>
      <c r="P54" s="820"/>
      <c r="Q54" s="896"/>
      <c r="R54" s="897"/>
      <c r="S54" s="897"/>
      <c r="T54" s="897"/>
      <c r="U54" s="897"/>
      <c r="V54" s="897"/>
      <c r="W54" s="897"/>
      <c r="X54" s="897"/>
      <c r="Y54" s="897"/>
      <c r="Z54" s="897"/>
      <c r="AA54" s="897"/>
      <c r="AB54" s="897"/>
      <c r="AC54" s="897"/>
      <c r="AD54" s="897"/>
      <c r="AE54" s="898"/>
      <c r="AF54" s="824"/>
      <c r="AG54" s="825"/>
      <c r="AH54" s="825"/>
      <c r="AI54" s="825"/>
      <c r="AJ54" s="826"/>
      <c r="AK54" s="899"/>
      <c r="AL54" s="897"/>
      <c r="AM54" s="897"/>
      <c r="AN54" s="897"/>
      <c r="AO54" s="897"/>
      <c r="AP54" s="897"/>
      <c r="AQ54" s="897"/>
      <c r="AR54" s="897"/>
      <c r="AS54" s="897"/>
      <c r="AT54" s="897"/>
      <c r="AU54" s="897"/>
      <c r="AV54" s="897"/>
      <c r="AW54" s="897"/>
      <c r="AX54" s="897"/>
      <c r="AY54" s="897"/>
      <c r="AZ54" s="900"/>
      <c r="BA54" s="900"/>
      <c r="BB54" s="900"/>
      <c r="BC54" s="900"/>
      <c r="BD54" s="900"/>
      <c r="BE54" s="891"/>
      <c r="BF54" s="891"/>
      <c r="BG54" s="891"/>
      <c r="BH54" s="891"/>
      <c r="BI54" s="892"/>
      <c r="BJ54" s="294"/>
      <c r="BK54" s="294"/>
      <c r="BL54" s="294"/>
      <c r="BM54" s="294"/>
      <c r="BN54" s="294"/>
      <c r="BO54" s="307"/>
      <c r="BP54" s="307"/>
      <c r="BQ54" s="304">
        <v>48</v>
      </c>
      <c r="BR54" s="305"/>
      <c r="BS54" s="831"/>
      <c r="BT54" s="832"/>
      <c r="BU54" s="832"/>
      <c r="BV54" s="832"/>
      <c r="BW54" s="832"/>
      <c r="BX54" s="832"/>
      <c r="BY54" s="832"/>
      <c r="BZ54" s="832"/>
      <c r="CA54" s="832"/>
      <c r="CB54" s="832"/>
      <c r="CC54" s="832"/>
      <c r="CD54" s="832"/>
      <c r="CE54" s="832"/>
      <c r="CF54" s="832"/>
      <c r="CG54" s="833"/>
      <c r="CH54" s="844"/>
      <c r="CI54" s="845"/>
      <c r="CJ54" s="845"/>
      <c r="CK54" s="845"/>
      <c r="CL54" s="846"/>
      <c r="CM54" s="844"/>
      <c r="CN54" s="845"/>
      <c r="CO54" s="845"/>
      <c r="CP54" s="845"/>
      <c r="CQ54" s="846"/>
      <c r="CR54" s="844"/>
      <c r="CS54" s="845"/>
      <c r="CT54" s="845"/>
      <c r="CU54" s="845"/>
      <c r="CV54" s="846"/>
      <c r="CW54" s="844"/>
      <c r="CX54" s="845"/>
      <c r="CY54" s="845"/>
      <c r="CZ54" s="845"/>
      <c r="DA54" s="846"/>
      <c r="DB54" s="844"/>
      <c r="DC54" s="845"/>
      <c r="DD54" s="845"/>
      <c r="DE54" s="845"/>
      <c r="DF54" s="846"/>
      <c r="DG54" s="844"/>
      <c r="DH54" s="845"/>
      <c r="DI54" s="845"/>
      <c r="DJ54" s="845"/>
      <c r="DK54" s="846"/>
      <c r="DL54" s="844"/>
      <c r="DM54" s="845"/>
      <c r="DN54" s="845"/>
      <c r="DO54" s="845"/>
      <c r="DP54" s="846"/>
      <c r="DQ54" s="844"/>
      <c r="DR54" s="845"/>
      <c r="DS54" s="845"/>
      <c r="DT54" s="845"/>
      <c r="DU54" s="846"/>
      <c r="DV54" s="847"/>
      <c r="DW54" s="848"/>
      <c r="DX54" s="848"/>
      <c r="DY54" s="848"/>
      <c r="DZ54" s="849"/>
      <c r="EA54" s="288"/>
    </row>
    <row r="55" spans="1:131" s="289" customFormat="1" ht="26.25" customHeight="1" x14ac:dyDescent="0.15">
      <c r="A55" s="303">
        <v>28</v>
      </c>
      <c r="B55" s="818"/>
      <c r="C55" s="819"/>
      <c r="D55" s="819"/>
      <c r="E55" s="819"/>
      <c r="F55" s="819"/>
      <c r="G55" s="819"/>
      <c r="H55" s="819"/>
      <c r="I55" s="819"/>
      <c r="J55" s="819"/>
      <c r="K55" s="819"/>
      <c r="L55" s="819"/>
      <c r="M55" s="819"/>
      <c r="N55" s="819"/>
      <c r="O55" s="819"/>
      <c r="P55" s="820"/>
      <c r="Q55" s="896"/>
      <c r="R55" s="897"/>
      <c r="S55" s="897"/>
      <c r="T55" s="897"/>
      <c r="U55" s="897"/>
      <c r="V55" s="897"/>
      <c r="W55" s="897"/>
      <c r="X55" s="897"/>
      <c r="Y55" s="897"/>
      <c r="Z55" s="897"/>
      <c r="AA55" s="897"/>
      <c r="AB55" s="897"/>
      <c r="AC55" s="897"/>
      <c r="AD55" s="897"/>
      <c r="AE55" s="898"/>
      <c r="AF55" s="824"/>
      <c r="AG55" s="825"/>
      <c r="AH55" s="825"/>
      <c r="AI55" s="825"/>
      <c r="AJ55" s="826"/>
      <c r="AK55" s="899"/>
      <c r="AL55" s="897"/>
      <c r="AM55" s="897"/>
      <c r="AN55" s="897"/>
      <c r="AO55" s="897"/>
      <c r="AP55" s="897"/>
      <c r="AQ55" s="897"/>
      <c r="AR55" s="897"/>
      <c r="AS55" s="897"/>
      <c r="AT55" s="897"/>
      <c r="AU55" s="897"/>
      <c r="AV55" s="897"/>
      <c r="AW55" s="897"/>
      <c r="AX55" s="897"/>
      <c r="AY55" s="897"/>
      <c r="AZ55" s="900"/>
      <c r="BA55" s="900"/>
      <c r="BB55" s="900"/>
      <c r="BC55" s="900"/>
      <c r="BD55" s="900"/>
      <c r="BE55" s="891"/>
      <c r="BF55" s="891"/>
      <c r="BG55" s="891"/>
      <c r="BH55" s="891"/>
      <c r="BI55" s="892"/>
      <c r="BJ55" s="294"/>
      <c r="BK55" s="294"/>
      <c r="BL55" s="294"/>
      <c r="BM55" s="294"/>
      <c r="BN55" s="294"/>
      <c r="BO55" s="307"/>
      <c r="BP55" s="307"/>
      <c r="BQ55" s="304">
        <v>49</v>
      </c>
      <c r="BR55" s="305"/>
      <c r="BS55" s="831"/>
      <c r="BT55" s="832"/>
      <c r="BU55" s="832"/>
      <c r="BV55" s="832"/>
      <c r="BW55" s="832"/>
      <c r="BX55" s="832"/>
      <c r="BY55" s="832"/>
      <c r="BZ55" s="832"/>
      <c r="CA55" s="832"/>
      <c r="CB55" s="832"/>
      <c r="CC55" s="832"/>
      <c r="CD55" s="832"/>
      <c r="CE55" s="832"/>
      <c r="CF55" s="832"/>
      <c r="CG55" s="833"/>
      <c r="CH55" s="844"/>
      <c r="CI55" s="845"/>
      <c r="CJ55" s="845"/>
      <c r="CK55" s="845"/>
      <c r="CL55" s="846"/>
      <c r="CM55" s="844"/>
      <c r="CN55" s="845"/>
      <c r="CO55" s="845"/>
      <c r="CP55" s="845"/>
      <c r="CQ55" s="846"/>
      <c r="CR55" s="844"/>
      <c r="CS55" s="845"/>
      <c r="CT55" s="845"/>
      <c r="CU55" s="845"/>
      <c r="CV55" s="846"/>
      <c r="CW55" s="844"/>
      <c r="CX55" s="845"/>
      <c r="CY55" s="845"/>
      <c r="CZ55" s="845"/>
      <c r="DA55" s="846"/>
      <c r="DB55" s="844"/>
      <c r="DC55" s="845"/>
      <c r="DD55" s="845"/>
      <c r="DE55" s="845"/>
      <c r="DF55" s="846"/>
      <c r="DG55" s="844"/>
      <c r="DH55" s="845"/>
      <c r="DI55" s="845"/>
      <c r="DJ55" s="845"/>
      <c r="DK55" s="846"/>
      <c r="DL55" s="844"/>
      <c r="DM55" s="845"/>
      <c r="DN55" s="845"/>
      <c r="DO55" s="845"/>
      <c r="DP55" s="846"/>
      <c r="DQ55" s="844"/>
      <c r="DR55" s="845"/>
      <c r="DS55" s="845"/>
      <c r="DT55" s="845"/>
      <c r="DU55" s="846"/>
      <c r="DV55" s="847"/>
      <c r="DW55" s="848"/>
      <c r="DX55" s="848"/>
      <c r="DY55" s="848"/>
      <c r="DZ55" s="849"/>
      <c r="EA55" s="288"/>
    </row>
    <row r="56" spans="1:131" s="289" customFormat="1" ht="26.25" customHeight="1" x14ac:dyDescent="0.15">
      <c r="A56" s="303">
        <v>29</v>
      </c>
      <c r="B56" s="818"/>
      <c r="C56" s="819"/>
      <c r="D56" s="819"/>
      <c r="E56" s="819"/>
      <c r="F56" s="819"/>
      <c r="G56" s="819"/>
      <c r="H56" s="819"/>
      <c r="I56" s="819"/>
      <c r="J56" s="819"/>
      <c r="K56" s="819"/>
      <c r="L56" s="819"/>
      <c r="M56" s="819"/>
      <c r="N56" s="819"/>
      <c r="O56" s="819"/>
      <c r="P56" s="820"/>
      <c r="Q56" s="896"/>
      <c r="R56" s="897"/>
      <c r="S56" s="897"/>
      <c r="T56" s="897"/>
      <c r="U56" s="897"/>
      <c r="V56" s="897"/>
      <c r="W56" s="897"/>
      <c r="X56" s="897"/>
      <c r="Y56" s="897"/>
      <c r="Z56" s="897"/>
      <c r="AA56" s="897"/>
      <c r="AB56" s="897"/>
      <c r="AC56" s="897"/>
      <c r="AD56" s="897"/>
      <c r="AE56" s="898"/>
      <c r="AF56" s="824"/>
      <c r="AG56" s="825"/>
      <c r="AH56" s="825"/>
      <c r="AI56" s="825"/>
      <c r="AJ56" s="826"/>
      <c r="AK56" s="899"/>
      <c r="AL56" s="897"/>
      <c r="AM56" s="897"/>
      <c r="AN56" s="897"/>
      <c r="AO56" s="897"/>
      <c r="AP56" s="897"/>
      <c r="AQ56" s="897"/>
      <c r="AR56" s="897"/>
      <c r="AS56" s="897"/>
      <c r="AT56" s="897"/>
      <c r="AU56" s="897"/>
      <c r="AV56" s="897"/>
      <c r="AW56" s="897"/>
      <c r="AX56" s="897"/>
      <c r="AY56" s="897"/>
      <c r="AZ56" s="900"/>
      <c r="BA56" s="900"/>
      <c r="BB56" s="900"/>
      <c r="BC56" s="900"/>
      <c r="BD56" s="900"/>
      <c r="BE56" s="891"/>
      <c r="BF56" s="891"/>
      <c r="BG56" s="891"/>
      <c r="BH56" s="891"/>
      <c r="BI56" s="892"/>
      <c r="BJ56" s="294"/>
      <c r="BK56" s="294"/>
      <c r="BL56" s="294"/>
      <c r="BM56" s="294"/>
      <c r="BN56" s="294"/>
      <c r="BO56" s="307"/>
      <c r="BP56" s="307"/>
      <c r="BQ56" s="304">
        <v>50</v>
      </c>
      <c r="BR56" s="305"/>
      <c r="BS56" s="831"/>
      <c r="BT56" s="832"/>
      <c r="BU56" s="832"/>
      <c r="BV56" s="832"/>
      <c r="BW56" s="832"/>
      <c r="BX56" s="832"/>
      <c r="BY56" s="832"/>
      <c r="BZ56" s="832"/>
      <c r="CA56" s="832"/>
      <c r="CB56" s="832"/>
      <c r="CC56" s="832"/>
      <c r="CD56" s="832"/>
      <c r="CE56" s="832"/>
      <c r="CF56" s="832"/>
      <c r="CG56" s="833"/>
      <c r="CH56" s="844"/>
      <c r="CI56" s="845"/>
      <c r="CJ56" s="845"/>
      <c r="CK56" s="845"/>
      <c r="CL56" s="846"/>
      <c r="CM56" s="844"/>
      <c r="CN56" s="845"/>
      <c r="CO56" s="845"/>
      <c r="CP56" s="845"/>
      <c r="CQ56" s="846"/>
      <c r="CR56" s="844"/>
      <c r="CS56" s="845"/>
      <c r="CT56" s="845"/>
      <c r="CU56" s="845"/>
      <c r="CV56" s="846"/>
      <c r="CW56" s="844"/>
      <c r="CX56" s="845"/>
      <c r="CY56" s="845"/>
      <c r="CZ56" s="845"/>
      <c r="DA56" s="846"/>
      <c r="DB56" s="844"/>
      <c r="DC56" s="845"/>
      <c r="DD56" s="845"/>
      <c r="DE56" s="845"/>
      <c r="DF56" s="846"/>
      <c r="DG56" s="844"/>
      <c r="DH56" s="845"/>
      <c r="DI56" s="845"/>
      <c r="DJ56" s="845"/>
      <c r="DK56" s="846"/>
      <c r="DL56" s="844"/>
      <c r="DM56" s="845"/>
      <c r="DN56" s="845"/>
      <c r="DO56" s="845"/>
      <c r="DP56" s="846"/>
      <c r="DQ56" s="844"/>
      <c r="DR56" s="845"/>
      <c r="DS56" s="845"/>
      <c r="DT56" s="845"/>
      <c r="DU56" s="846"/>
      <c r="DV56" s="847"/>
      <c r="DW56" s="848"/>
      <c r="DX56" s="848"/>
      <c r="DY56" s="848"/>
      <c r="DZ56" s="849"/>
      <c r="EA56" s="288"/>
    </row>
    <row r="57" spans="1:131" s="289" customFormat="1" ht="26.25" customHeight="1" x14ac:dyDescent="0.15">
      <c r="A57" s="303">
        <v>30</v>
      </c>
      <c r="B57" s="818"/>
      <c r="C57" s="819"/>
      <c r="D57" s="819"/>
      <c r="E57" s="819"/>
      <c r="F57" s="819"/>
      <c r="G57" s="819"/>
      <c r="H57" s="819"/>
      <c r="I57" s="819"/>
      <c r="J57" s="819"/>
      <c r="K57" s="819"/>
      <c r="L57" s="819"/>
      <c r="M57" s="819"/>
      <c r="N57" s="819"/>
      <c r="O57" s="819"/>
      <c r="P57" s="820"/>
      <c r="Q57" s="896"/>
      <c r="R57" s="897"/>
      <c r="S57" s="897"/>
      <c r="T57" s="897"/>
      <c r="U57" s="897"/>
      <c r="V57" s="897"/>
      <c r="W57" s="897"/>
      <c r="X57" s="897"/>
      <c r="Y57" s="897"/>
      <c r="Z57" s="897"/>
      <c r="AA57" s="897"/>
      <c r="AB57" s="897"/>
      <c r="AC57" s="897"/>
      <c r="AD57" s="897"/>
      <c r="AE57" s="898"/>
      <c r="AF57" s="824"/>
      <c r="AG57" s="825"/>
      <c r="AH57" s="825"/>
      <c r="AI57" s="825"/>
      <c r="AJ57" s="826"/>
      <c r="AK57" s="899"/>
      <c r="AL57" s="897"/>
      <c r="AM57" s="897"/>
      <c r="AN57" s="897"/>
      <c r="AO57" s="897"/>
      <c r="AP57" s="897"/>
      <c r="AQ57" s="897"/>
      <c r="AR57" s="897"/>
      <c r="AS57" s="897"/>
      <c r="AT57" s="897"/>
      <c r="AU57" s="897"/>
      <c r="AV57" s="897"/>
      <c r="AW57" s="897"/>
      <c r="AX57" s="897"/>
      <c r="AY57" s="897"/>
      <c r="AZ57" s="900"/>
      <c r="BA57" s="900"/>
      <c r="BB57" s="900"/>
      <c r="BC57" s="900"/>
      <c r="BD57" s="900"/>
      <c r="BE57" s="891"/>
      <c r="BF57" s="891"/>
      <c r="BG57" s="891"/>
      <c r="BH57" s="891"/>
      <c r="BI57" s="892"/>
      <c r="BJ57" s="294"/>
      <c r="BK57" s="294"/>
      <c r="BL57" s="294"/>
      <c r="BM57" s="294"/>
      <c r="BN57" s="294"/>
      <c r="BO57" s="307"/>
      <c r="BP57" s="307"/>
      <c r="BQ57" s="304">
        <v>51</v>
      </c>
      <c r="BR57" s="305"/>
      <c r="BS57" s="831"/>
      <c r="BT57" s="832"/>
      <c r="BU57" s="832"/>
      <c r="BV57" s="832"/>
      <c r="BW57" s="832"/>
      <c r="BX57" s="832"/>
      <c r="BY57" s="832"/>
      <c r="BZ57" s="832"/>
      <c r="CA57" s="832"/>
      <c r="CB57" s="832"/>
      <c r="CC57" s="832"/>
      <c r="CD57" s="832"/>
      <c r="CE57" s="832"/>
      <c r="CF57" s="832"/>
      <c r="CG57" s="833"/>
      <c r="CH57" s="844"/>
      <c r="CI57" s="845"/>
      <c r="CJ57" s="845"/>
      <c r="CK57" s="845"/>
      <c r="CL57" s="846"/>
      <c r="CM57" s="844"/>
      <c r="CN57" s="845"/>
      <c r="CO57" s="845"/>
      <c r="CP57" s="845"/>
      <c r="CQ57" s="846"/>
      <c r="CR57" s="844"/>
      <c r="CS57" s="845"/>
      <c r="CT57" s="845"/>
      <c r="CU57" s="845"/>
      <c r="CV57" s="846"/>
      <c r="CW57" s="844"/>
      <c r="CX57" s="845"/>
      <c r="CY57" s="845"/>
      <c r="CZ57" s="845"/>
      <c r="DA57" s="846"/>
      <c r="DB57" s="844"/>
      <c r="DC57" s="845"/>
      <c r="DD57" s="845"/>
      <c r="DE57" s="845"/>
      <c r="DF57" s="846"/>
      <c r="DG57" s="844"/>
      <c r="DH57" s="845"/>
      <c r="DI57" s="845"/>
      <c r="DJ57" s="845"/>
      <c r="DK57" s="846"/>
      <c r="DL57" s="844"/>
      <c r="DM57" s="845"/>
      <c r="DN57" s="845"/>
      <c r="DO57" s="845"/>
      <c r="DP57" s="846"/>
      <c r="DQ57" s="844"/>
      <c r="DR57" s="845"/>
      <c r="DS57" s="845"/>
      <c r="DT57" s="845"/>
      <c r="DU57" s="846"/>
      <c r="DV57" s="847"/>
      <c r="DW57" s="848"/>
      <c r="DX57" s="848"/>
      <c r="DY57" s="848"/>
      <c r="DZ57" s="849"/>
      <c r="EA57" s="288"/>
    </row>
    <row r="58" spans="1:131" s="289" customFormat="1" ht="26.25" customHeight="1" x14ac:dyDescent="0.15">
      <c r="A58" s="303">
        <v>31</v>
      </c>
      <c r="B58" s="818"/>
      <c r="C58" s="819"/>
      <c r="D58" s="819"/>
      <c r="E58" s="819"/>
      <c r="F58" s="819"/>
      <c r="G58" s="819"/>
      <c r="H58" s="819"/>
      <c r="I58" s="819"/>
      <c r="J58" s="819"/>
      <c r="K58" s="819"/>
      <c r="L58" s="819"/>
      <c r="M58" s="819"/>
      <c r="N58" s="819"/>
      <c r="O58" s="819"/>
      <c r="P58" s="820"/>
      <c r="Q58" s="896"/>
      <c r="R58" s="897"/>
      <c r="S58" s="897"/>
      <c r="T58" s="897"/>
      <c r="U58" s="897"/>
      <c r="V58" s="897"/>
      <c r="W58" s="897"/>
      <c r="X58" s="897"/>
      <c r="Y58" s="897"/>
      <c r="Z58" s="897"/>
      <c r="AA58" s="897"/>
      <c r="AB58" s="897"/>
      <c r="AC58" s="897"/>
      <c r="AD58" s="897"/>
      <c r="AE58" s="898"/>
      <c r="AF58" s="824"/>
      <c r="AG58" s="825"/>
      <c r="AH58" s="825"/>
      <c r="AI58" s="825"/>
      <c r="AJ58" s="826"/>
      <c r="AK58" s="899"/>
      <c r="AL58" s="897"/>
      <c r="AM58" s="897"/>
      <c r="AN58" s="897"/>
      <c r="AO58" s="897"/>
      <c r="AP58" s="897"/>
      <c r="AQ58" s="897"/>
      <c r="AR58" s="897"/>
      <c r="AS58" s="897"/>
      <c r="AT58" s="897"/>
      <c r="AU58" s="897"/>
      <c r="AV58" s="897"/>
      <c r="AW58" s="897"/>
      <c r="AX58" s="897"/>
      <c r="AY58" s="897"/>
      <c r="AZ58" s="900"/>
      <c r="BA58" s="900"/>
      <c r="BB58" s="900"/>
      <c r="BC58" s="900"/>
      <c r="BD58" s="900"/>
      <c r="BE58" s="891"/>
      <c r="BF58" s="891"/>
      <c r="BG58" s="891"/>
      <c r="BH58" s="891"/>
      <c r="BI58" s="892"/>
      <c r="BJ58" s="294"/>
      <c r="BK58" s="294"/>
      <c r="BL58" s="294"/>
      <c r="BM58" s="294"/>
      <c r="BN58" s="294"/>
      <c r="BO58" s="307"/>
      <c r="BP58" s="307"/>
      <c r="BQ58" s="304">
        <v>52</v>
      </c>
      <c r="BR58" s="305"/>
      <c r="BS58" s="831"/>
      <c r="BT58" s="832"/>
      <c r="BU58" s="832"/>
      <c r="BV58" s="832"/>
      <c r="BW58" s="832"/>
      <c r="BX58" s="832"/>
      <c r="BY58" s="832"/>
      <c r="BZ58" s="832"/>
      <c r="CA58" s="832"/>
      <c r="CB58" s="832"/>
      <c r="CC58" s="832"/>
      <c r="CD58" s="832"/>
      <c r="CE58" s="832"/>
      <c r="CF58" s="832"/>
      <c r="CG58" s="833"/>
      <c r="CH58" s="844"/>
      <c r="CI58" s="845"/>
      <c r="CJ58" s="845"/>
      <c r="CK58" s="845"/>
      <c r="CL58" s="846"/>
      <c r="CM58" s="844"/>
      <c r="CN58" s="845"/>
      <c r="CO58" s="845"/>
      <c r="CP58" s="845"/>
      <c r="CQ58" s="846"/>
      <c r="CR58" s="844"/>
      <c r="CS58" s="845"/>
      <c r="CT58" s="845"/>
      <c r="CU58" s="845"/>
      <c r="CV58" s="846"/>
      <c r="CW58" s="844"/>
      <c r="CX58" s="845"/>
      <c r="CY58" s="845"/>
      <c r="CZ58" s="845"/>
      <c r="DA58" s="846"/>
      <c r="DB58" s="844"/>
      <c r="DC58" s="845"/>
      <c r="DD58" s="845"/>
      <c r="DE58" s="845"/>
      <c r="DF58" s="846"/>
      <c r="DG58" s="844"/>
      <c r="DH58" s="845"/>
      <c r="DI58" s="845"/>
      <c r="DJ58" s="845"/>
      <c r="DK58" s="846"/>
      <c r="DL58" s="844"/>
      <c r="DM58" s="845"/>
      <c r="DN58" s="845"/>
      <c r="DO58" s="845"/>
      <c r="DP58" s="846"/>
      <c r="DQ58" s="844"/>
      <c r="DR58" s="845"/>
      <c r="DS58" s="845"/>
      <c r="DT58" s="845"/>
      <c r="DU58" s="846"/>
      <c r="DV58" s="847"/>
      <c r="DW58" s="848"/>
      <c r="DX58" s="848"/>
      <c r="DY58" s="848"/>
      <c r="DZ58" s="849"/>
      <c r="EA58" s="288"/>
    </row>
    <row r="59" spans="1:131" s="289" customFormat="1" ht="26.25" customHeight="1" x14ac:dyDescent="0.15">
      <c r="A59" s="303">
        <v>32</v>
      </c>
      <c r="B59" s="818"/>
      <c r="C59" s="819"/>
      <c r="D59" s="819"/>
      <c r="E59" s="819"/>
      <c r="F59" s="819"/>
      <c r="G59" s="819"/>
      <c r="H59" s="819"/>
      <c r="I59" s="819"/>
      <c r="J59" s="819"/>
      <c r="K59" s="819"/>
      <c r="L59" s="819"/>
      <c r="M59" s="819"/>
      <c r="N59" s="819"/>
      <c r="O59" s="819"/>
      <c r="P59" s="820"/>
      <c r="Q59" s="896"/>
      <c r="R59" s="897"/>
      <c r="S59" s="897"/>
      <c r="T59" s="897"/>
      <c r="U59" s="897"/>
      <c r="V59" s="897"/>
      <c r="W59" s="897"/>
      <c r="X59" s="897"/>
      <c r="Y59" s="897"/>
      <c r="Z59" s="897"/>
      <c r="AA59" s="897"/>
      <c r="AB59" s="897"/>
      <c r="AC59" s="897"/>
      <c r="AD59" s="897"/>
      <c r="AE59" s="898"/>
      <c r="AF59" s="824"/>
      <c r="AG59" s="825"/>
      <c r="AH59" s="825"/>
      <c r="AI59" s="825"/>
      <c r="AJ59" s="826"/>
      <c r="AK59" s="899"/>
      <c r="AL59" s="897"/>
      <c r="AM59" s="897"/>
      <c r="AN59" s="897"/>
      <c r="AO59" s="897"/>
      <c r="AP59" s="897"/>
      <c r="AQ59" s="897"/>
      <c r="AR59" s="897"/>
      <c r="AS59" s="897"/>
      <c r="AT59" s="897"/>
      <c r="AU59" s="897"/>
      <c r="AV59" s="897"/>
      <c r="AW59" s="897"/>
      <c r="AX59" s="897"/>
      <c r="AY59" s="897"/>
      <c r="AZ59" s="900"/>
      <c r="BA59" s="900"/>
      <c r="BB59" s="900"/>
      <c r="BC59" s="900"/>
      <c r="BD59" s="900"/>
      <c r="BE59" s="891"/>
      <c r="BF59" s="891"/>
      <c r="BG59" s="891"/>
      <c r="BH59" s="891"/>
      <c r="BI59" s="892"/>
      <c r="BJ59" s="294"/>
      <c r="BK59" s="294"/>
      <c r="BL59" s="294"/>
      <c r="BM59" s="294"/>
      <c r="BN59" s="294"/>
      <c r="BO59" s="307"/>
      <c r="BP59" s="307"/>
      <c r="BQ59" s="304">
        <v>53</v>
      </c>
      <c r="BR59" s="305"/>
      <c r="BS59" s="831"/>
      <c r="BT59" s="832"/>
      <c r="BU59" s="832"/>
      <c r="BV59" s="832"/>
      <c r="BW59" s="832"/>
      <c r="BX59" s="832"/>
      <c r="BY59" s="832"/>
      <c r="BZ59" s="832"/>
      <c r="CA59" s="832"/>
      <c r="CB59" s="832"/>
      <c r="CC59" s="832"/>
      <c r="CD59" s="832"/>
      <c r="CE59" s="832"/>
      <c r="CF59" s="832"/>
      <c r="CG59" s="833"/>
      <c r="CH59" s="844"/>
      <c r="CI59" s="845"/>
      <c r="CJ59" s="845"/>
      <c r="CK59" s="845"/>
      <c r="CL59" s="846"/>
      <c r="CM59" s="844"/>
      <c r="CN59" s="845"/>
      <c r="CO59" s="845"/>
      <c r="CP59" s="845"/>
      <c r="CQ59" s="846"/>
      <c r="CR59" s="844"/>
      <c r="CS59" s="845"/>
      <c r="CT59" s="845"/>
      <c r="CU59" s="845"/>
      <c r="CV59" s="846"/>
      <c r="CW59" s="844"/>
      <c r="CX59" s="845"/>
      <c r="CY59" s="845"/>
      <c r="CZ59" s="845"/>
      <c r="DA59" s="846"/>
      <c r="DB59" s="844"/>
      <c r="DC59" s="845"/>
      <c r="DD59" s="845"/>
      <c r="DE59" s="845"/>
      <c r="DF59" s="846"/>
      <c r="DG59" s="844"/>
      <c r="DH59" s="845"/>
      <c r="DI59" s="845"/>
      <c r="DJ59" s="845"/>
      <c r="DK59" s="846"/>
      <c r="DL59" s="844"/>
      <c r="DM59" s="845"/>
      <c r="DN59" s="845"/>
      <c r="DO59" s="845"/>
      <c r="DP59" s="846"/>
      <c r="DQ59" s="844"/>
      <c r="DR59" s="845"/>
      <c r="DS59" s="845"/>
      <c r="DT59" s="845"/>
      <c r="DU59" s="846"/>
      <c r="DV59" s="847"/>
      <c r="DW59" s="848"/>
      <c r="DX59" s="848"/>
      <c r="DY59" s="848"/>
      <c r="DZ59" s="849"/>
      <c r="EA59" s="288"/>
    </row>
    <row r="60" spans="1:131" s="289" customFormat="1" ht="26.25" customHeight="1" x14ac:dyDescent="0.15">
      <c r="A60" s="303">
        <v>33</v>
      </c>
      <c r="B60" s="818"/>
      <c r="C60" s="819"/>
      <c r="D60" s="819"/>
      <c r="E60" s="819"/>
      <c r="F60" s="819"/>
      <c r="G60" s="819"/>
      <c r="H60" s="819"/>
      <c r="I60" s="819"/>
      <c r="J60" s="819"/>
      <c r="K60" s="819"/>
      <c r="L60" s="819"/>
      <c r="M60" s="819"/>
      <c r="N60" s="819"/>
      <c r="O60" s="819"/>
      <c r="P60" s="820"/>
      <c r="Q60" s="896"/>
      <c r="R60" s="897"/>
      <c r="S60" s="897"/>
      <c r="T60" s="897"/>
      <c r="U60" s="897"/>
      <c r="V60" s="897"/>
      <c r="W60" s="897"/>
      <c r="X60" s="897"/>
      <c r="Y60" s="897"/>
      <c r="Z60" s="897"/>
      <c r="AA60" s="897"/>
      <c r="AB60" s="897"/>
      <c r="AC60" s="897"/>
      <c r="AD60" s="897"/>
      <c r="AE60" s="898"/>
      <c r="AF60" s="824"/>
      <c r="AG60" s="825"/>
      <c r="AH60" s="825"/>
      <c r="AI60" s="825"/>
      <c r="AJ60" s="826"/>
      <c r="AK60" s="899"/>
      <c r="AL60" s="897"/>
      <c r="AM60" s="897"/>
      <c r="AN60" s="897"/>
      <c r="AO60" s="897"/>
      <c r="AP60" s="897"/>
      <c r="AQ60" s="897"/>
      <c r="AR60" s="897"/>
      <c r="AS60" s="897"/>
      <c r="AT60" s="897"/>
      <c r="AU60" s="897"/>
      <c r="AV60" s="897"/>
      <c r="AW60" s="897"/>
      <c r="AX60" s="897"/>
      <c r="AY60" s="897"/>
      <c r="AZ60" s="900"/>
      <c r="BA60" s="900"/>
      <c r="BB60" s="900"/>
      <c r="BC60" s="900"/>
      <c r="BD60" s="900"/>
      <c r="BE60" s="891"/>
      <c r="BF60" s="891"/>
      <c r="BG60" s="891"/>
      <c r="BH60" s="891"/>
      <c r="BI60" s="892"/>
      <c r="BJ60" s="294"/>
      <c r="BK60" s="294"/>
      <c r="BL60" s="294"/>
      <c r="BM60" s="294"/>
      <c r="BN60" s="294"/>
      <c r="BO60" s="307"/>
      <c r="BP60" s="307"/>
      <c r="BQ60" s="304">
        <v>54</v>
      </c>
      <c r="BR60" s="305"/>
      <c r="BS60" s="831"/>
      <c r="BT60" s="832"/>
      <c r="BU60" s="832"/>
      <c r="BV60" s="832"/>
      <c r="BW60" s="832"/>
      <c r="BX60" s="832"/>
      <c r="BY60" s="832"/>
      <c r="BZ60" s="832"/>
      <c r="CA60" s="832"/>
      <c r="CB60" s="832"/>
      <c r="CC60" s="832"/>
      <c r="CD60" s="832"/>
      <c r="CE60" s="832"/>
      <c r="CF60" s="832"/>
      <c r="CG60" s="833"/>
      <c r="CH60" s="844"/>
      <c r="CI60" s="845"/>
      <c r="CJ60" s="845"/>
      <c r="CK60" s="845"/>
      <c r="CL60" s="846"/>
      <c r="CM60" s="844"/>
      <c r="CN60" s="845"/>
      <c r="CO60" s="845"/>
      <c r="CP60" s="845"/>
      <c r="CQ60" s="846"/>
      <c r="CR60" s="844"/>
      <c r="CS60" s="845"/>
      <c r="CT60" s="845"/>
      <c r="CU60" s="845"/>
      <c r="CV60" s="846"/>
      <c r="CW60" s="844"/>
      <c r="CX60" s="845"/>
      <c r="CY60" s="845"/>
      <c r="CZ60" s="845"/>
      <c r="DA60" s="846"/>
      <c r="DB60" s="844"/>
      <c r="DC60" s="845"/>
      <c r="DD60" s="845"/>
      <c r="DE60" s="845"/>
      <c r="DF60" s="846"/>
      <c r="DG60" s="844"/>
      <c r="DH60" s="845"/>
      <c r="DI60" s="845"/>
      <c r="DJ60" s="845"/>
      <c r="DK60" s="846"/>
      <c r="DL60" s="844"/>
      <c r="DM60" s="845"/>
      <c r="DN60" s="845"/>
      <c r="DO60" s="845"/>
      <c r="DP60" s="846"/>
      <c r="DQ60" s="844"/>
      <c r="DR60" s="845"/>
      <c r="DS60" s="845"/>
      <c r="DT60" s="845"/>
      <c r="DU60" s="846"/>
      <c r="DV60" s="847"/>
      <c r="DW60" s="848"/>
      <c r="DX60" s="848"/>
      <c r="DY60" s="848"/>
      <c r="DZ60" s="849"/>
      <c r="EA60" s="288"/>
    </row>
    <row r="61" spans="1:131" s="289" customFormat="1" ht="26.25" customHeight="1" thickBot="1" x14ac:dyDescent="0.2">
      <c r="A61" s="303">
        <v>34</v>
      </c>
      <c r="B61" s="818"/>
      <c r="C61" s="819"/>
      <c r="D61" s="819"/>
      <c r="E61" s="819"/>
      <c r="F61" s="819"/>
      <c r="G61" s="819"/>
      <c r="H61" s="819"/>
      <c r="I61" s="819"/>
      <c r="J61" s="819"/>
      <c r="K61" s="819"/>
      <c r="L61" s="819"/>
      <c r="M61" s="819"/>
      <c r="N61" s="819"/>
      <c r="O61" s="819"/>
      <c r="P61" s="820"/>
      <c r="Q61" s="896"/>
      <c r="R61" s="897"/>
      <c r="S61" s="897"/>
      <c r="T61" s="897"/>
      <c r="U61" s="897"/>
      <c r="V61" s="897"/>
      <c r="W61" s="897"/>
      <c r="X61" s="897"/>
      <c r="Y61" s="897"/>
      <c r="Z61" s="897"/>
      <c r="AA61" s="897"/>
      <c r="AB61" s="897"/>
      <c r="AC61" s="897"/>
      <c r="AD61" s="897"/>
      <c r="AE61" s="898"/>
      <c r="AF61" s="824"/>
      <c r="AG61" s="825"/>
      <c r="AH61" s="825"/>
      <c r="AI61" s="825"/>
      <c r="AJ61" s="826"/>
      <c r="AK61" s="899"/>
      <c r="AL61" s="897"/>
      <c r="AM61" s="897"/>
      <c r="AN61" s="897"/>
      <c r="AO61" s="897"/>
      <c r="AP61" s="897"/>
      <c r="AQ61" s="897"/>
      <c r="AR61" s="897"/>
      <c r="AS61" s="897"/>
      <c r="AT61" s="897"/>
      <c r="AU61" s="897"/>
      <c r="AV61" s="897"/>
      <c r="AW61" s="897"/>
      <c r="AX61" s="897"/>
      <c r="AY61" s="897"/>
      <c r="AZ61" s="900"/>
      <c r="BA61" s="900"/>
      <c r="BB61" s="900"/>
      <c r="BC61" s="900"/>
      <c r="BD61" s="900"/>
      <c r="BE61" s="891"/>
      <c r="BF61" s="891"/>
      <c r="BG61" s="891"/>
      <c r="BH61" s="891"/>
      <c r="BI61" s="892"/>
      <c r="BJ61" s="294"/>
      <c r="BK61" s="294"/>
      <c r="BL61" s="294"/>
      <c r="BM61" s="294"/>
      <c r="BN61" s="294"/>
      <c r="BO61" s="307"/>
      <c r="BP61" s="307"/>
      <c r="BQ61" s="304">
        <v>55</v>
      </c>
      <c r="BR61" s="305"/>
      <c r="BS61" s="831"/>
      <c r="BT61" s="832"/>
      <c r="BU61" s="832"/>
      <c r="BV61" s="832"/>
      <c r="BW61" s="832"/>
      <c r="BX61" s="832"/>
      <c r="BY61" s="832"/>
      <c r="BZ61" s="832"/>
      <c r="CA61" s="832"/>
      <c r="CB61" s="832"/>
      <c r="CC61" s="832"/>
      <c r="CD61" s="832"/>
      <c r="CE61" s="832"/>
      <c r="CF61" s="832"/>
      <c r="CG61" s="833"/>
      <c r="CH61" s="844"/>
      <c r="CI61" s="845"/>
      <c r="CJ61" s="845"/>
      <c r="CK61" s="845"/>
      <c r="CL61" s="846"/>
      <c r="CM61" s="844"/>
      <c r="CN61" s="845"/>
      <c r="CO61" s="845"/>
      <c r="CP61" s="845"/>
      <c r="CQ61" s="846"/>
      <c r="CR61" s="844"/>
      <c r="CS61" s="845"/>
      <c r="CT61" s="845"/>
      <c r="CU61" s="845"/>
      <c r="CV61" s="846"/>
      <c r="CW61" s="844"/>
      <c r="CX61" s="845"/>
      <c r="CY61" s="845"/>
      <c r="CZ61" s="845"/>
      <c r="DA61" s="846"/>
      <c r="DB61" s="844"/>
      <c r="DC61" s="845"/>
      <c r="DD61" s="845"/>
      <c r="DE61" s="845"/>
      <c r="DF61" s="846"/>
      <c r="DG61" s="844"/>
      <c r="DH61" s="845"/>
      <c r="DI61" s="845"/>
      <c r="DJ61" s="845"/>
      <c r="DK61" s="846"/>
      <c r="DL61" s="844"/>
      <c r="DM61" s="845"/>
      <c r="DN61" s="845"/>
      <c r="DO61" s="845"/>
      <c r="DP61" s="846"/>
      <c r="DQ61" s="844"/>
      <c r="DR61" s="845"/>
      <c r="DS61" s="845"/>
      <c r="DT61" s="845"/>
      <c r="DU61" s="846"/>
      <c r="DV61" s="847"/>
      <c r="DW61" s="848"/>
      <c r="DX61" s="848"/>
      <c r="DY61" s="848"/>
      <c r="DZ61" s="849"/>
      <c r="EA61" s="288"/>
    </row>
    <row r="62" spans="1:131" s="289" customFormat="1" ht="26.25" customHeight="1" x14ac:dyDescent="0.15">
      <c r="A62" s="303">
        <v>35</v>
      </c>
      <c r="B62" s="818"/>
      <c r="C62" s="819"/>
      <c r="D62" s="819"/>
      <c r="E62" s="819"/>
      <c r="F62" s="819"/>
      <c r="G62" s="819"/>
      <c r="H62" s="819"/>
      <c r="I62" s="819"/>
      <c r="J62" s="819"/>
      <c r="K62" s="819"/>
      <c r="L62" s="819"/>
      <c r="M62" s="819"/>
      <c r="N62" s="819"/>
      <c r="O62" s="819"/>
      <c r="P62" s="820"/>
      <c r="Q62" s="896"/>
      <c r="R62" s="897"/>
      <c r="S62" s="897"/>
      <c r="T62" s="897"/>
      <c r="U62" s="897"/>
      <c r="V62" s="897"/>
      <c r="W62" s="897"/>
      <c r="X62" s="897"/>
      <c r="Y62" s="897"/>
      <c r="Z62" s="897"/>
      <c r="AA62" s="897"/>
      <c r="AB62" s="897"/>
      <c r="AC62" s="897"/>
      <c r="AD62" s="897"/>
      <c r="AE62" s="898"/>
      <c r="AF62" s="824"/>
      <c r="AG62" s="825"/>
      <c r="AH62" s="825"/>
      <c r="AI62" s="825"/>
      <c r="AJ62" s="826"/>
      <c r="AK62" s="899"/>
      <c r="AL62" s="897"/>
      <c r="AM62" s="897"/>
      <c r="AN62" s="897"/>
      <c r="AO62" s="897"/>
      <c r="AP62" s="897"/>
      <c r="AQ62" s="897"/>
      <c r="AR62" s="897"/>
      <c r="AS62" s="897"/>
      <c r="AT62" s="897"/>
      <c r="AU62" s="897"/>
      <c r="AV62" s="897"/>
      <c r="AW62" s="897"/>
      <c r="AX62" s="897"/>
      <c r="AY62" s="897"/>
      <c r="AZ62" s="900"/>
      <c r="BA62" s="900"/>
      <c r="BB62" s="900"/>
      <c r="BC62" s="900"/>
      <c r="BD62" s="900"/>
      <c r="BE62" s="891"/>
      <c r="BF62" s="891"/>
      <c r="BG62" s="891"/>
      <c r="BH62" s="891"/>
      <c r="BI62" s="892"/>
      <c r="BJ62" s="908" t="s">
        <v>396</v>
      </c>
      <c r="BK62" s="869"/>
      <c r="BL62" s="869"/>
      <c r="BM62" s="869"/>
      <c r="BN62" s="870"/>
      <c r="BO62" s="307"/>
      <c r="BP62" s="307"/>
      <c r="BQ62" s="304">
        <v>56</v>
      </c>
      <c r="BR62" s="305"/>
      <c r="BS62" s="831"/>
      <c r="BT62" s="832"/>
      <c r="BU62" s="832"/>
      <c r="BV62" s="832"/>
      <c r="BW62" s="832"/>
      <c r="BX62" s="832"/>
      <c r="BY62" s="832"/>
      <c r="BZ62" s="832"/>
      <c r="CA62" s="832"/>
      <c r="CB62" s="832"/>
      <c r="CC62" s="832"/>
      <c r="CD62" s="832"/>
      <c r="CE62" s="832"/>
      <c r="CF62" s="832"/>
      <c r="CG62" s="833"/>
      <c r="CH62" s="844"/>
      <c r="CI62" s="845"/>
      <c r="CJ62" s="845"/>
      <c r="CK62" s="845"/>
      <c r="CL62" s="846"/>
      <c r="CM62" s="844"/>
      <c r="CN62" s="845"/>
      <c r="CO62" s="845"/>
      <c r="CP62" s="845"/>
      <c r="CQ62" s="846"/>
      <c r="CR62" s="844"/>
      <c r="CS62" s="845"/>
      <c r="CT62" s="845"/>
      <c r="CU62" s="845"/>
      <c r="CV62" s="846"/>
      <c r="CW62" s="844"/>
      <c r="CX62" s="845"/>
      <c r="CY62" s="845"/>
      <c r="CZ62" s="845"/>
      <c r="DA62" s="846"/>
      <c r="DB62" s="844"/>
      <c r="DC62" s="845"/>
      <c r="DD62" s="845"/>
      <c r="DE62" s="845"/>
      <c r="DF62" s="846"/>
      <c r="DG62" s="844"/>
      <c r="DH62" s="845"/>
      <c r="DI62" s="845"/>
      <c r="DJ62" s="845"/>
      <c r="DK62" s="846"/>
      <c r="DL62" s="844"/>
      <c r="DM62" s="845"/>
      <c r="DN62" s="845"/>
      <c r="DO62" s="845"/>
      <c r="DP62" s="846"/>
      <c r="DQ62" s="844"/>
      <c r="DR62" s="845"/>
      <c r="DS62" s="845"/>
      <c r="DT62" s="845"/>
      <c r="DU62" s="846"/>
      <c r="DV62" s="847"/>
      <c r="DW62" s="848"/>
      <c r="DX62" s="848"/>
      <c r="DY62" s="848"/>
      <c r="DZ62" s="849"/>
      <c r="EA62" s="288"/>
    </row>
    <row r="63" spans="1:131" s="289" customFormat="1" ht="26.25" customHeight="1" thickBot="1" x14ac:dyDescent="0.2">
      <c r="A63" s="306" t="s">
        <v>374</v>
      </c>
      <c r="B63" s="853" t="s">
        <v>397</v>
      </c>
      <c r="C63" s="854"/>
      <c r="D63" s="854"/>
      <c r="E63" s="854"/>
      <c r="F63" s="854"/>
      <c r="G63" s="854"/>
      <c r="H63" s="854"/>
      <c r="I63" s="854"/>
      <c r="J63" s="854"/>
      <c r="K63" s="854"/>
      <c r="L63" s="854"/>
      <c r="M63" s="854"/>
      <c r="N63" s="854"/>
      <c r="O63" s="854"/>
      <c r="P63" s="855"/>
      <c r="Q63" s="901"/>
      <c r="R63" s="902"/>
      <c r="S63" s="902"/>
      <c r="T63" s="902"/>
      <c r="U63" s="902"/>
      <c r="V63" s="902"/>
      <c r="W63" s="902"/>
      <c r="X63" s="902"/>
      <c r="Y63" s="902"/>
      <c r="Z63" s="902"/>
      <c r="AA63" s="902"/>
      <c r="AB63" s="902"/>
      <c r="AC63" s="902"/>
      <c r="AD63" s="902"/>
      <c r="AE63" s="903"/>
      <c r="AF63" s="904">
        <v>413</v>
      </c>
      <c r="AG63" s="905"/>
      <c r="AH63" s="905"/>
      <c r="AI63" s="905"/>
      <c r="AJ63" s="906"/>
      <c r="AK63" s="907"/>
      <c r="AL63" s="902"/>
      <c r="AM63" s="902"/>
      <c r="AN63" s="902"/>
      <c r="AO63" s="902"/>
      <c r="AP63" s="905">
        <v>2676</v>
      </c>
      <c r="AQ63" s="905"/>
      <c r="AR63" s="905"/>
      <c r="AS63" s="905"/>
      <c r="AT63" s="905"/>
      <c r="AU63" s="905">
        <v>136</v>
      </c>
      <c r="AV63" s="905"/>
      <c r="AW63" s="905"/>
      <c r="AX63" s="905"/>
      <c r="AY63" s="905"/>
      <c r="AZ63" s="909"/>
      <c r="BA63" s="909"/>
      <c r="BB63" s="909"/>
      <c r="BC63" s="909"/>
      <c r="BD63" s="909"/>
      <c r="BE63" s="910"/>
      <c r="BF63" s="910"/>
      <c r="BG63" s="910"/>
      <c r="BH63" s="910"/>
      <c r="BI63" s="911"/>
      <c r="BJ63" s="912" t="s">
        <v>398</v>
      </c>
      <c r="BK63" s="913"/>
      <c r="BL63" s="913"/>
      <c r="BM63" s="913"/>
      <c r="BN63" s="914"/>
      <c r="BO63" s="307"/>
      <c r="BP63" s="307"/>
      <c r="BQ63" s="304">
        <v>57</v>
      </c>
      <c r="BR63" s="305"/>
      <c r="BS63" s="831"/>
      <c r="BT63" s="832"/>
      <c r="BU63" s="832"/>
      <c r="BV63" s="832"/>
      <c r="BW63" s="832"/>
      <c r="BX63" s="832"/>
      <c r="BY63" s="832"/>
      <c r="BZ63" s="832"/>
      <c r="CA63" s="832"/>
      <c r="CB63" s="832"/>
      <c r="CC63" s="832"/>
      <c r="CD63" s="832"/>
      <c r="CE63" s="832"/>
      <c r="CF63" s="832"/>
      <c r="CG63" s="833"/>
      <c r="CH63" s="844"/>
      <c r="CI63" s="845"/>
      <c r="CJ63" s="845"/>
      <c r="CK63" s="845"/>
      <c r="CL63" s="846"/>
      <c r="CM63" s="844"/>
      <c r="CN63" s="845"/>
      <c r="CO63" s="845"/>
      <c r="CP63" s="845"/>
      <c r="CQ63" s="846"/>
      <c r="CR63" s="844"/>
      <c r="CS63" s="845"/>
      <c r="CT63" s="845"/>
      <c r="CU63" s="845"/>
      <c r="CV63" s="846"/>
      <c r="CW63" s="844"/>
      <c r="CX63" s="845"/>
      <c r="CY63" s="845"/>
      <c r="CZ63" s="845"/>
      <c r="DA63" s="846"/>
      <c r="DB63" s="844"/>
      <c r="DC63" s="845"/>
      <c r="DD63" s="845"/>
      <c r="DE63" s="845"/>
      <c r="DF63" s="846"/>
      <c r="DG63" s="844"/>
      <c r="DH63" s="845"/>
      <c r="DI63" s="845"/>
      <c r="DJ63" s="845"/>
      <c r="DK63" s="846"/>
      <c r="DL63" s="844"/>
      <c r="DM63" s="845"/>
      <c r="DN63" s="845"/>
      <c r="DO63" s="845"/>
      <c r="DP63" s="846"/>
      <c r="DQ63" s="844"/>
      <c r="DR63" s="845"/>
      <c r="DS63" s="845"/>
      <c r="DT63" s="845"/>
      <c r="DU63" s="846"/>
      <c r="DV63" s="847"/>
      <c r="DW63" s="848"/>
      <c r="DX63" s="848"/>
      <c r="DY63" s="848"/>
      <c r="DZ63" s="849"/>
      <c r="EA63" s="288"/>
    </row>
    <row r="64" spans="1:131" s="289" customFormat="1" ht="26.25" customHeight="1" x14ac:dyDescent="0.15">
      <c r="A64" s="307"/>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4">
        <v>58</v>
      </c>
      <c r="BR64" s="305"/>
      <c r="BS64" s="831"/>
      <c r="BT64" s="832"/>
      <c r="BU64" s="832"/>
      <c r="BV64" s="832"/>
      <c r="BW64" s="832"/>
      <c r="BX64" s="832"/>
      <c r="BY64" s="832"/>
      <c r="BZ64" s="832"/>
      <c r="CA64" s="832"/>
      <c r="CB64" s="832"/>
      <c r="CC64" s="832"/>
      <c r="CD64" s="832"/>
      <c r="CE64" s="832"/>
      <c r="CF64" s="832"/>
      <c r="CG64" s="833"/>
      <c r="CH64" s="844"/>
      <c r="CI64" s="845"/>
      <c r="CJ64" s="845"/>
      <c r="CK64" s="845"/>
      <c r="CL64" s="846"/>
      <c r="CM64" s="844"/>
      <c r="CN64" s="845"/>
      <c r="CO64" s="845"/>
      <c r="CP64" s="845"/>
      <c r="CQ64" s="846"/>
      <c r="CR64" s="844"/>
      <c r="CS64" s="845"/>
      <c r="CT64" s="845"/>
      <c r="CU64" s="845"/>
      <c r="CV64" s="846"/>
      <c r="CW64" s="844"/>
      <c r="CX64" s="845"/>
      <c r="CY64" s="845"/>
      <c r="CZ64" s="845"/>
      <c r="DA64" s="846"/>
      <c r="DB64" s="844"/>
      <c r="DC64" s="845"/>
      <c r="DD64" s="845"/>
      <c r="DE64" s="845"/>
      <c r="DF64" s="846"/>
      <c r="DG64" s="844"/>
      <c r="DH64" s="845"/>
      <c r="DI64" s="845"/>
      <c r="DJ64" s="845"/>
      <c r="DK64" s="846"/>
      <c r="DL64" s="844"/>
      <c r="DM64" s="845"/>
      <c r="DN64" s="845"/>
      <c r="DO64" s="845"/>
      <c r="DP64" s="846"/>
      <c r="DQ64" s="844"/>
      <c r="DR64" s="845"/>
      <c r="DS64" s="845"/>
      <c r="DT64" s="845"/>
      <c r="DU64" s="846"/>
      <c r="DV64" s="847"/>
      <c r="DW64" s="848"/>
      <c r="DX64" s="848"/>
      <c r="DY64" s="848"/>
      <c r="DZ64" s="849"/>
      <c r="EA64" s="288"/>
    </row>
    <row r="65" spans="1:131" s="289" customFormat="1" ht="26.25" customHeight="1" thickBot="1" x14ac:dyDescent="0.2">
      <c r="A65" s="294" t="s">
        <v>399</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307"/>
      <c r="BF65" s="307"/>
      <c r="BG65" s="307"/>
      <c r="BH65" s="307"/>
      <c r="BI65" s="307"/>
      <c r="BJ65" s="307"/>
      <c r="BK65" s="307"/>
      <c r="BL65" s="307"/>
      <c r="BM65" s="307"/>
      <c r="BN65" s="307"/>
      <c r="BO65" s="307"/>
      <c r="BP65" s="307"/>
      <c r="BQ65" s="304">
        <v>59</v>
      </c>
      <c r="BR65" s="305"/>
      <c r="BS65" s="831"/>
      <c r="BT65" s="832"/>
      <c r="BU65" s="832"/>
      <c r="BV65" s="832"/>
      <c r="BW65" s="832"/>
      <c r="BX65" s="832"/>
      <c r="BY65" s="832"/>
      <c r="BZ65" s="832"/>
      <c r="CA65" s="832"/>
      <c r="CB65" s="832"/>
      <c r="CC65" s="832"/>
      <c r="CD65" s="832"/>
      <c r="CE65" s="832"/>
      <c r="CF65" s="832"/>
      <c r="CG65" s="833"/>
      <c r="CH65" s="844"/>
      <c r="CI65" s="845"/>
      <c r="CJ65" s="845"/>
      <c r="CK65" s="845"/>
      <c r="CL65" s="846"/>
      <c r="CM65" s="844"/>
      <c r="CN65" s="845"/>
      <c r="CO65" s="845"/>
      <c r="CP65" s="845"/>
      <c r="CQ65" s="846"/>
      <c r="CR65" s="844"/>
      <c r="CS65" s="845"/>
      <c r="CT65" s="845"/>
      <c r="CU65" s="845"/>
      <c r="CV65" s="846"/>
      <c r="CW65" s="844"/>
      <c r="CX65" s="845"/>
      <c r="CY65" s="845"/>
      <c r="CZ65" s="845"/>
      <c r="DA65" s="846"/>
      <c r="DB65" s="844"/>
      <c r="DC65" s="845"/>
      <c r="DD65" s="845"/>
      <c r="DE65" s="845"/>
      <c r="DF65" s="846"/>
      <c r="DG65" s="844"/>
      <c r="DH65" s="845"/>
      <c r="DI65" s="845"/>
      <c r="DJ65" s="845"/>
      <c r="DK65" s="846"/>
      <c r="DL65" s="844"/>
      <c r="DM65" s="845"/>
      <c r="DN65" s="845"/>
      <c r="DO65" s="845"/>
      <c r="DP65" s="846"/>
      <c r="DQ65" s="844"/>
      <c r="DR65" s="845"/>
      <c r="DS65" s="845"/>
      <c r="DT65" s="845"/>
      <c r="DU65" s="846"/>
      <c r="DV65" s="847"/>
      <c r="DW65" s="848"/>
      <c r="DX65" s="848"/>
      <c r="DY65" s="848"/>
      <c r="DZ65" s="849"/>
      <c r="EA65" s="288"/>
    </row>
    <row r="66" spans="1:131" s="289" customFormat="1" ht="26.25" customHeight="1" x14ac:dyDescent="0.15">
      <c r="A66" s="803" t="s">
        <v>400</v>
      </c>
      <c r="B66" s="804"/>
      <c r="C66" s="804"/>
      <c r="D66" s="804"/>
      <c r="E66" s="804"/>
      <c r="F66" s="804"/>
      <c r="G66" s="804"/>
      <c r="H66" s="804"/>
      <c r="I66" s="804"/>
      <c r="J66" s="804"/>
      <c r="K66" s="804"/>
      <c r="L66" s="804"/>
      <c r="M66" s="804"/>
      <c r="N66" s="804"/>
      <c r="O66" s="804"/>
      <c r="P66" s="805"/>
      <c r="Q66" s="780" t="s">
        <v>378</v>
      </c>
      <c r="R66" s="781"/>
      <c r="S66" s="781"/>
      <c r="T66" s="781"/>
      <c r="U66" s="782"/>
      <c r="V66" s="780" t="s">
        <v>379</v>
      </c>
      <c r="W66" s="781"/>
      <c r="X66" s="781"/>
      <c r="Y66" s="781"/>
      <c r="Z66" s="782"/>
      <c r="AA66" s="780" t="s">
        <v>380</v>
      </c>
      <c r="AB66" s="781"/>
      <c r="AC66" s="781"/>
      <c r="AD66" s="781"/>
      <c r="AE66" s="782"/>
      <c r="AF66" s="915" t="s">
        <v>381</v>
      </c>
      <c r="AG66" s="876"/>
      <c r="AH66" s="876"/>
      <c r="AI66" s="876"/>
      <c r="AJ66" s="916"/>
      <c r="AK66" s="780" t="s">
        <v>382</v>
      </c>
      <c r="AL66" s="804"/>
      <c r="AM66" s="804"/>
      <c r="AN66" s="804"/>
      <c r="AO66" s="805"/>
      <c r="AP66" s="780" t="s">
        <v>383</v>
      </c>
      <c r="AQ66" s="781"/>
      <c r="AR66" s="781"/>
      <c r="AS66" s="781"/>
      <c r="AT66" s="782"/>
      <c r="AU66" s="780" t="s">
        <v>401</v>
      </c>
      <c r="AV66" s="781"/>
      <c r="AW66" s="781"/>
      <c r="AX66" s="781"/>
      <c r="AY66" s="782"/>
      <c r="AZ66" s="780" t="s">
        <v>361</v>
      </c>
      <c r="BA66" s="781"/>
      <c r="BB66" s="781"/>
      <c r="BC66" s="781"/>
      <c r="BD66" s="792"/>
      <c r="BE66" s="307"/>
      <c r="BF66" s="307"/>
      <c r="BG66" s="307"/>
      <c r="BH66" s="307"/>
      <c r="BI66" s="307"/>
      <c r="BJ66" s="307"/>
      <c r="BK66" s="307"/>
      <c r="BL66" s="307"/>
      <c r="BM66" s="307"/>
      <c r="BN66" s="307"/>
      <c r="BO66" s="307"/>
      <c r="BP66" s="307"/>
      <c r="BQ66" s="304">
        <v>60</v>
      </c>
      <c r="BR66" s="309"/>
      <c r="BS66" s="926"/>
      <c r="BT66" s="927"/>
      <c r="BU66" s="927"/>
      <c r="BV66" s="927"/>
      <c r="BW66" s="927"/>
      <c r="BX66" s="927"/>
      <c r="BY66" s="927"/>
      <c r="BZ66" s="927"/>
      <c r="CA66" s="927"/>
      <c r="CB66" s="927"/>
      <c r="CC66" s="927"/>
      <c r="CD66" s="927"/>
      <c r="CE66" s="927"/>
      <c r="CF66" s="927"/>
      <c r="CG66" s="928"/>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20"/>
      <c r="DW66" s="921"/>
      <c r="DX66" s="921"/>
      <c r="DY66" s="921"/>
      <c r="DZ66" s="922"/>
      <c r="EA66" s="288"/>
    </row>
    <row r="67" spans="1:131" s="289" customFormat="1" ht="26.25" customHeight="1" thickBot="1" x14ac:dyDescent="0.2">
      <c r="A67" s="806"/>
      <c r="B67" s="807"/>
      <c r="C67" s="807"/>
      <c r="D67" s="807"/>
      <c r="E67" s="807"/>
      <c r="F67" s="807"/>
      <c r="G67" s="807"/>
      <c r="H67" s="807"/>
      <c r="I67" s="807"/>
      <c r="J67" s="807"/>
      <c r="K67" s="807"/>
      <c r="L67" s="807"/>
      <c r="M67" s="807"/>
      <c r="N67" s="807"/>
      <c r="O67" s="807"/>
      <c r="P67" s="808"/>
      <c r="Q67" s="783"/>
      <c r="R67" s="784"/>
      <c r="S67" s="784"/>
      <c r="T67" s="784"/>
      <c r="U67" s="785"/>
      <c r="V67" s="783"/>
      <c r="W67" s="784"/>
      <c r="X67" s="784"/>
      <c r="Y67" s="784"/>
      <c r="Z67" s="785"/>
      <c r="AA67" s="783"/>
      <c r="AB67" s="784"/>
      <c r="AC67" s="784"/>
      <c r="AD67" s="784"/>
      <c r="AE67" s="785"/>
      <c r="AF67" s="917"/>
      <c r="AG67" s="879"/>
      <c r="AH67" s="879"/>
      <c r="AI67" s="879"/>
      <c r="AJ67" s="918"/>
      <c r="AK67" s="919"/>
      <c r="AL67" s="807"/>
      <c r="AM67" s="807"/>
      <c r="AN67" s="807"/>
      <c r="AO67" s="808"/>
      <c r="AP67" s="783"/>
      <c r="AQ67" s="784"/>
      <c r="AR67" s="784"/>
      <c r="AS67" s="784"/>
      <c r="AT67" s="785"/>
      <c r="AU67" s="783"/>
      <c r="AV67" s="784"/>
      <c r="AW67" s="784"/>
      <c r="AX67" s="784"/>
      <c r="AY67" s="785"/>
      <c r="AZ67" s="783"/>
      <c r="BA67" s="784"/>
      <c r="BB67" s="784"/>
      <c r="BC67" s="784"/>
      <c r="BD67" s="793"/>
      <c r="BE67" s="307"/>
      <c r="BF67" s="307"/>
      <c r="BG67" s="307"/>
      <c r="BH67" s="307"/>
      <c r="BI67" s="307"/>
      <c r="BJ67" s="307"/>
      <c r="BK67" s="307"/>
      <c r="BL67" s="307"/>
      <c r="BM67" s="307"/>
      <c r="BN67" s="307"/>
      <c r="BO67" s="307"/>
      <c r="BP67" s="307"/>
      <c r="BQ67" s="304">
        <v>61</v>
      </c>
      <c r="BR67" s="309"/>
      <c r="BS67" s="926"/>
      <c r="BT67" s="927"/>
      <c r="BU67" s="927"/>
      <c r="BV67" s="927"/>
      <c r="BW67" s="927"/>
      <c r="BX67" s="927"/>
      <c r="BY67" s="927"/>
      <c r="BZ67" s="927"/>
      <c r="CA67" s="927"/>
      <c r="CB67" s="927"/>
      <c r="CC67" s="927"/>
      <c r="CD67" s="927"/>
      <c r="CE67" s="927"/>
      <c r="CF67" s="927"/>
      <c r="CG67" s="928"/>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20"/>
      <c r="DW67" s="921"/>
      <c r="DX67" s="921"/>
      <c r="DY67" s="921"/>
      <c r="DZ67" s="922"/>
      <c r="EA67" s="288"/>
    </row>
    <row r="68" spans="1:131" s="289" customFormat="1" ht="26.25" customHeight="1" thickTop="1" x14ac:dyDescent="0.15">
      <c r="A68" s="300">
        <v>1</v>
      </c>
      <c r="B68" s="932" t="s">
        <v>551</v>
      </c>
      <c r="C68" s="933"/>
      <c r="D68" s="933"/>
      <c r="E68" s="933"/>
      <c r="F68" s="933"/>
      <c r="G68" s="933"/>
      <c r="H68" s="933"/>
      <c r="I68" s="933"/>
      <c r="J68" s="933"/>
      <c r="K68" s="933"/>
      <c r="L68" s="933"/>
      <c r="M68" s="933"/>
      <c r="N68" s="933"/>
      <c r="O68" s="933"/>
      <c r="P68" s="934"/>
      <c r="Q68" s="935">
        <v>4581</v>
      </c>
      <c r="R68" s="929"/>
      <c r="S68" s="929"/>
      <c r="T68" s="929"/>
      <c r="U68" s="929"/>
      <c r="V68" s="929">
        <v>3975</v>
      </c>
      <c r="W68" s="929"/>
      <c r="X68" s="929"/>
      <c r="Y68" s="929"/>
      <c r="Z68" s="929"/>
      <c r="AA68" s="929">
        <v>606</v>
      </c>
      <c r="AB68" s="929"/>
      <c r="AC68" s="929"/>
      <c r="AD68" s="929"/>
      <c r="AE68" s="929"/>
      <c r="AF68" s="929">
        <v>606</v>
      </c>
      <c r="AG68" s="929"/>
      <c r="AH68" s="929"/>
      <c r="AI68" s="929"/>
      <c r="AJ68" s="929"/>
      <c r="AK68" s="929" t="s">
        <v>560</v>
      </c>
      <c r="AL68" s="929"/>
      <c r="AM68" s="929"/>
      <c r="AN68" s="929"/>
      <c r="AO68" s="929"/>
      <c r="AP68" s="929" t="s">
        <v>561</v>
      </c>
      <c r="AQ68" s="929"/>
      <c r="AR68" s="929"/>
      <c r="AS68" s="929"/>
      <c r="AT68" s="929"/>
      <c r="AU68" s="929" t="s">
        <v>561</v>
      </c>
      <c r="AV68" s="929"/>
      <c r="AW68" s="929"/>
      <c r="AX68" s="929"/>
      <c r="AY68" s="929"/>
      <c r="AZ68" s="930"/>
      <c r="BA68" s="930"/>
      <c r="BB68" s="930"/>
      <c r="BC68" s="930"/>
      <c r="BD68" s="931"/>
      <c r="BE68" s="307"/>
      <c r="BF68" s="307"/>
      <c r="BG68" s="307"/>
      <c r="BH68" s="307"/>
      <c r="BI68" s="307"/>
      <c r="BJ68" s="307"/>
      <c r="BK68" s="307"/>
      <c r="BL68" s="307"/>
      <c r="BM68" s="307"/>
      <c r="BN68" s="307"/>
      <c r="BO68" s="307"/>
      <c r="BP68" s="307"/>
      <c r="BQ68" s="304">
        <v>62</v>
      </c>
      <c r="BR68" s="309"/>
      <c r="BS68" s="926"/>
      <c r="BT68" s="927"/>
      <c r="BU68" s="927"/>
      <c r="BV68" s="927"/>
      <c r="BW68" s="927"/>
      <c r="BX68" s="927"/>
      <c r="BY68" s="927"/>
      <c r="BZ68" s="927"/>
      <c r="CA68" s="927"/>
      <c r="CB68" s="927"/>
      <c r="CC68" s="927"/>
      <c r="CD68" s="927"/>
      <c r="CE68" s="927"/>
      <c r="CF68" s="927"/>
      <c r="CG68" s="928"/>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20"/>
      <c r="DW68" s="921"/>
      <c r="DX68" s="921"/>
      <c r="DY68" s="921"/>
      <c r="DZ68" s="922"/>
      <c r="EA68" s="288"/>
    </row>
    <row r="69" spans="1:131" s="289" customFormat="1" ht="26.25" customHeight="1" x14ac:dyDescent="0.15">
      <c r="A69" s="303">
        <v>2</v>
      </c>
      <c r="B69" s="936" t="s">
        <v>552</v>
      </c>
      <c r="C69" s="937"/>
      <c r="D69" s="937"/>
      <c r="E69" s="937"/>
      <c r="F69" s="937"/>
      <c r="G69" s="937"/>
      <c r="H69" s="937"/>
      <c r="I69" s="937"/>
      <c r="J69" s="937"/>
      <c r="K69" s="937"/>
      <c r="L69" s="937"/>
      <c r="M69" s="937"/>
      <c r="N69" s="937"/>
      <c r="O69" s="937"/>
      <c r="P69" s="938"/>
      <c r="Q69" s="939">
        <v>209</v>
      </c>
      <c r="R69" s="894"/>
      <c r="S69" s="894"/>
      <c r="T69" s="894"/>
      <c r="U69" s="894"/>
      <c r="V69" s="894">
        <v>205</v>
      </c>
      <c r="W69" s="894"/>
      <c r="X69" s="894"/>
      <c r="Y69" s="894"/>
      <c r="Z69" s="894"/>
      <c r="AA69" s="894">
        <v>4</v>
      </c>
      <c r="AB69" s="894"/>
      <c r="AC69" s="894"/>
      <c r="AD69" s="894"/>
      <c r="AE69" s="894"/>
      <c r="AF69" s="894">
        <v>4</v>
      </c>
      <c r="AG69" s="894"/>
      <c r="AH69" s="894"/>
      <c r="AI69" s="894"/>
      <c r="AJ69" s="894"/>
      <c r="AK69" s="894" t="s">
        <v>560</v>
      </c>
      <c r="AL69" s="894"/>
      <c r="AM69" s="894"/>
      <c r="AN69" s="894"/>
      <c r="AO69" s="894"/>
      <c r="AP69" s="894">
        <v>230</v>
      </c>
      <c r="AQ69" s="894"/>
      <c r="AR69" s="894"/>
      <c r="AS69" s="894"/>
      <c r="AT69" s="894"/>
      <c r="AU69" s="894" t="s">
        <v>560</v>
      </c>
      <c r="AV69" s="894"/>
      <c r="AW69" s="894"/>
      <c r="AX69" s="894"/>
      <c r="AY69" s="894"/>
      <c r="AZ69" s="940"/>
      <c r="BA69" s="940"/>
      <c r="BB69" s="940"/>
      <c r="BC69" s="940"/>
      <c r="BD69" s="941"/>
      <c r="BE69" s="307"/>
      <c r="BF69" s="307"/>
      <c r="BG69" s="307"/>
      <c r="BH69" s="307"/>
      <c r="BI69" s="307"/>
      <c r="BJ69" s="307"/>
      <c r="BK69" s="307"/>
      <c r="BL69" s="307"/>
      <c r="BM69" s="307"/>
      <c r="BN69" s="307"/>
      <c r="BO69" s="307"/>
      <c r="BP69" s="307"/>
      <c r="BQ69" s="304">
        <v>63</v>
      </c>
      <c r="BR69" s="309"/>
      <c r="BS69" s="926"/>
      <c r="BT69" s="927"/>
      <c r="BU69" s="927"/>
      <c r="BV69" s="927"/>
      <c r="BW69" s="927"/>
      <c r="BX69" s="927"/>
      <c r="BY69" s="927"/>
      <c r="BZ69" s="927"/>
      <c r="CA69" s="927"/>
      <c r="CB69" s="927"/>
      <c r="CC69" s="927"/>
      <c r="CD69" s="927"/>
      <c r="CE69" s="927"/>
      <c r="CF69" s="927"/>
      <c r="CG69" s="928"/>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20"/>
      <c r="DW69" s="921"/>
      <c r="DX69" s="921"/>
      <c r="DY69" s="921"/>
      <c r="DZ69" s="922"/>
      <c r="EA69" s="288"/>
    </row>
    <row r="70" spans="1:131" s="289" customFormat="1" ht="26.25" customHeight="1" x14ac:dyDescent="0.15">
      <c r="A70" s="303">
        <v>3</v>
      </c>
      <c r="B70" s="936" t="s">
        <v>553</v>
      </c>
      <c r="C70" s="937"/>
      <c r="D70" s="937"/>
      <c r="E70" s="937"/>
      <c r="F70" s="937"/>
      <c r="G70" s="937"/>
      <c r="H70" s="937"/>
      <c r="I70" s="937"/>
      <c r="J70" s="937"/>
      <c r="K70" s="937"/>
      <c r="L70" s="937"/>
      <c r="M70" s="937"/>
      <c r="N70" s="937"/>
      <c r="O70" s="937"/>
      <c r="P70" s="938"/>
      <c r="Q70" s="939">
        <v>39</v>
      </c>
      <c r="R70" s="894"/>
      <c r="S70" s="894"/>
      <c r="T70" s="894"/>
      <c r="U70" s="894"/>
      <c r="V70" s="894">
        <v>35</v>
      </c>
      <c r="W70" s="894"/>
      <c r="X70" s="894"/>
      <c r="Y70" s="894"/>
      <c r="Z70" s="894"/>
      <c r="AA70" s="894">
        <v>4</v>
      </c>
      <c r="AB70" s="894"/>
      <c r="AC70" s="894"/>
      <c r="AD70" s="894"/>
      <c r="AE70" s="894"/>
      <c r="AF70" s="894">
        <v>4</v>
      </c>
      <c r="AG70" s="894"/>
      <c r="AH70" s="894"/>
      <c r="AI70" s="894"/>
      <c r="AJ70" s="894"/>
      <c r="AK70" s="894" t="s">
        <v>562</v>
      </c>
      <c r="AL70" s="894"/>
      <c r="AM70" s="894"/>
      <c r="AN70" s="894"/>
      <c r="AO70" s="894"/>
      <c r="AP70" s="894" t="s">
        <v>561</v>
      </c>
      <c r="AQ70" s="894"/>
      <c r="AR70" s="894"/>
      <c r="AS70" s="894"/>
      <c r="AT70" s="894"/>
      <c r="AU70" s="894" t="s">
        <v>561</v>
      </c>
      <c r="AV70" s="894"/>
      <c r="AW70" s="894"/>
      <c r="AX70" s="894"/>
      <c r="AY70" s="894"/>
      <c r="AZ70" s="940"/>
      <c r="BA70" s="940"/>
      <c r="BB70" s="940"/>
      <c r="BC70" s="940"/>
      <c r="BD70" s="941"/>
      <c r="BE70" s="307"/>
      <c r="BF70" s="307"/>
      <c r="BG70" s="307"/>
      <c r="BH70" s="307"/>
      <c r="BI70" s="307"/>
      <c r="BJ70" s="307"/>
      <c r="BK70" s="307"/>
      <c r="BL70" s="307"/>
      <c r="BM70" s="307"/>
      <c r="BN70" s="307"/>
      <c r="BO70" s="307"/>
      <c r="BP70" s="307"/>
      <c r="BQ70" s="304">
        <v>64</v>
      </c>
      <c r="BR70" s="309"/>
      <c r="BS70" s="926"/>
      <c r="BT70" s="927"/>
      <c r="BU70" s="927"/>
      <c r="BV70" s="927"/>
      <c r="BW70" s="927"/>
      <c r="BX70" s="927"/>
      <c r="BY70" s="927"/>
      <c r="BZ70" s="927"/>
      <c r="CA70" s="927"/>
      <c r="CB70" s="927"/>
      <c r="CC70" s="927"/>
      <c r="CD70" s="927"/>
      <c r="CE70" s="927"/>
      <c r="CF70" s="927"/>
      <c r="CG70" s="928"/>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20"/>
      <c r="DW70" s="921"/>
      <c r="DX70" s="921"/>
      <c r="DY70" s="921"/>
      <c r="DZ70" s="922"/>
      <c r="EA70" s="288"/>
    </row>
    <row r="71" spans="1:131" s="289" customFormat="1" ht="26.25" customHeight="1" x14ac:dyDescent="0.15">
      <c r="A71" s="303">
        <v>4</v>
      </c>
      <c r="B71" s="936" t="s">
        <v>554</v>
      </c>
      <c r="C71" s="937"/>
      <c r="D71" s="937"/>
      <c r="E71" s="937"/>
      <c r="F71" s="937"/>
      <c r="G71" s="937"/>
      <c r="H71" s="937"/>
      <c r="I71" s="937"/>
      <c r="J71" s="937"/>
      <c r="K71" s="937"/>
      <c r="L71" s="937"/>
      <c r="M71" s="937"/>
      <c r="N71" s="937"/>
      <c r="O71" s="937"/>
      <c r="P71" s="938"/>
      <c r="Q71" s="939">
        <v>1518</v>
      </c>
      <c r="R71" s="894"/>
      <c r="S71" s="894"/>
      <c r="T71" s="894"/>
      <c r="U71" s="894"/>
      <c r="V71" s="894">
        <v>1481</v>
      </c>
      <c r="W71" s="894"/>
      <c r="X71" s="894"/>
      <c r="Y71" s="894"/>
      <c r="Z71" s="894"/>
      <c r="AA71" s="894">
        <v>37</v>
      </c>
      <c r="AB71" s="894"/>
      <c r="AC71" s="894"/>
      <c r="AD71" s="894"/>
      <c r="AE71" s="894"/>
      <c r="AF71" s="894">
        <v>37</v>
      </c>
      <c r="AG71" s="894"/>
      <c r="AH71" s="894"/>
      <c r="AI71" s="894"/>
      <c r="AJ71" s="894"/>
      <c r="AK71" s="894">
        <v>4</v>
      </c>
      <c r="AL71" s="894"/>
      <c r="AM71" s="894"/>
      <c r="AN71" s="894"/>
      <c r="AO71" s="894"/>
      <c r="AP71" s="894">
        <v>1185</v>
      </c>
      <c r="AQ71" s="894"/>
      <c r="AR71" s="894"/>
      <c r="AS71" s="894"/>
      <c r="AT71" s="894"/>
      <c r="AU71" s="894" t="s">
        <v>562</v>
      </c>
      <c r="AV71" s="894"/>
      <c r="AW71" s="894"/>
      <c r="AX71" s="894"/>
      <c r="AY71" s="894"/>
      <c r="AZ71" s="940"/>
      <c r="BA71" s="940"/>
      <c r="BB71" s="940"/>
      <c r="BC71" s="940"/>
      <c r="BD71" s="941"/>
      <c r="BE71" s="307"/>
      <c r="BF71" s="307"/>
      <c r="BG71" s="307"/>
      <c r="BH71" s="307"/>
      <c r="BI71" s="307"/>
      <c r="BJ71" s="307"/>
      <c r="BK71" s="307"/>
      <c r="BL71" s="307"/>
      <c r="BM71" s="307"/>
      <c r="BN71" s="307"/>
      <c r="BO71" s="307"/>
      <c r="BP71" s="307"/>
      <c r="BQ71" s="304">
        <v>65</v>
      </c>
      <c r="BR71" s="309"/>
      <c r="BS71" s="926"/>
      <c r="BT71" s="927"/>
      <c r="BU71" s="927"/>
      <c r="BV71" s="927"/>
      <c r="BW71" s="927"/>
      <c r="BX71" s="927"/>
      <c r="BY71" s="927"/>
      <c r="BZ71" s="927"/>
      <c r="CA71" s="927"/>
      <c r="CB71" s="927"/>
      <c r="CC71" s="927"/>
      <c r="CD71" s="927"/>
      <c r="CE71" s="927"/>
      <c r="CF71" s="927"/>
      <c r="CG71" s="928"/>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20"/>
      <c r="DW71" s="921"/>
      <c r="DX71" s="921"/>
      <c r="DY71" s="921"/>
      <c r="DZ71" s="922"/>
      <c r="EA71" s="288"/>
    </row>
    <row r="72" spans="1:131" s="289" customFormat="1" ht="26.25" customHeight="1" x14ac:dyDescent="0.15">
      <c r="A72" s="303">
        <v>5</v>
      </c>
      <c r="B72" s="936" t="s">
        <v>555</v>
      </c>
      <c r="C72" s="937"/>
      <c r="D72" s="937"/>
      <c r="E72" s="937"/>
      <c r="F72" s="937"/>
      <c r="G72" s="937"/>
      <c r="H72" s="937"/>
      <c r="I72" s="937"/>
      <c r="J72" s="937"/>
      <c r="K72" s="937"/>
      <c r="L72" s="937"/>
      <c r="M72" s="937"/>
      <c r="N72" s="937"/>
      <c r="O72" s="937"/>
      <c r="P72" s="938"/>
      <c r="Q72" s="939">
        <v>34</v>
      </c>
      <c r="R72" s="894"/>
      <c r="S72" s="894"/>
      <c r="T72" s="894"/>
      <c r="U72" s="894"/>
      <c r="V72" s="894">
        <v>34</v>
      </c>
      <c r="W72" s="894"/>
      <c r="X72" s="894"/>
      <c r="Y72" s="894"/>
      <c r="Z72" s="894"/>
      <c r="AA72" s="894">
        <v>0</v>
      </c>
      <c r="AB72" s="894"/>
      <c r="AC72" s="894"/>
      <c r="AD72" s="894"/>
      <c r="AE72" s="894"/>
      <c r="AF72" s="894">
        <v>0</v>
      </c>
      <c r="AG72" s="894"/>
      <c r="AH72" s="894"/>
      <c r="AI72" s="894"/>
      <c r="AJ72" s="894"/>
      <c r="AK72" s="894" t="s">
        <v>561</v>
      </c>
      <c r="AL72" s="894"/>
      <c r="AM72" s="894"/>
      <c r="AN72" s="894"/>
      <c r="AO72" s="894"/>
      <c r="AP72" s="894">
        <v>351</v>
      </c>
      <c r="AQ72" s="894"/>
      <c r="AR72" s="894"/>
      <c r="AS72" s="894"/>
      <c r="AT72" s="894"/>
      <c r="AU72" s="894" t="s">
        <v>562</v>
      </c>
      <c r="AV72" s="894"/>
      <c r="AW72" s="894"/>
      <c r="AX72" s="894"/>
      <c r="AY72" s="894"/>
      <c r="AZ72" s="940"/>
      <c r="BA72" s="940"/>
      <c r="BB72" s="940"/>
      <c r="BC72" s="940"/>
      <c r="BD72" s="941"/>
      <c r="BE72" s="307"/>
      <c r="BF72" s="307"/>
      <c r="BG72" s="307"/>
      <c r="BH72" s="307"/>
      <c r="BI72" s="307"/>
      <c r="BJ72" s="307"/>
      <c r="BK72" s="307"/>
      <c r="BL72" s="307"/>
      <c r="BM72" s="307"/>
      <c r="BN72" s="307"/>
      <c r="BO72" s="307"/>
      <c r="BP72" s="307"/>
      <c r="BQ72" s="304">
        <v>66</v>
      </c>
      <c r="BR72" s="309"/>
      <c r="BS72" s="926"/>
      <c r="BT72" s="927"/>
      <c r="BU72" s="927"/>
      <c r="BV72" s="927"/>
      <c r="BW72" s="927"/>
      <c r="BX72" s="927"/>
      <c r="BY72" s="927"/>
      <c r="BZ72" s="927"/>
      <c r="CA72" s="927"/>
      <c r="CB72" s="927"/>
      <c r="CC72" s="927"/>
      <c r="CD72" s="927"/>
      <c r="CE72" s="927"/>
      <c r="CF72" s="927"/>
      <c r="CG72" s="928"/>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20"/>
      <c r="DW72" s="921"/>
      <c r="DX72" s="921"/>
      <c r="DY72" s="921"/>
      <c r="DZ72" s="922"/>
      <c r="EA72" s="288"/>
    </row>
    <row r="73" spans="1:131" s="289" customFormat="1" ht="26.25" customHeight="1" x14ac:dyDescent="0.15">
      <c r="A73" s="303">
        <v>6</v>
      </c>
      <c r="B73" s="936" t="s">
        <v>556</v>
      </c>
      <c r="C73" s="937"/>
      <c r="D73" s="937"/>
      <c r="E73" s="937"/>
      <c r="F73" s="937"/>
      <c r="G73" s="937"/>
      <c r="H73" s="937"/>
      <c r="I73" s="937"/>
      <c r="J73" s="937"/>
      <c r="K73" s="937"/>
      <c r="L73" s="937"/>
      <c r="M73" s="937"/>
      <c r="N73" s="937"/>
      <c r="O73" s="937"/>
      <c r="P73" s="938"/>
      <c r="Q73" s="939">
        <v>1968</v>
      </c>
      <c r="R73" s="894"/>
      <c r="S73" s="894"/>
      <c r="T73" s="894"/>
      <c r="U73" s="894"/>
      <c r="V73" s="894">
        <v>1958</v>
      </c>
      <c r="W73" s="894"/>
      <c r="X73" s="894"/>
      <c r="Y73" s="894"/>
      <c r="Z73" s="894"/>
      <c r="AA73" s="894">
        <v>10</v>
      </c>
      <c r="AB73" s="894"/>
      <c r="AC73" s="894"/>
      <c r="AD73" s="894"/>
      <c r="AE73" s="894"/>
      <c r="AF73" s="894">
        <v>10</v>
      </c>
      <c r="AG73" s="894"/>
      <c r="AH73" s="894"/>
      <c r="AI73" s="894"/>
      <c r="AJ73" s="894"/>
      <c r="AK73" s="894" t="s">
        <v>560</v>
      </c>
      <c r="AL73" s="894"/>
      <c r="AM73" s="894"/>
      <c r="AN73" s="894"/>
      <c r="AO73" s="894"/>
      <c r="AP73" s="894" t="s">
        <v>561</v>
      </c>
      <c r="AQ73" s="894"/>
      <c r="AR73" s="894"/>
      <c r="AS73" s="894"/>
      <c r="AT73" s="894"/>
      <c r="AU73" s="894" t="s">
        <v>561</v>
      </c>
      <c r="AV73" s="894"/>
      <c r="AW73" s="894"/>
      <c r="AX73" s="894"/>
      <c r="AY73" s="894"/>
      <c r="AZ73" s="940"/>
      <c r="BA73" s="940"/>
      <c r="BB73" s="940"/>
      <c r="BC73" s="940"/>
      <c r="BD73" s="941"/>
      <c r="BE73" s="307"/>
      <c r="BF73" s="307"/>
      <c r="BG73" s="307"/>
      <c r="BH73" s="307"/>
      <c r="BI73" s="307"/>
      <c r="BJ73" s="307"/>
      <c r="BK73" s="307"/>
      <c r="BL73" s="307"/>
      <c r="BM73" s="307"/>
      <c r="BN73" s="307"/>
      <c r="BO73" s="307"/>
      <c r="BP73" s="307"/>
      <c r="BQ73" s="304">
        <v>67</v>
      </c>
      <c r="BR73" s="309"/>
      <c r="BS73" s="926"/>
      <c r="BT73" s="927"/>
      <c r="BU73" s="927"/>
      <c r="BV73" s="927"/>
      <c r="BW73" s="927"/>
      <c r="BX73" s="927"/>
      <c r="BY73" s="927"/>
      <c r="BZ73" s="927"/>
      <c r="CA73" s="927"/>
      <c r="CB73" s="927"/>
      <c r="CC73" s="927"/>
      <c r="CD73" s="927"/>
      <c r="CE73" s="927"/>
      <c r="CF73" s="927"/>
      <c r="CG73" s="928"/>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20"/>
      <c r="DW73" s="921"/>
      <c r="DX73" s="921"/>
      <c r="DY73" s="921"/>
      <c r="DZ73" s="922"/>
      <c r="EA73" s="288"/>
    </row>
    <row r="74" spans="1:131" s="289" customFormat="1" ht="26.25" customHeight="1" x14ac:dyDescent="0.15">
      <c r="A74" s="303">
        <v>7</v>
      </c>
      <c r="B74" s="936" t="s">
        <v>557</v>
      </c>
      <c r="C74" s="937"/>
      <c r="D74" s="937"/>
      <c r="E74" s="937"/>
      <c r="F74" s="937"/>
      <c r="G74" s="937"/>
      <c r="H74" s="937"/>
      <c r="I74" s="937"/>
      <c r="J74" s="937"/>
      <c r="K74" s="937"/>
      <c r="L74" s="937"/>
      <c r="M74" s="937"/>
      <c r="N74" s="937"/>
      <c r="O74" s="937"/>
      <c r="P74" s="938"/>
      <c r="Q74" s="939">
        <v>299</v>
      </c>
      <c r="R74" s="894"/>
      <c r="S74" s="894"/>
      <c r="T74" s="894"/>
      <c r="U74" s="894"/>
      <c r="V74" s="894">
        <v>287</v>
      </c>
      <c r="W74" s="894"/>
      <c r="X74" s="894"/>
      <c r="Y74" s="894"/>
      <c r="Z74" s="894"/>
      <c r="AA74" s="894">
        <v>11</v>
      </c>
      <c r="AB74" s="894"/>
      <c r="AC74" s="894"/>
      <c r="AD74" s="894"/>
      <c r="AE74" s="894"/>
      <c r="AF74" s="894">
        <v>11</v>
      </c>
      <c r="AG74" s="894"/>
      <c r="AH74" s="894"/>
      <c r="AI74" s="894"/>
      <c r="AJ74" s="894"/>
      <c r="AK74" s="894">
        <v>5</v>
      </c>
      <c r="AL74" s="894"/>
      <c r="AM74" s="894"/>
      <c r="AN74" s="894"/>
      <c r="AO74" s="894"/>
      <c r="AP74" s="894" t="s">
        <v>561</v>
      </c>
      <c r="AQ74" s="894"/>
      <c r="AR74" s="894"/>
      <c r="AS74" s="894"/>
      <c r="AT74" s="894"/>
      <c r="AU74" s="894" t="s">
        <v>563</v>
      </c>
      <c r="AV74" s="894"/>
      <c r="AW74" s="894"/>
      <c r="AX74" s="894"/>
      <c r="AY74" s="894"/>
      <c r="AZ74" s="940"/>
      <c r="BA74" s="940"/>
      <c r="BB74" s="940"/>
      <c r="BC74" s="940"/>
      <c r="BD74" s="941"/>
      <c r="BE74" s="307"/>
      <c r="BF74" s="307"/>
      <c r="BG74" s="307"/>
      <c r="BH74" s="307"/>
      <c r="BI74" s="307"/>
      <c r="BJ74" s="307"/>
      <c r="BK74" s="307"/>
      <c r="BL74" s="307"/>
      <c r="BM74" s="307"/>
      <c r="BN74" s="307"/>
      <c r="BO74" s="307"/>
      <c r="BP74" s="307"/>
      <c r="BQ74" s="304">
        <v>68</v>
      </c>
      <c r="BR74" s="309"/>
      <c r="BS74" s="926"/>
      <c r="BT74" s="927"/>
      <c r="BU74" s="927"/>
      <c r="BV74" s="927"/>
      <c r="BW74" s="927"/>
      <c r="BX74" s="927"/>
      <c r="BY74" s="927"/>
      <c r="BZ74" s="927"/>
      <c r="CA74" s="927"/>
      <c r="CB74" s="927"/>
      <c r="CC74" s="927"/>
      <c r="CD74" s="927"/>
      <c r="CE74" s="927"/>
      <c r="CF74" s="927"/>
      <c r="CG74" s="928"/>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20"/>
      <c r="DW74" s="921"/>
      <c r="DX74" s="921"/>
      <c r="DY74" s="921"/>
      <c r="DZ74" s="922"/>
      <c r="EA74" s="288"/>
    </row>
    <row r="75" spans="1:131" s="289" customFormat="1" ht="26.25" customHeight="1" x14ac:dyDescent="0.15">
      <c r="A75" s="303">
        <v>8</v>
      </c>
      <c r="B75" s="936" t="s">
        <v>558</v>
      </c>
      <c r="C75" s="937"/>
      <c r="D75" s="937"/>
      <c r="E75" s="937"/>
      <c r="F75" s="937"/>
      <c r="G75" s="937"/>
      <c r="H75" s="937"/>
      <c r="I75" s="937"/>
      <c r="J75" s="937"/>
      <c r="K75" s="937"/>
      <c r="L75" s="937"/>
      <c r="M75" s="937"/>
      <c r="N75" s="937"/>
      <c r="O75" s="937"/>
      <c r="P75" s="938"/>
      <c r="Q75" s="942">
        <v>411661</v>
      </c>
      <c r="R75" s="943"/>
      <c r="S75" s="943"/>
      <c r="T75" s="943"/>
      <c r="U75" s="893"/>
      <c r="V75" s="944">
        <v>403389</v>
      </c>
      <c r="W75" s="943"/>
      <c r="X75" s="943"/>
      <c r="Y75" s="943"/>
      <c r="Z75" s="893"/>
      <c r="AA75" s="944">
        <v>8272</v>
      </c>
      <c r="AB75" s="943"/>
      <c r="AC75" s="943"/>
      <c r="AD75" s="943"/>
      <c r="AE75" s="893"/>
      <c r="AF75" s="944">
        <v>8272</v>
      </c>
      <c r="AG75" s="943"/>
      <c r="AH75" s="943"/>
      <c r="AI75" s="943"/>
      <c r="AJ75" s="893"/>
      <c r="AK75" s="944">
        <v>1844</v>
      </c>
      <c r="AL75" s="943"/>
      <c r="AM75" s="943"/>
      <c r="AN75" s="943"/>
      <c r="AO75" s="893"/>
      <c r="AP75" s="944" t="s">
        <v>561</v>
      </c>
      <c r="AQ75" s="943"/>
      <c r="AR75" s="943"/>
      <c r="AS75" s="943"/>
      <c r="AT75" s="893"/>
      <c r="AU75" s="944" t="s">
        <v>561</v>
      </c>
      <c r="AV75" s="943"/>
      <c r="AW75" s="943"/>
      <c r="AX75" s="943"/>
      <c r="AY75" s="893"/>
      <c r="AZ75" s="940"/>
      <c r="BA75" s="940"/>
      <c r="BB75" s="940"/>
      <c r="BC75" s="940"/>
      <c r="BD75" s="941"/>
      <c r="BE75" s="307"/>
      <c r="BF75" s="307"/>
      <c r="BG75" s="307"/>
      <c r="BH75" s="307"/>
      <c r="BI75" s="307"/>
      <c r="BJ75" s="307"/>
      <c r="BK75" s="307"/>
      <c r="BL75" s="307"/>
      <c r="BM75" s="307"/>
      <c r="BN75" s="307"/>
      <c r="BO75" s="307"/>
      <c r="BP75" s="307"/>
      <c r="BQ75" s="304">
        <v>69</v>
      </c>
      <c r="BR75" s="309"/>
      <c r="BS75" s="926"/>
      <c r="BT75" s="927"/>
      <c r="BU75" s="927"/>
      <c r="BV75" s="927"/>
      <c r="BW75" s="927"/>
      <c r="BX75" s="927"/>
      <c r="BY75" s="927"/>
      <c r="BZ75" s="927"/>
      <c r="CA75" s="927"/>
      <c r="CB75" s="927"/>
      <c r="CC75" s="927"/>
      <c r="CD75" s="927"/>
      <c r="CE75" s="927"/>
      <c r="CF75" s="927"/>
      <c r="CG75" s="928"/>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20"/>
      <c r="DW75" s="921"/>
      <c r="DX75" s="921"/>
      <c r="DY75" s="921"/>
      <c r="DZ75" s="922"/>
      <c r="EA75" s="288"/>
    </row>
    <row r="76" spans="1:131" s="289" customFormat="1" ht="26.25" customHeight="1" x14ac:dyDescent="0.15">
      <c r="A76" s="303">
        <v>9</v>
      </c>
      <c r="B76" s="936" t="s">
        <v>559</v>
      </c>
      <c r="C76" s="937"/>
      <c r="D76" s="937"/>
      <c r="E76" s="937"/>
      <c r="F76" s="937"/>
      <c r="G76" s="937"/>
      <c r="H76" s="937"/>
      <c r="I76" s="937"/>
      <c r="J76" s="937"/>
      <c r="K76" s="937"/>
      <c r="L76" s="937"/>
      <c r="M76" s="937"/>
      <c r="N76" s="937"/>
      <c r="O76" s="937"/>
      <c r="P76" s="938"/>
      <c r="Q76" s="942">
        <v>373</v>
      </c>
      <c r="R76" s="943"/>
      <c r="S76" s="943"/>
      <c r="T76" s="943"/>
      <c r="U76" s="893"/>
      <c r="V76" s="944">
        <v>444</v>
      </c>
      <c r="W76" s="943"/>
      <c r="X76" s="943"/>
      <c r="Y76" s="943"/>
      <c r="Z76" s="893"/>
      <c r="AA76" s="944">
        <v>-70</v>
      </c>
      <c r="AB76" s="943"/>
      <c r="AC76" s="943"/>
      <c r="AD76" s="943"/>
      <c r="AE76" s="893"/>
      <c r="AF76" s="944">
        <v>384</v>
      </c>
      <c r="AG76" s="943"/>
      <c r="AH76" s="943"/>
      <c r="AI76" s="943"/>
      <c r="AJ76" s="893"/>
      <c r="AK76" s="944">
        <v>214</v>
      </c>
      <c r="AL76" s="943"/>
      <c r="AM76" s="943"/>
      <c r="AN76" s="943"/>
      <c r="AO76" s="893"/>
      <c r="AP76" s="944">
        <v>2648</v>
      </c>
      <c r="AQ76" s="943"/>
      <c r="AR76" s="943"/>
      <c r="AS76" s="943"/>
      <c r="AT76" s="893"/>
      <c r="AU76" s="944" t="s">
        <v>561</v>
      </c>
      <c r="AV76" s="943"/>
      <c r="AW76" s="943"/>
      <c r="AX76" s="943"/>
      <c r="AY76" s="893"/>
      <c r="AZ76" s="940"/>
      <c r="BA76" s="940"/>
      <c r="BB76" s="940"/>
      <c r="BC76" s="940"/>
      <c r="BD76" s="941"/>
      <c r="BE76" s="307"/>
      <c r="BF76" s="307"/>
      <c r="BG76" s="307"/>
      <c r="BH76" s="307"/>
      <c r="BI76" s="307"/>
      <c r="BJ76" s="307"/>
      <c r="BK76" s="307"/>
      <c r="BL76" s="307"/>
      <c r="BM76" s="307"/>
      <c r="BN76" s="307"/>
      <c r="BO76" s="307"/>
      <c r="BP76" s="307"/>
      <c r="BQ76" s="304">
        <v>70</v>
      </c>
      <c r="BR76" s="309"/>
      <c r="BS76" s="926"/>
      <c r="BT76" s="927"/>
      <c r="BU76" s="927"/>
      <c r="BV76" s="927"/>
      <c r="BW76" s="927"/>
      <c r="BX76" s="927"/>
      <c r="BY76" s="927"/>
      <c r="BZ76" s="927"/>
      <c r="CA76" s="927"/>
      <c r="CB76" s="927"/>
      <c r="CC76" s="927"/>
      <c r="CD76" s="927"/>
      <c r="CE76" s="927"/>
      <c r="CF76" s="927"/>
      <c r="CG76" s="928"/>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20"/>
      <c r="DW76" s="921"/>
      <c r="DX76" s="921"/>
      <c r="DY76" s="921"/>
      <c r="DZ76" s="922"/>
      <c r="EA76" s="288"/>
    </row>
    <row r="77" spans="1:131" s="289" customFormat="1" ht="26.25" customHeight="1" x14ac:dyDescent="0.15">
      <c r="A77" s="303">
        <v>10</v>
      </c>
      <c r="B77" s="936"/>
      <c r="C77" s="937"/>
      <c r="D77" s="937"/>
      <c r="E77" s="937"/>
      <c r="F77" s="937"/>
      <c r="G77" s="937"/>
      <c r="H77" s="937"/>
      <c r="I77" s="937"/>
      <c r="J77" s="937"/>
      <c r="K77" s="937"/>
      <c r="L77" s="937"/>
      <c r="M77" s="937"/>
      <c r="N77" s="937"/>
      <c r="O77" s="937"/>
      <c r="P77" s="938"/>
      <c r="Q77" s="942"/>
      <c r="R77" s="943"/>
      <c r="S77" s="943"/>
      <c r="T77" s="943"/>
      <c r="U77" s="893"/>
      <c r="V77" s="944"/>
      <c r="W77" s="943"/>
      <c r="X77" s="943"/>
      <c r="Y77" s="943"/>
      <c r="Z77" s="893"/>
      <c r="AA77" s="944"/>
      <c r="AB77" s="943"/>
      <c r="AC77" s="943"/>
      <c r="AD77" s="943"/>
      <c r="AE77" s="893"/>
      <c r="AF77" s="944"/>
      <c r="AG77" s="943"/>
      <c r="AH77" s="943"/>
      <c r="AI77" s="943"/>
      <c r="AJ77" s="893"/>
      <c r="AK77" s="944"/>
      <c r="AL77" s="943"/>
      <c r="AM77" s="943"/>
      <c r="AN77" s="943"/>
      <c r="AO77" s="893"/>
      <c r="AP77" s="944"/>
      <c r="AQ77" s="943"/>
      <c r="AR77" s="943"/>
      <c r="AS77" s="943"/>
      <c r="AT77" s="893"/>
      <c r="AU77" s="944"/>
      <c r="AV77" s="943"/>
      <c r="AW77" s="943"/>
      <c r="AX77" s="943"/>
      <c r="AY77" s="893"/>
      <c r="AZ77" s="940"/>
      <c r="BA77" s="940"/>
      <c r="BB77" s="940"/>
      <c r="BC77" s="940"/>
      <c r="BD77" s="941"/>
      <c r="BE77" s="307"/>
      <c r="BF77" s="307"/>
      <c r="BG77" s="307"/>
      <c r="BH77" s="307"/>
      <c r="BI77" s="307"/>
      <c r="BJ77" s="307"/>
      <c r="BK77" s="307"/>
      <c r="BL77" s="307"/>
      <c r="BM77" s="307"/>
      <c r="BN77" s="307"/>
      <c r="BO77" s="307"/>
      <c r="BP77" s="307"/>
      <c r="BQ77" s="304">
        <v>71</v>
      </c>
      <c r="BR77" s="309"/>
      <c r="BS77" s="926"/>
      <c r="BT77" s="927"/>
      <c r="BU77" s="927"/>
      <c r="BV77" s="927"/>
      <c r="BW77" s="927"/>
      <c r="BX77" s="927"/>
      <c r="BY77" s="927"/>
      <c r="BZ77" s="927"/>
      <c r="CA77" s="927"/>
      <c r="CB77" s="927"/>
      <c r="CC77" s="927"/>
      <c r="CD77" s="927"/>
      <c r="CE77" s="927"/>
      <c r="CF77" s="927"/>
      <c r="CG77" s="928"/>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20"/>
      <c r="DW77" s="921"/>
      <c r="DX77" s="921"/>
      <c r="DY77" s="921"/>
      <c r="DZ77" s="922"/>
      <c r="EA77" s="288"/>
    </row>
    <row r="78" spans="1:131" s="289" customFormat="1" ht="26.25" customHeight="1" x14ac:dyDescent="0.15">
      <c r="A78" s="303">
        <v>11</v>
      </c>
      <c r="B78" s="936"/>
      <c r="C78" s="937"/>
      <c r="D78" s="937"/>
      <c r="E78" s="937"/>
      <c r="F78" s="937"/>
      <c r="G78" s="937"/>
      <c r="H78" s="937"/>
      <c r="I78" s="937"/>
      <c r="J78" s="937"/>
      <c r="K78" s="937"/>
      <c r="L78" s="937"/>
      <c r="M78" s="937"/>
      <c r="N78" s="937"/>
      <c r="O78" s="937"/>
      <c r="P78" s="938"/>
      <c r="Q78" s="939"/>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40"/>
      <c r="BA78" s="940"/>
      <c r="BB78" s="940"/>
      <c r="BC78" s="940"/>
      <c r="BD78" s="941"/>
      <c r="BE78" s="307"/>
      <c r="BF78" s="307"/>
      <c r="BG78" s="307"/>
      <c r="BH78" s="307"/>
      <c r="BI78" s="307"/>
      <c r="BJ78" s="288"/>
      <c r="BK78" s="288"/>
      <c r="BL78" s="288"/>
      <c r="BM78" s="288"/>
      <c r="BN78" s="288"/>
      <c r="BO78" s="307"/>
      <c r="BP78" s="307"/>
      <c r="BQ78" s="304">
        <v>72</v>
      </c>
      <c r="BR78" s="309"/>
      <c r="BS78" s="926"/>
      <c r="BT78" s="927"/>
      <c r="BU78" s="927"/>
      <c r="BV78" s="927"/>
      <c r="BW78" s="927"/>
      <c r="BX78" s="927"/>
      <c r="BY78" s="927"/>
      <c r="BZ78" s="927"/>
      <c r="CA78" s="927"/>
      <c r="CB78" s="927"/>
      <c r="CC78" s="927"/>
      <c r="CD78" s="927"/>
      <c r="CE78" s="927"/>
      <c r="CF78" s="927"/>
      <c r="CG78" s="928"/>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20"/>
      <c r="DW78" s="921"/>
      <c r="DX78" s="921"/>
      <c r="DY78" s="921"/>
      <c r="DZ78" s="922"/>
      <c r="EA78" s="288"/>
    </row>
    <row r="79" spans="1:131" s="289" customFormat="1" ht="26.25" customHeight="1" x14ac:dyDescent="0.15">
      <c r="A79" s="303">
        <v>12</v>
      </c>
      <c r="B79" s="936"/>
      <c r="C79" s="937"/>
      <c r="D79" s="937"/>
      <c r="E79" s="937"/>
      <c r="F79" s="937"/>
      <c r="G79" s="937"/>
      <c r="H79" s="937"/>
      <c r="I79" s="937"/>
      <c r="J79" s="937"/>
      <c r="K79" s="937"/>
      <c r="L79" s="937"/>
      <c r="M79" s="937"/>
      <c r="N79" s="937"/>
      <c r="O79" s="937"/>
      <c r="P79" s="938"/>
      <c r="Q79" s="939"/>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40"/>
      <c r="BA79" s="940"/>
      <c r="BB79" s="940"/>
      <c r="BC79" s="940"/>
      <c r="BD79" s="941"/>
      <c r="BE79" s="307"/>
      <c r="BF79" s="307"/>
      <c r="BG79" s="307"/>
      <c r="BH79" s="307"/>
      <c r="BI79" s="307"/>
      <c r="BJ79" s="288"/>
      <c r="BK79" s="288"/>
      <c r="BL79" s="288"/>
      <c r="BM79" s="288"/>
      <c r="BN79" s="288"/>
      <c r="BO79" s="307"/>
      <c r="BP79" s="307"/>
      <c r="BQ79" s="304">
        <v>73</v>
      </c>
      <c r="BR79" s="309"/>
      <c r="BS79" s="926"/>
      <c r="BT79" s="927"/>
      <c r="BU79" s="927"/>
      <c r="BV79" s="927"/>
      <c r="BW79" s="927"/>
      <c r="BX79" s="927"/>
      <c r="BY79" s="927"/>
      <c r="BZ79" s="927"/>
      <c r="CA79" s="927"/>
      <c r="CB79" s="927"/>
      <c r="CC79" s="927"/>
      <c r="CD79" s="927"/>
      <c r="CE79" s="927"/>
      <c r="CF79" s="927"/>
      <c r="CG79" s="928"/>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20"/>
      <c r="DW79" s="921"/>
      <c r="DX79" s="921"/>
      <c r="DY79" s="921"/>
      <c r="DZ79" s="922"/>
      <c r="EA79" s="288"/>
    </row>
    <row r="80" spans="1:131" s="289" customFormat="1" ht="26.25" customHeight="1" x14ac:dyDescent="0.15">
      <c r="A80" s="303">
        <v>13</v>
      </c>
      <c r="B80" s="936"/>
      <c r="C80" s="937"/>
      <c r="D80" s="937"/>
      <c r="E80" s="937"/>
      <c r="F80" s="937"/>
      <c r="G80" s="937"/>
      <c r="H80" s="937"/>
      <c r="I80" s="937"/>
      <c r="J80" s="937"/>
      <c r="K80" s="937"/>
      <c r="L80" s="937"/>
      <c r="M80" s="937"/>
      <c r="N80" s="937"/>
      <c r="O80" s="937"/>
      <c r="P80" s="938"/>
      <c r="Q80" s="939"/>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40"/>
      <c r="BA80" s="940"/>
      <c r="BB80" s="940"/>
      <c r="BC80" s="940"/>
      <c r="BD80" s="941"/>
      <c r="BE80" s="307"/>
      <c r="BF80" s="307"/>
      <c r="BG80" s="307"/>
      <c r="BH80" s="307"/>
      <c r="BI80" s="307"/>
      <c r="BJ80" s="307"/>
      <c r="BK80" s="307"/>
      <c r="BL80" s="307"/>
      <c r="BM80" s="307"/>
      <c r="BN80" s="307"/>
      <c r="BO80" s="307"/>
      <c r="BP80" s="307"/>
      <c r="BQ80" s="304">
        <v>74</v>
      </c>
      <c r="BR80" s="309"/>
      <c r="BS80" s="926"/>
      <c r="BT80" s="927"/>
      <c r="BU80" s="927"/>
      <c r="BV80" s="927"/>
      <c r="BW80" s="927"/>
      <c r="BX80" s="927"/>
      <c r="BY80" s="927"/>
      <c r="BZ80" s="927"/>
      <c r="CA80" s="927"/>
      <c r="CB80" s="927"/>
      <c r="CC80" s="927"/>
      <c r="CD80" s="927"/>
      <c r="CE80" s="927"/>
      <c r="CF80" s="927"/>
      <c r="CG80" s="928"/>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20"/>
      <c r="DW80" s="921"/>
      <c r="DX80" s="921"/>
      <c r="DY80" s="921"/>
      <c r="DZ80" s="922"/>
      <c r="EA80" s="288"/>
    </row>
    <row r="81" spans="1:131" s="289" customFormat="1" ht="26.25" customHeight="1" x14ac:dyDescent="0.15">
      <c r="A81" s="303">
        <v>14</v>
      </c>
      <c r="B81" s="936"/>
      <c r="C81" s="937"/>
      <c r="D81" s="937"/>
      <c r="E81" s="937"/>
      <c r="F81" s="937"/>
      <c r="G81" s="937"/>
      <c r="H81" s="937"/>
      <c r="I81" s="937"/>
      <c r="J81" s="937"/>
      <c r="K81" s="937"/>
      <c r="L81" s="937"/>
      <c r="M81" s="937"/>
      <c r="N81" s="937"/>
      <c r="O81" s="937"/>
      <c r="P81" s="938"/>
      <c r="Q81" s="939"/>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40"/>
      <c r="BA81" s="940"/>
      <c r="BB81" s="940"/>
      <c r="BC81" s="940"/>
      <c r="BD81" s="941"/>
      <c r="BE81" s="307"/>
      <c r="BF81" s="307"/>
      <c r="BG81" s="307"/>
      <c r="BH81" s="307"/>
      <c r="BI81" s="307"/>
      <c r="BJ81" s="307"/>
      <c r="BK81" s="307"/>
      <c r="BL81" s="307"/>
      <c r="BM81" s="307"/>
      <c r="BN81" s="307"/>
      <c r="BO81" s="307"/>
      <c r="BP81" s="307"/>
      <c r="BQ81" s="304">
        <v>75</v>
      </c>
      <c r="BR81" s="309"/>
      <c r="BS81" s="926"/>
      <c r="BT81" s="927"/>
      <c r="BU81" s="927"/>
      <c r="BV81" s="927"/>
      <c r="BW81" s="927"/>
      <c r="BX81" s="927"/>
      <c r="BY81" s="927"/>
      <c r="BZ81" s="927"/>
      <c r="CA81" s="927"/>
      <c r="CB81" s="927"/>
      <c r="CC81" s="927"/>
      <c r="CD81" s="927"/>
      <c r="CE81" s="927"/>
      <c r="CF81" s="927"/>
      <c r="CG81" s="928"/>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20"/>
      <c r="DW81" s="921"/>
      <c r="DX81" s="921"/>
      <c r="DY81" s="921"/>
      <c r="DZ81" s="922"/>
      <c r="EA81" s="288"/>
    </row>
    <row r="82" spans="1:131" s="289" customFormat="1" ht="26.25" customHeight="1" x14ac:dyDescent="0.15">
      <c r="A82" s="303">
        <v>15</v>
      </c>
      <c r="B82" s="936"/>
      <c r="C82" s="937"/>
      <c r="D82" s="937"/>
      <c r="E82" s="937"/>
      <c r="F82" s="937"/>
      <c r="G82" s="937"/>
      <c r="H82" s="937"/>
      <c r="I82" s="937"/>
      <c r="J82" s="937"/>
      <c r="K82" s="937"/>
      <c r="L82" s="937"/>
      <c r="M82" s="937"/>
      <c r="N82" s="937"/>
      <c r="O82" s="937"/>
      <c r="P82" s="938"/>
      <c r="Q82" s="939"/>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40"/>
      <c r="BA82" s="940"/>
      <c r="BB82" s="940"/>
      <c r="BC82" s="940"/>
      <c r="BD82" s="941"/>
      <c r="BE82" s="307"/>
      <c r="BF82" s="307"/>
      <c r="BG82" s="307"/>
      <c r="BH82" s="307"/>
      <c r="BI82" s="307"/>
      <c r="BJ82" s="307"/>
      <c r="BK82" s="307"/>
      <c r="BL82" s="307"/>
      <c r="BM82" s="307"/>
      <c r="BN82" s="307"/>
      <c r="BO82" s="307"/>
      <c r="BP82" s="307"/>
      <c r="BQ82" s="304">
        <v>76</v>
      </c>
      <c r="BR82" s="309"/>
      <c r="BS82" s="926"/>
      <c r="BT82" s="927"/>
      <c r="BU82" s="927"/>
      <c r="BV82" s="927"/>
      <c r="BW82" s="927"/>
      <c r="BX82" s="927"/>
      <c r="BY82" s="927"/>
      <c r="BZ82" s="927"/>
      <c r="CA82" s="927"/>
      <c r="CB82" s="927"/>
      <c r="CC82" s="927"/>
      <c r="CD82" s="927"/>
      <c r="CE82" s="927"/>
      <c r="CF82" s="927"/>
      <c r="CG82" s="928"/>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20"/>
      <c r="DW82" s="921"/>
      <c r="DX82" s="921"/>
      <c r="DY82" s="921"/>
      <c r="DZ82" s="922"/>
      <c r="EA82" s="288"/>
    </row>
    <row r="83" spans="1:131" s="289" customFormat="1" ht="26.25" customHeight="1" x14ac:dyDescent="0.15">
      <c r="A83" s="303">
        <v>16</v>
      </c>
      <c r="B83" s="936"/>
      <c r="C83" s="937"/>
      <c r="D83" s="937"/>
      <c r="E83" s="937"/>
      <c r="F83" s="937"/>
      <c r="G83" s="937"/>
      <c r="H83" s="937"/>
      <c r="I83" s="937"/>
      <c r="J83" s="937"/>
      <c r="K83" s="937"/>
      <c r="L83" s="937"/>
      <c r="M83" s="937"/>
      <c r="N83" s="937"/>
      <c r="O83" s="937"/>
      <c r="P83" s="938"/>
      <c r="Q83" s="939"/>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40"/>
      <c r="BA83" s="940"/>
      <c r="BB83" s="940"/>
      <c r="BC83" s="940"/>
      <c r="BD83" s="941"/>
      <c r="BE83" s="307"/>
      <c r="BF83" s="307"/>
      <c r="BG83" s="307"/>
      <c r="BH83" s="307"/>
      <c r="BI83" s="307"/>
      <c r="BJ83" s="307"/>
      <c r="BK83" s="307"/>
      <c r="BL83" s="307"/>
      <c r="BM83" s="307"/>
      <c r="BN83" s="307"/>
      <c r="BO83" s="307"/>
      <c r="BP83" s="307"/>
      <c r="BQ83" s="304">
        <v>77</v>
      </c>
      <c r="BR83" s="309"/>
      <c r="BS83" s="926"/>
      <c r="BT83" s="927"/>
      <c r="BU83" s="927"/>
      <c r="BV83" s="927"/>
      <c r="BW83" s="927"/>
      <c r="BX83" s="927"/>
      <c r="BY83" s="927"/>
      <c r="BZ83" s="927"/>
      <c r="CA83" s="927"/>
      <c r="CB83" s="927"/>
      <c r="CC83" s="927"/>
      <c r="CD83" s="927"/>
      <c r="CE83" s="927"/>
      <c r="CF83" s="927"/>
      <c r="CG83" s="928"/>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20"/>
      <c r="DW83" s="921"/>
      <c r="DX83" s="921"/>
      <c r="DY83" s="921"/>
      <c r="DZ83" s="922"/>
      <c r="EA83" s="288"/>
    </row>
    <row r="84" spans="1:131" s="289" customFormat="1" ht="26.25" customHeight="1" x14ac:dyDescent="0.15">
      <c r="A84" s="303">
        <v>17</v>
      </c>
      <c r="B84" s="936"/>
      <c r="C84" s="937"/>
      <c r="D84" s="937"/>
      <c r="E84" s="937"/>
      <c r="F84" s="937"/>
      <c r="G84" s="937"/>
      <c r="H84" s="937"/>
      <c r="I84" s="937"/>
      <c r="J84" s="937"/>
      <c r="K84" s="937"/>
      <c r="L84" s="937"/>
      <c r="M84" s="937"/>
      <c r="N84" s="937"/>
      <c r="O84" s="937"/>
      <c r="P84" s="938"/>
      <c r="Q84" s="939"/>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40"/>
      <c r="BA84" s="940"/>
      <c r="BB84" s="940"/>
      <c r="BC84" s="940"/>
      <c r="BD84" s="941"/>
      <c r="BE84" s="307"/>
      <c r="BF84" s="307"/>
      <c r="BG84" s="307"/>
      <c r="BH84" s="307"/>
      <c r="BI84" s="307"/>
      <c r="BJ84" s="307"/>
      <c r="BK84" s="307"/>
      <c r="BL84" s="307"/>
      <c r="BM84" s="307"/>
      <c r="BN84" s="307"/>
      <c r="BO84" s="307"/>
      <c r="BP84" s="307"/>
      <c r="BQ84" s="304">
        <v>78</v>
      </c>
      <c r="BR84" s="309"/>
      <c r="BS84" s="926"/>
      <c r="BT84" s="927"/>
      <c r="BU84" s="927"/>
      <c r="BV84" s="927"/>
      <c r="BW84" s="927"/>
      <c r="BX84" s="927"/>
      <c r="BY84" s="927"/>
      <c r="BZ84" s="927"/>
      <c r="CA84" s="927"/>
      <c r="CB84" s="927"/>
      <c r="CC84" s="927"/>
      <c r="CD84" s="927"/>
      <c r="CE84" s="927"/>
      <c r="CF84" s="927"/>
      <c r="CG84" s="928"/>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20"/>
      <c r="DW84" s="921"/>
      <c r="DX84" s="921"/>
      <c r="DY84" s="921"/>
      <c r="DZ84" s="922"/>
      <c r="EA84" s="288"/>
    </row>
    <row r="85" spans="1:131" s="289" customFormat="1" ht="26.25" customHeight="1" x14ac:dyDescent="0.15">
      <c r="A85" s="303">
        <v>18</v>
      </c>
      <c r="B85" s="936"/>
      <c r="C85" s="937"/>
      <c r="D85" s="937"/>
      <c r="E85" s="937"/>
      <c r="F85" s="937"/>
      <c r="G85" s="937"/>
      <c r="H85" s="937"/>
      <c r="I85" s="937"/>
      <c r="J85" s="937"/>
      <c r="K85" s="937"/>
      <c r="L85" s="937"/>
      <c r="M85" s="937"/>
      <c r="N85" s="937"/>
      <c r="O85" s="937"/>
      <c r="P85" s="938"/>
      <c r="Q85" s="939"/>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40"/>
      <c r="BA85" s="940"/>
      <c r="BB85" s="940"/>
      <c r="BC85" s="940"/>
      <c r="BD85" s="941"/>
      <c r="BE85" s="307"/>
      <c r="BF85" s="307"/>
      <c r="BG85" s="307"/>
      <c r="BH85" s="307"/>
      <c r="BI85" s="307"/>
      <c r="BJ85" s="307"/>
      <c r="BK85" s="307"/>
      <c r="BL85" s="307"/>
      <c r="BM85" s="307"/>
      <c r="BN85" s="307"/>
      <c r="BO85" s="307"/>
      <c r="BP85" s="307"/>
      <c r="BQ85" s="304">
        <v>79</v>
      </c>
      <c r="BR85" s="309"/>
      <c r="BS85" s="926"/>
      <c r="BT85" s="927"/>
      <c r="BU85" s="927"/>
      <c r="BV85" s="927"/>
      <c r="BW85" s="927"/>
      <c r="BX85" s="927"/>
      <c r="BY85" s="927"/>
      <c r="BZ85" s="927"/>
      <c r="CA85" s="927"/>
      <c r="CB85" s="927"/>
      <c r="CC85" s="927"/>
      <c r="CD85" s="927"/>
      <c r="CE85" s="927"/>
      <c r="CF85" s="927"/>
      <c r="CG85" s="928"/>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20"/>
      <c r="DW85" s="921"/>
      <c r="DX85" s="921"/>
      <c r="DY85" s="921"/>
      <c r="DZ85" s="922"/>
      <c r="EA85" s="288"/>
    </row>
    <row r="86" spans="1:131" s="289" customFormat="1" ht="26.25" customHeight="1" x14ac:dyDescent="0.15">
      <c r="A86" s="303">
        <v>19</v>
      </c>
      <c r="B86" s="936"/>
      <c r="C86" s="937"/>
      <c r="D86" s="937"/>
      <c r="E86" s="937"/>
      <c r="F86" s="937"/>
      <c r="G86" s="937"/>
      <c r="H86" s="937"/>
      <c r="I86" s="937"/>
      <c r="J86" s="937"/>
      <c r="K86" s="937"/>
      <c r="L86" s="937"/>
      <c r="M86" s="937"/>
      <c r="N86" s="937"/>
      <c r="O86" s="937"/>
      <c r="P86" s="938"/>
      <c r="Q86" s="939"/>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40"/>
      <c r="BA86" s="940"/>
      <c r="BB86" s="940"/>
      <c r="BC86" s="940"/>
      <c r="BD86" s="941"/>
      <c r="BE86" s="307"/>
      <c r="BF86" s="307"/>
      <c r="BG86" s="307"/>
      <c r="BH86" s="307"/>
      <c r="BI86" s="307"/>
      <c r="BJ86" s="307"/>
      <c r="BK86" s="307"/>
      <c r="BL86" s="307"/>
      <c r="BM86" s="307"/>
      <c r="BN86" s="307"/>
      <c r="BO86" s="307"/>
      <c r="BP86" s="307"/>
      <c r="BQ86" s="304">
        <v>80</v>
      </c>
      <c r="BR86" s="309"/>
      <c r="BS86" s="926"/>
      <c r="BT86" s="927"/>
      <c r="BU86" s="927"/>
      <c r="BV86" s="927"/>
      <c r="BW86" s="927"/>
      <c r="BX86" s="927"/>
      <c r="BY86" s="927"/>
      <c r="BZ86" s="927"/>
      <c r="CA86" s="927"/>
      <c r="CB86" s="927"/>
      <c r="CC86" s="927"/>
      <c r="CD86" s="927"/>
      <c r="CE86" s="927"/>
      <c r="CF86" s="927"/>
      <c r="CG86" s="928"/>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20"/>
      <c r="DW86" s="921"/>
      <c r="DX86" s="921"/>
      <c r="DY86" s="921"/>
      <c r="DZ86" s="922"/>
      <c r="EA86" s="288"/>
    </row>
    <row r="87" spans="1:131" s="289" customFormat="1" ht="26.25" customHeight="1" x14ac:dyDescent="0.15">
      <c r="A87" s="31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307"/>
      <c r="BF87" s="307"/>
      <c r="BG87" s="307"/>
      <c r="BH87" s="307"/>
      <c r="BI87" s="307"/>
      <c r="BJ87" s="307"/>
      <c r="BK87" s="307"/>
      <c r="BL87" s="307"/>
      <c r="BM87" s="307"/>
      <c r="BN87" s="307"/>
      <c r="BO87" s="307"/>
      <c r="BP87" s="307"/>
      <c r="BQ87" s="304">
        <v>81</v>
      </c>
      <c r="BR87" s="309"/>
      <c r="BS87" s="926"/>
      <c r="BT87" s="927"/>
      <c r="BU87" s="927"/>
      <c r="BV87" s="927"/>
      <c r="BW87" s="927"/>
      <c r="BX87" s="927"/>
      <c r="BY87" s="927"/>
      <c r="BZ87" s="927"/>
      <c r="CA87" s="927"/>
      <c r="CB87" s="927"/>
      <c r="CC87" s="927"/>
      <c r="CD87" s="927"/>
      <c r="CE87" s="927"/>
      <c r="CF87" s="927"/>
      <c r="CG87" s="928"/>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20"/>
      <c r="DW87" s="921"/>
      <c r="DX87" s="921"/>
      <c r="DY87" s="921"/>
      <c r="DZ87" s="922"/>
      <c r="EA87" s="288"/>
    </row>
    <row r="88" spans="1:131" s="289" customFormat="1" ht="26.25" customHeight="1" thickBot="1" x14ac:dyDescent="0.2">
      <c r="A88" s="306" t="s">
        <v>374</v>
      </c>
      <c r="B88" s="853" t="s">
        <v>402</v>
      </c>
      <c r="C88" s="854"/>
      <c r="D88" s="854"/>
      <c r="E88" s="854"/>
      <c r="F88" s="854"/>
      <c r="G88" s="854"/>
      <c r="H88" s="854"/>
      <c r="I88" s="854"/>
      <c r="J88" s="854"/>
      <c r="K88" s="854"/>
      <c r="L88" s="854"/>
      <c r="M88" s="854"/>
      <c r="N88" s="854"/>
      <c r="O88" s="854"/>
      <c r="P88" s="855"/>
      <c r="Q88" s="901"/>
      <c r="R88" s="902"/>
      <c r="S88" s="902"/>
      <c r="T88" s="902"/>
      <c r="U88" s="902"/>
      <c r="V88" s="902"/>
      <c r="W88" s="902"/>
      <c r="X88" s="902"/>
      <c r="Y88" s="902"/>
      <c r="Z88" s="902"/>
      <c r="AA88" s="902"/>
      <c r="AB88" s="902"/>
      <c r="AC88" s="902"/>
      <c r="AD88" s="902"/>
      <c r="AE88" s="902"/>
      <c r="AF88" s="905">
        <v>9328</v>
      </c>
      <c r="AG88" s="905"/>
      <c r="AH88" s="905"/>
      <c r="AI88" s="905"/>
      <c r="AJ88" s="905"/>
      <c r="AK88" s="902"/>
      <c r="AL88" s="902"/>
      <c r="AM88" s="902"/>
      <c r="AN88" s="902"/>
      <c r="AO88" s="902"/>
      <c r="AP88" s="905">
        <v>4414</v>
      </c>
      <c r="AQ88" s="905"/>
      <c r="AR88" s="905"/>
      <c r="AS88" s="905"/>
      <c r="AT88" s="905"/>
      <c r="AU88" s="952" t="s">
        <v>573</v>
      </c>
      <c r="AV88" s="905"/>
      <c r="AW88" s="905"/>
      <c r="AX88" s="905"/>
      <c r="AY88" s="905"/>
      <c r="AZ88" s="910"/>
      <c r="BA88" s="910"/>
      <c r="BB88" s="910"/>
      <c r="BC88" s="910"/>
      <c r="BD88" s="911"/>
      <c r="BE88" s="307"/>
      <c r="BF88" s="307"/>
      <c r="BG88" s="307"/>
      <c r="BH88" s="307"/>
      <c r="BI88" s="307"/>
      <c r="BJ88" s="307"/>
      <c r="BK88" s="307"/>
      <c r="BL88" s="307"/>
      <c r="BM88" s="307"/>
      <c r="BN88" s="307"/>
      <c r="BO88" s="307"/>
      <c r="BP88" s="307"/>
      <c r="BQ88" s="304">
        <v>82</v>
      </c>
      <c r="BR88" s="309"/>
      <c r="BS88" s="926"/>
      <c r="BT88" s="927"/>
      <c r="BU88" s="927"/>
      <c r="BV88" s="927"/>
      <c r="BW88" s="927"/>
      <c r="BX88" s="927"/>
      <c r="BY88" s="927"/>
      <c r="BZ88" s="927"/>
      <c r="CA88" s="927"/>
      <c r="CB88" s="927"/>
      <c r="CC88" s="927"/>
      <c r="CD88" s="927"/>
      <c r="CE88" s="927"/>
      <c r="CF88" s="927"/>
      <c r="CG88" s="928"/>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20"/>
      <c r="DW88" s="921"/>
      <c r="DX88" s="921"/>
      <c r="DY88" s="921"/>
      <c r="DZ88" s="922"/>
      <c r="EA88" s="288"/>
    </row>
    <row r="89" spans="1:131" s="289" customFormat="1" ht="26.25" hidden="1" customHeight="1" x14ac:dyDescent="0.15">
      <c r="A89" s="311"/>
      <c r="B89" s="312"/>
      <c r="C89" s="312"/>
      <c r="D89" s="312"/>
      <c r="E89" s="312"/>
      <c r="F89" s="312"/>
      <c r="G89" s="312"/>
      <c r="H89" s="312"/>
      <c r="I89" s="312"/>
      <c r="J89" s="312"/>
      <c r="K89" s="312"/>
      <c r="L89" s="312"/>
      <c r="M89" s="312"/>
      <c r="N89" s="312"/>
      <c r="O89" s="312"/>
      <c r="P89" s="312"/>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4"/>
      <c r="BA89" s="314"/>
      <c r="BB89" s="314"/>
      <c r="BC89" s="314"/>
      <c r="BD89" s="314"/>
      <c r="BE89" s="307"/>
      <c r="BF89" s="307"/>
      <c r="BG89" s="307"/>
      <c r="BH89" s="307"/>
      <c r="BI89" s="307"/>
      <c r="BJ89" s="307"/>
      <c r="BK89" s="307"/>
      <c r="BL89" s="307"/>
      <c r="BM89" s="307"/>
      <c r="BN89" s="307"/>
      <c r="BO89" s="307"/>
      <c r="BP89" s="307"/>
      <c r="BQ89" s="304">
        <v>83</v>
      </c>
      <c r="BR89" s="309"/>
      <c r="BS89" s="926"/>
      <c r="BT89" s="927"/>
      <c r="BU89" s="927"/>
      <c r="BV89" s="927"/>
      <c r="BW89" s="927"/>
      <c r="BX89" s="927"/>
      <c r="BY89" s="927"/>
      <c r="BZ89" s="927"/>
      <c r="CA89" s="927"/>
      <c r="CB89" s="927"/>
      <c r="CC89" s="927"/>
      <c r="CD89" s="927"/>
      <c r="CE89" s="927"/>
      <c r="CF89" s="927"/>
      <c r="CG89" s="928"/>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20"/>
      <c r="DW89" s="921"/>
      <c r="DX89" s="921"/>
      <c r="DY89" s="921"/>
      <c r="DZ89" s="922"/>
      <c r="EA89" s="288"/>
    </row>
    <row r="90" spans="1:131" s="289" customFormat="1" ht="26.25" hidden="1" customHeight="1" x14ac:dyDescent="0.15">
      <c r="A90" s="311"/>
      <c r="B90" s="312"/>
      <c r="C90" s="312"/>
      <c r="D90" s="312"/>
      <c r="E90" s="312"/>
      <c r="F90" s="312"/>
      <c r="G90" s="312"/>
      <c r="H90" s="312"/>
      <c r="I90" s="312"/>
      <c r="J90" s="312"/>
      <c r="K90" s="312"/>
      <c r="L90" s="312"/>
      <c r="M90" s="312"/>
      <c r="N90" s="312"/>
      <c r="O90" s="312"/>
      <c r="P90" s="312"/>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314"/>
      <c r="BA90" s="314"/>
      <c r="BB90" s="314"/>
      <c r="BC90" s="314"/>
      <c r="BD90" s="314"/>
      <c r="BE90" s="307"/>
      <c r="BF90" s="307"/>
      <c r="BG90" s="307"/>
      <c r="BH90" s="307"/>
      <c r="BI90" s="307"/>
      <c r="BJ90" s="307"/>
      <c r="BK90" s="307"/>
      <c r="BL90" s="307"/>
      <c r="BM90" s="307"/>
      <c r="BN90" s="307"/>
      <c r="BO90" s="307"/>
      <c r="BP90" s="307"/>
      <c r="BQ90" s="304">
        <v>84</v>
      </c>
      <c r="BR90" s="309"/>
      <c r="BS90" s="926"/>
      <c r="BT90" s="927"/>
      <c r="BU90" s="927"/>
      <c r="BV90" s="927"/>
      <c r="BW90" s="927"/>
      <c r="BX90" s="927"/>
      <c r="BY90" s="927"/>
      <c r="BZ90" s="927"/>
      <c r="CA90" s="927"/>
      <c r="CB90" s="927"/>
      <c r="CC90" s="927"/>
      <c r="CD90" s="927"/>
      <c r="CE90" s="927"/>
      <c r="CF90" s="927"/>
      <c r="CG90" s="928"/>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20"/>
      <c r="DW90" s="921"/>
      <c r="DX90" s="921"/>
      <c r="DY90" s="921"/>
      <c r="DZ90" s="922"/>
      <c r="EA90" s="288"/>
    </row>
    <row r="91" spans="1:131" s="289" customFormat="1" ht="26.25" hidden="1" customHeight="1" x14ac:dyDescent="0.15">
      <c r="A91" s="311"/>
      <c r="B91" s="312"/>
      <c r="C91" s="312"/>
      <c r="D91" s="312"/>
      <c r="E91" s="312"/>
      <c r="F91" s="312"/>
      <c r="G91" s="312"/>
      <c r="H91" s="312"/>
      <c r="I91" s="312"/>
      <c r="J91" s="312"/>
      <c r="K91" s="312"/>
      <c r="L91" s="312"/>
      <c r="M91" s="312"/>
      <c r="N91" s="312"/>
      <c r="O91" s="312"/>
      <c r="P91" s="312"/>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314"/>
      <c r="BA91" s="314"/>
      <c r="BB91" s="314"/>
      <c r="BC91" s="314"/>
      <c r="BD91" s="314"/>
      <c r="BE91" s="307"/>
      <c r="BF91" s="307"/>
      <c r="BG91" s="307"/>
      <c r="BH91" s="307"/>
      <c r="BI91" s="307"/>
      <c r="BJ91" s="307"/>
      <c r="BK91" s="307"/>
      <c r="BL91" s="307"/>
      <c r="BM91" s="307"/>
      <c r="BN91" s="307"/>
      <c r="BO91" s="307"/>
      <c r="BP91" s="307"/>
      <c r="BQ91" s="304">
        <v>85</v>
      </c>
      <c r="BR91" s="309"/>
      <c r="BS91" s="926"/>
      <c r="BT91" s="927"/>
      <c r="BU91" s="927"/>
      <c r="BV91" s="927"/>
      <c r="BW91" s="927"/>
      <c r="BX91" s="927"/>
      <c r="BY91" s="927"/>
      <c r="BZ91" s="927"/>
      <c r="CA91" s="927"/>
      <c r="CB91" s="927"/>
      <c r="CC91" s="927"/>
      <c r="CD91" s="927"/>
      <c r="CE91" s="927"/>
      <c r="CF91" s="927"/>
      <c r="CG91" s="928"/>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20"/>
      <c r="DW91" s="921"/>
      <c r="DX91" s="921"/>
      <c r="DY91" s="921"/>
      <c r="DZ91" s="922"/>
      <c r="EA91" s="288"/>
    </row>
    <row r="92" spans="1:131" s="289" customFormat="1" ht="26.25" hidden="1" customHeight="1" x14ac:dyDescent="0.15">
      <c r="A92" s="311"/>
      <c r="B92" s="312"/>
      <c r="C92" s="312"/>
      <c r="D92" s="312"/>
      <c r="E92" s="312"/>
      <c r="F92" s="312"/>
      <c r="G92" s="312"/>
      <c r="H92" s="312"/>
      <c r="I92" s="312"/>
      <c r="J92" s="312"/>
      <c r="K92" s="312"/>
      <c r="L92" s="312"/>
      <c r="M92" s="312"/>
      <c r="N92" s="312"/>
      <c r="O92" s="312"/>
      <c r="P92" s="312"/>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4"/>
      <c r="BA92" s="314"/>
      <c r="BB92" s="314"/>
      <c r="BC92" s="314"/>
      <c r="BD92" s="314"/>
      <c r="BE92" s="307"/>
      <c r="BF92" s="307"/>
      <c r="BG92" s="307"/>
      <c r="BH92" s="307"/>
      <c r="BI92" s="307"/>
      <c r="BJ92" s="307"/>
      <c r="BK92" s="307"/>
      <c r="BL92" s="307"/>
      <c r="BM92" s="307"/>
      <c r="BN92" s="307"/>
      <c r="BO92" s="307"/>
      <c r="BP92" s="307"/>
      <c r="BQ92" s="304">
        <v>86</v>
      </c>
      <c r="BR92" s="309"/>
      <c r="BS92" s="926"/>
      <c r="BT92" s="927"/>
      <c r="BU92" s="927"/>
      <c r="BV92" s="927"/>
      <c r="BW92" s="927"/>
      <c r="BX92" s="927"/>
      <c r="BY92" s="927"/>
      <c r="BZ92" s="927"/>
      <c r="CA92" s="927"/>
      <c r="CB92" s="927"/>
      <c r="CC92" s="927"/>
      <c r="CD92" s="927"/>
      <c r="CE92" s="927"/>
      <c r="CF92" s="927"/>
      <c r="CG92" s="928"/>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20"/>
      <c r="DW92" s="921"/>
      <c r="DX92" s="921"/>
      <c r="DY92" s="921"/>
      <c r="DZ92" s="922"/>
      <c r="EA92" s="288"/>
    </row>
    <row r="93" spans="1:131" s="289" customFormat="1" ht="26.25" hidden="1" customHeight="1" x14ac:dyDescent="0.15">
      <c r="A93" s="311"/>
      <c r="B93" s="312"/>
      <c r="C93" s="312"/>
      <c r="D93" s="312"/>
      <c r="E93" s="312"/>
      <c r="F93" s="312"/>
      <c r="G93" s="312"/>
      <c r="H93" s="312"/>
      <c r="I93" s="312"/>
      <c r="J93" s="312"/>
      <c r="K93" s="312"/>
      <c r="L93" s="312"/>
      <c r="M93" s="312"/>
      <c r="N93" s="312"/>
      <c r="O93" s="312"/>
      <c r="P93" s="312"/>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4"/>
      <c r="BA93" s="314"/>
      <c r="BB93" s="314"/>
      <c r="BC93" s="314"/>
      <c r="BD93" s="314"/>
      <c r="BE93" s="307"/>
      <c r="BF93" s="307"/>
      <c r="BG93" s="307"/>
      <c r="BH93" s="307"/>
      <c r="BI93" s="307"/>
      <c r="BJ93" s="307"/>
      <c r="BK93" s="307"/>
      <c r="BL93" s="307"/>
      <c r="BM93" s="307"/>
      <c r="BN93" s="307"/>
      <c r="BO93" s="307"/>
      <c r="BP93" s="307"/>
      <c r="BQ93" s="304">
        <v>87</v>
      </c>
      <c r="BR93" s="309"/>
      <c r="BS93" s="926"/>
      <c r="BT93" s="927"/>
      <c r="BU93" s="927"/>
      <c r="BV93" s="927"/>
      <c r="BW93" s="927"/>
      <c r="BX93" s="927"/>
      <c r="BY93" s="927"/>
      <c r="BZ93" s="927"/>
      <c r="CA93" s="927"/>
      <c r="CB93" s="927"/>
      <c r="CC93" s="927"/>
      <c r="CD93" s="927"/>
      <c r="CE93" s="927"/>
      <c r="CF93" s="927"/>
      <c r="CG93" s="928"/>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20"/>
      <c r="DW93" s="921"/>
      <c r="DX93" s="921"/>
      <c r="DY93" s="921"/>
      <c r="DZ93" s="922"/>
      <c r="EA93" s="288"/>
    </row>
    <row r="94" spans="1:131" s="289" customFormat="1" ht="26.25" hidden="1" customHeight="1" x14ac:dyDescent="0.15">
      <c r="A94" s="311"/>
      <c r="B94" s="312"/>
      <c r="C94" s="312"/>
      <c r="D94" s="312"/>
      <c r="E94" s="312"/>
      <c r="F94" s="312"/>
      <c r="G94" s="312"/>
      <c r="H94" s="312"/>
      <c r="I94" s="312"/>
      <c r="J94" s="312"/>
      <c r="K94" s="312"/>
      <c r="L94" s="312"/>
      <c r="M94" s="312"/>
      <c r="N94" s="312"/>
      <c r="O94" s="312"/>
      <c r="P94" s="312"/>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4"/>
      <c r="BA94" s="314"/>
      <c r="BB94" s="314"/>
      <c r="BC94" s="314"/>
      <c r="BD94" s="314"/>
      <c r="BE94" s="307"/>
      <c r="BF94" s="307"/>
      <c r="BG94" s="307"/>
      <c r="BH94" s="307"/>
      <c r="BI94" s="307"/>
      <c r="BJ94" s="307"/>
      <c r="BK94" s="307"/>
      <c r="BL94" s="307"/>
      <c r="BM94" s="307"/>
      <c r="BN94" s="307"/>
      <c r="BO94" s="307"/>
      <c r="BP94" s="307"/>
      <c r="BQ94" s="304">
        <v>88</v>
      </c>
      <c r="BR94" s="309"/>
      <c r="BS94" s="926"/>
      <c r="BT94" s="927"/>
      <c r="BU94" s="927"/>
      <c r="BV94" s="927"/>
      <c r="BW94" s="927"/>
      <c r="BX94" s="927"/>
      <c r="BY94" s="927"/>
      <c r="BZ94" s="927"/>
      <c r="CA94" s="927"/>
      <c r="CB94" s="927"/>
      <c r="CC94" s="927"/>
      <c r="CD94" s="927"/>
      <c r="CE94" s="927"/>
      <c r="CF94" s="927"/>
      <c r="CG94" s="928"/>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20"/>
      <c r="DW94" s="921"/>
      <c r="DX94" s="921"/>
      <c r="DY94" s="921"/>
      <c r="DZ94" s="922"/>
      <c r="EA94" s="288"/>
    </row>
    <row r="95" spans="1:131" s="289" customFormat="1" ht="26.25" hidden="1" customHeight="1" x14ac:dyDescent="0.15">
      <c r="A95" s="311"/>
      <c r="B95" s="312"/>
      <c r="C95" s="312"/>
      <c r="D95" s="312"/>
      <c r="E95" s="312"/>
      <c r="F95" s="312"/>
      <c r="G95" s="312"/>
      <c r="H95" s="312"/>
      <c r="I95" s="312"/>
      <c r="J95" s="312"/>
      <c r="K95" s="312"/>
      <c r="L95" s="312"/>
      <c r="M95" s="312"/>
      <c r="N95" s="312"/>
      <c r="O95" s="312"/>
      <c r="P95" s="312"/>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c r="AW95" s="313"/>
      <c r="AX95" s="313"/>
      <c r="AY95" s="313"/>
      <c r="AZ95" s="314"/>
      <c r="BA95" s="314"/>
      <c r="BB95" s="314"/>
      <c r="BC95" s="314"/>
      <c r="BD95" s="314"/>
      <c r="BE95" s="307"/>
      <c r="BF95" s="307"/>
      <c r="BG95" s="307"/>
      <c r="BH95" s="307"/>
      <c r="BI95" s="307"/>
      <c r="BJ95" s="307"/>
      <c r="BK95" s="307"/>
      <c r="BL95" s="307"/>
      <c r="BM95" s="307"/>
      <c r="BN95" s="307"/>
      <c r="BO95" s="307"/>
      <c r="BP95" s="307"/>
      <c r="BQ95" s="304">
        <v>89</v>
      </c>
      <c r="BR95" s="309"/>
      <c r="BS95" s="926"/>
      <c r="BT95" s="927"/>
      <c r="BU95" s="927"/>
      <c r="BV95" s="927"/>
      <c r="BW95" s="927"/>
      <c r="BX95" s="927"/>
      <c r="BY95" s="927"/>
      <c r="BZ95" s="927"/>
      <c r="CA95" s="927"/>
      <c r="CB95" s="927"/>
      <c r="CC95" s="927"/>
      <c r="CD95" s="927"/>
      <c r="CE95" s="927"/>
      <c r="CF95" s="927"/>
      <c r="CG95" s="928"/>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20"/>
      <c r="DW95" s="921"/>
      <c r="DX95" s="921"/>
      <c r="DY95" s="921"/>
      <c r="DZ95" s="922"/>
      <c r="EA95" s="288"/>
    </row>
    <row r="96" spans="1:131" s="289" customFormat="1" ht="26.25" hidden="1" customHeight="1" x14ac:dyDescent="0.15">
      <c r="A96" s="311"/>
      <c r="B96" s="312"/>
      <c r="C96" s="312"/>
      <c r="D96" s="312"/>
      <c r="E96" s="312"/>
      <c r="F96" s="312"/>
      <c r="G96" s="312"/>
      <c r="H96" s="312"/>
      <c r="I96" s="312"/>
      <c r="J96" s="312"/>
      <c r="K96" s="312"/>
      <c r="L96" s="312"/>
      <c r="M96" s="312"/>
      <c r="N96" s="312"/>
      <c r="O96" s="312"/>
      <c r="P96" s="312"/>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3"/>
      <c r="AZ96" s="314"/>
      <c r="BA96" s="314"/>
      <c r="BB96" s="314"/>
      <c r="BC96" s="314"/>
      <c r="BD96" s="314"/>
      <c r="BE96" s="307"/>
      <c r="BF96" s="307"/>
      <c r="BG96" s="307"/>
      <c r="BH96" s="307"/>
      <c r="BI96" s="307"/>
      <c r="BJ96" s="307"/>
      <c r="BK96" s="307"/>
      <c r="BL96" s="307"/>
      <c r="BM96" s="307"/>
      <c r="BN96" s="307"/>
      <c r="BO96" s="307"/>
      <c r="BP96" s="307"/>
      <c r="BQ96" s="304">
        <v>90</v>
      </c>
      <c r="BR96" s="309"/>
      <c r="BS96" s="926"/>
      <c r="BT96" s="927"/>
      <c r="BU96" s="927"/>
      <c r="BV96" s="927"/>
      <c r="BW96" s="927"/>
      <c r="BX96" s="927"/>
      <c r="BY96" s="927"/>
      <c r="BZ96" s="927"/>
      <c r="CA96" s="927"/>
      <c r="CB96" s="927"/>
      <c r="CC96" s="927"/>
      <c r="CD96" s="927"/>
      <c r="CE96" s="927"/>
      <c r="CF96" s="927"/>
      <c r="CG96" s="928"/>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20"/>
      <c r="DW96" s="921"/>
      <c r="DX96" s="921"/>
      <c r="DY96" s="921"/>
      <c r="DZ96" s="922"/>
      <c r="EA96" s="288"/>
    </row>
    <row r="97" spans="1:131" s="289" customFormat="1" ht="26.25" hidden="1" customHeight="1" x14ac:dyDescent="0.15">
      <c r="A97" s="311"/>
      <c r="B97" s="312"/>
      <c r="C97" s="312"/>
      <c r="D97" s="312"/>
      <c r="E97" s="312"/>
      <c r="F97" s="312"/>
      <c r="G97" s="312"/>
      <c r="H97" s="312"/>
      <c r="I97" s="312"/>
      <c r="J97" s="312"/>
      <c r="K97" s="312"/>
      <c r="L97" s="312"/>
      <c r="M97" s="312"/>
      <c r="N97" s="312"/>
      <c r="O97" s="312"/>
      <c r="P97" s="312"/>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3"/>
      <c r="AZ97" s="314"/>
      <c r="BA97" s="314"/>
      <c r="BB97" s="314"/>
      <c r="BC97" s="314"/>
      <c r="BD97" s="314"/>
      <c r="BE97" s="307"/>
      <c r="BF97" s="307"/>
      <c r="BG97" s="307"/>
      <c r="BH97" s="307"/>
      <c r="BI97" s="307"/>
      <c r="BJ97" s="307"/>
      <c r="BK97" s="307"/>
      <c r="BL97" s="307"/>
      <c r="BM97" s="307"/>
      <c r="BN97" s="307"/>
      <c r="BO97" s="307"/>
      <c r="BP97" s="307"/>
      <c r="BQ97" s="304">
        <v>91</v>
      </c>
      <c r="BR97" s="309"/>
      <c r="BS97" s="926"/>
      <c r="BT97" s="927"/>
      <c r="BU97" s="927"/>
      <c r="BV97" s="927"/>
      <c r="BW97" s="927"/>
      <c r="BX97" s="927"/>
      <c r="BY97" s="927"/>
      <c r="BZ97" s="927"/>
      <c r="CA97" s="927"/>
      <c r="CB97" s="927"/>
      <c r="CC97" s="927"/>
      <c r="CD97" s="927"/>
      <c r="CE97" s="927"/>
      <c r="CF97" s="927"/>
      <c r="CG97" s="928"/>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20"/>
      <c r="DW97" s="921"/>
      <c r="DX97" s="921"/>
      <c r="DY97" s="921"/>
      <c r="DZ97" s="922"/>
      <c r="EA97" s="288"/>
    </row>
    <row r="98" spans="1:131" s="289" customFormat="1" ht="26.25" hidden="1" customHeight="1" x14ac:dyDescent="0.15">
      <c r="A98" s="311"/>
      <c r="B98" s="312"/>
      <c r="C98" s="312"/>
      <c r="D98" s="312"/>
      <c r="E98" s="312"/>
      <c r="F98" s="312"/>
      <c r="G98" s="312"/>
      <c r="H98" s="312"/>
      <c r="I98" s="312"/>
      <c r="J98" s="312"/>
      <c r="K98" s="312"/>
      <c r="L98" s="312"/>
      <c r="M98" s="312"/>
      <c r="N98" s="312"/>
      <c r="O98" s="312"/>
      <c r="P98" s="312"/>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3"/>
      <c r="AY98" s="313"/>
      <c r="AZ98" s="314"/>
      <c r="BA98" s="314"/>
      <c r="BB98" s="314"/>
      <c r="BC98" s="314"/>
      <c r="BD98" s="314"/>
      <c r="BE98" s="307"/>
      <c r="BF98" s="307"/>
      <c r="BG98" s="307"/>
      <c r="BH98" s="307"/>
      <c r="BI98" s="307"/>
      <c r="BJ98" s="307"/>
      <c r="BK98" s="307"/>
      <c r="BL98" s="307"/>
      <c r="BM98" s="307"/>
      <c r="BN98" s="307"/>
      <c r="BO98" s="307"/>
      <c r="BP98" s="307"/>
      <c r="BQ98" s="304">
        <v>92</v>
      </c>
      <c r="BR98" s="309"/>
      <c r="BS98" s="926"/>
      <c r="BT98" s="927"/>
      <c r="BU98" s="927"/>
      <c r="BV98" s="927"/>
      <c r="BW98" s="927"/>
      <c r="BX98" s="927"/>
      <c r="BY98" s="927"/>
      <c r="BZ98" s="927"/>
      <c r="CA98" s="927"/>
      <c r="CB98" s="927"/>
      <c r="CC98" s="927"/>
      <c r="CD98" s="927"/>
      <c r="CE98" s="927"/>
      <c r="CF98" s="927"/>
      <c r="CG98" s="928"/>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20"/>
      <c r="DW98" s="921"/>
      <c r="DX98" s="921"/>
      <c r="DY98" s="921"/>
      <c r="DZ98" s="922"/>
      <c r="EA98" s="288"/>
    </row>
    <row r="99" spans="1:131" s="289" customFormat="1" ht="26.25" hidden="1" customHeight="1" x14ac:dyDescent="0.15">
      <c r="A99" s="311"/>
      <c r="B99" s="312"/>
      <c r="C99" s="312"/>
      <c r="D99" s="312"/>
      <c r="E99" s="312"/>
      <c r="F99" s="312"/>
      <c r="G99" s="312"/>
      <c r="H99" s="312"/>
      <c r="I99" s="312"/>
      <c r="J99" s="312"/>
      <c r="K99" s="312"/>
      <c r="L99" s="312"/>
      <c r="M99" s="312"/>
      <c r="N99" s="312"/>
      <c r="O99" s="312"/>
      <c r="P99" s="312"/>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3"/>
      <c r="AY99" s="313"/>
      <c r="AZ99" s="314"/>
      <c r="BA99" s="314"/>
      <c r="BB99" s="314"/>
      <c r="BC99" s="314"/>
      <c r="BD99" s="314"/>
      <c r="BE99" s="307"/>
      <c r="BF99" s="307"/>
      <c r="BG99" s="307"/>
      <c r="BH99" s="307"/>
      <c r="BI99" s="307"/>
      <c r="BJ99" s="307"/>
      <c r="BK99" s="307"/>
      <c r="BL99" s="307"/>
      <c r="BM99" s="307"/>
      <c r="BN99" s="307"/>
      <c r="BO99" s="307"/>
      <c r="BP99" s="307"/>
      <c r="BQ99" s="304">
        <v>93</v>
      </c>
      <c r="BR99" s="309"/>
      <c r="BS99" s="926"/>
      <c r="BT99" s="927"/>
      <c r="BU99" s="927"/>
      <c r="BV99" s="927"/>
      <c r="BW99" s="927"/>
      <c r="BX99" s="927"/>
      <c r="BY99" s="927"/>
      <c r="BZ99" s="927"/>
      <c r="CA99" s="927"/>
      <c r="CB99" s="927"/>
      <c r="CC99" s="927"/>
      <c r="CD99" s="927"/>
      <c r="CE99" s="927"/>
      <c r="CF99" s="927"/>
      <c r="CG99" s="928"/>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20"/>
      <c r="DW99" s="921"/>
      <c r="DX99" s="921"/>
      <c r="DY99" s="921"/>
      <c r="DZ99" s="922"/>
      <c r="EA99" s="288"/>
    </row>
    <row r="100" spans="1:131" s="289" customFormat="1" ht="26.25" hidden="1" customHeight="1" x14ac:dyDescent="0.15">
      <c r="A100" s="311"/>
      <c r="B100" s="312"/>
      <c r="C100" s="312"/>
      <c r="D100" s="312"/>
      <c r="E100" s="312"/>
      <c r="F100" s="312"/>
      <c r="G100" s="312"/>
      <c r="H100" s="312"/>
      <c r="I100" s="312"/>
      <c r="J100" s="312"/>
      <c r="K100" s="312"/>
      <c r="L100" s="312"/>
      <c r="M100" s="312"/>
      <c r="N100" s="312"/>
      <c r="O100" s="312"/>
      <c r="P100" s="312"/>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4"/>
      <c r="BA100" s="314"/>
      <c r="BB100" s="314"/>
      <c r="BC100" s="314"/>
      <c r="BD100" s="314"/>
      <c r="BE100" s="307"/>
      <c r="BF100" s="307"/>
      <c r="BG100" s="307"/>
      <c r="BH100" s="307"/>
      <c r="BI100" s="307"/>
      <c r="BJ100" s="307"/>
      <c r="BK100" s="307"/>
      <c r="BL100" s="307"/>
      <c r="BM100" s="307"/>
      <c r="BN100" s="307"/>
      <c r="BO100" s="307"/>
      <c r="BP100" s="307"/>
      <c r="BQ100" s="304">
        <v>94</v>
      </c>
      <c r="BR100" s="309"/>
      <c r="BS100" s="926"/>
      <c r="BT100" s="927"/>
      <c r="BU100" s="927"/>
      <c r="BV100" s="927"/>
      <c r="BW100" s="927"/>
      <c r="BX100" s="927"/>
      <c r="BY100" s="927"/>
      <c r="BZ100" s="927"/>
      <c r="CA100" s="927"/>
      <c r="CB100" s="927"/>
      <c r="CC100" s="927"/>
      <c r="CD100" s="927"/>
      <c r="CE100" s="927"/>
      <c r="CF100" s="927"/>
      <c r="CG100" s="928"/>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20"/>
      <c r="DW100" s="921"/>
      <c r="DX100" s="921"/>
      <c r="DY100" s="921"/>
      <c r="DZ100" s="922"/>
      <c r="EA100" s="288"/>
    </row>
    <row r="101" spans="1:131" s="289" customFormat="1" ht="26.25" hidden="1" customHeight="1" x14ac:dyDescent="0.15">
      <c r="A101" s="311"/>
      <c r="B101" s="312"/>
      <c r="C101" s="312"/>
      <c r="D101" s="312"/>
      <c r="E101" s="312"/>
      <c r="F101" s="312"/>
      <c r="G101" s="312"/>
      <c r="H101" s="312"/>
      <c r="I101" s="312"/>
      <c r="J101" s="312"/>
      <c r="K101" s="312"/>
      <c r="L101" s="312"/>
      <c r="M101" s="312"/>
      <c r="N101" s="312"/>
      <c r="O101" s="312"/>
      <c r="P101" s="312"/>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3"/>
      <c r="AY101" s="313"/>
      <c r="AZ101" s="314"/>
      <c r="BA101" s="314"/>
      <c r="BB101" s="314"/>
      <c r="BC101" s="314"/>
      <c r="BD101" s="314"/>
      <c r="BE101" s="307"/>
      <c r="BF101" s="307"/>
      <c r="BG101" s="307"/>
      <c r="BH101" s="307"/>
      <c r="BI101" s="307"/>
      <c r="BJ101" s="307"/>
      <c r="BK101" s="307"/>
      <c r="BL101" s="307"/>
      <c r="BM101" s="307"/>
      <c r="BN101" s="307"/>
      <c r="BO101" s="307"/>
      <c r="BP101" s="307"/>
      <c r="BQ101" s="304">
        <v>95</v>
      </c>
      <c r="BR101" s="309"/>
      <c r="BS101" s="926"/>
      <c r="BT101" s="927"/>
      <c r="BU101" s="927"/>
      <c r="BV101" s="927"/>
      <c r="BW101" s="927"/>
      <c r="BX101" s="927"/>
      <c r="BY101" s="927"/>
      <c r="BZ101" s="927"/>
      <c r="CA101" s="927"/>
      <c r="CB101" s="927"/>
      <c r="CC101" s="927"/>
      <c r="CD101" s="927"/>
      <c r="CE101" s="927"/>
      <c r="CF101" s="927"/>
      <c r="CG101" s="928"/>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20"/>
      <c r="DW101" s="921"/>
      <c r="DX101" s="921"/>
      <c r="DY101" s="921"/>
      <c r="DZ101" s="922"/>
      <c r="EA101" s="288"/>
    </row>
    <row r="102" spans="1:131" s="289" customFormat="1" ht="26.25" customHeight="1" thickBot="1" x14ac:dyDescent="0.2">
      <c r="A102" s="311"/>
      <c r="B102" s="312"/>
      <c r="C102" s="312"/>
      <c r="D102" s="312"/>
      <c r="E102" s="312"/>
      <c r="F102" s="312"/>
      <c r="G102" s="312"/>
      <c r="H102" s="312"/>
      <c r="I102" s="312"/>
      <c r="J102" s="312"/>
      <c r="K102" s="312"/>
      <c r="L102" s="312"/>
      <c r="M102" s="312"/>
      <c r="N102" s="312"/>
      <c r="O102" s="312"/>
      <c r="P102" s="312"/>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4"/>
      <c r="BA102" s="314"/>
      <c r="BB102" s="314"/>
      <c r="BC102" s="314"/>
      <c r="BD102" s="314"/>
      <c r="BE102" s="307"/>
      <c r="BF102" s="307"/>
      <c r="BG102" s="307"/>
      <c r="BH102" s="307"/>
      <c r="BI102" s="307"/>
      <c r="BJ102" s="307"/>
      <c r="BK102" s="307"/>
      <c r="BL102" s="307"/>
      <c r="BM102" s="307"/>
      <c r="BN102" s="307"/>
      <c r="BO102" s="307"/>
      <c r="BP102" s="307"/>
      <c r="BQ102" s="306" t="s">
        <v>374</v>
      </c>
      <c r="BR102" s="853" t="s">
        <v>403</v>
      </c>
      <c r="BS102" s="854"/>
      <c r="BT102" s="854"/>
      <c r="BU102" s="854"/>
      <c r="BV102" s="854"/>
      <c r="BW102" s="854"/>
      <c r="BX102" s="854"/>
      <c r="BY102" s="854"/>
      <c r="BZ102" s="854"/>
      <c r="CA102" s="854"/>
      <c r="CB102" s="854"/>
      <c r="CC102" s="854"/>
      <c r="CD102" s="854"/>
      <c r="CE102" s="854"/>
      <c r="CF102" s="854"/>
      <c r="CG102" s="855"/>
      <c r="CH102" s="953"/>
      <c r="CI102" s="954"/>
      <c r="CJ102" s="954"/>
      <c r="CK102" s="954"/>
      <c r="CL102" s="955"/>
      <c r="CM102" s="953"/>
      <c r="CN102" s="954"/>
      <c r="CO102" s="954"/>
      <c r="CP102" s="954"/>
      <c r="CQ102" s="955"/>
      <c r="CR102" s="956"/>
      <c r="CS102" s="913"/>
      <c r="CT102" s="913"/>
      <c r="CU102" s="913"/>
      <c r="CV102" s="957"/>
      <c r="CW102" s="956"/>
      <c r="CX102" s="913"/>
      <c r="CY102" s="913"/>
      <c r="CZ102" s="913"/>
      <c r="DA102" s="957"/>
      <c r="DB102" s="956"/>
      <c r="DC102" s="913"/>
      <c r="DD102" s="913"/>
      <c r="DE102" s="913"/>
      <c r="DF102" s="957"/>
      <c r="DG102" s="956"/>
      <c r="DH102" s="913"/>
      <c r="DI102" s="913"/>
      <c r="DJ102" s="913"/>
      <c r="DK102" s="957"/>
      <c r="DL102" s="956"/>
      <c r="DM102" s="913"/>
      <c r="DN102" s="913"/>
      <c r="DO102" s="913"/>
      <c r="DP102" s="957"/>
      <c r="DQ102" s="956"/>
      <c r="DR102" s="913"/>
      <c r="DS102" s="913"/>
      <c r="DT102" s="913"/>
      <c r="DU102" s="957"/>
      <c r="DV102" s="980"/>
      <c r="DW102" s="981"/>
      <c r="DX102" s="981"/>
      <c r="DY102" s="981"/>
      <c r="DZ102" s="982"/>
      <c r="EA102" s="288"/>
    </row>
    <row r="103" spans="1:131" s="289" customFormat="1" ht="26.25" customHeight="1" x14ac:dyDescent="0.15">
      <c r="A103" s="311"/>
      <c r="B103" s="312"/>
      <c r="C103" s="312"/>
      <c r="D103" s="312"/>
      <c r="E103" s="312"/>
      <c r="F103" s="312"/>
      <c r="G103" s="312"/>
      <c r="H103" s="312"/>
      <c r="I103" s="312"/>
      <c r="J103" s="312"/>
      <c r="K103" s="312"/>
      <c r="L103" s="312"/>
      <c r="M103" s="312"/>
      <c r="N103" s="312"/>
      <c r="O103" s="312"/>
      <c r="P103" s="312"/>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4"/>
      <c r="BA103" s="314"/>
      <c r="BB103" s="314"/>
      <c r="BC103" s="314"/>
      <c r="BD103" s="314"/>
      <c r="BE103" s="307"/>
      <c r="BF103" s="307"/>
      <c r="BG103" s="307"/>
      <c r="BH103" s="307"/>
      <c r="BI103" s="307"/>
      <c r="BJ103" s="307"/>
      <c r="BK103" s="307"/>
      <c r="BL103" s="307"/>
      <c r="BM103" s="307"/>
      <c r="BN103" s="307"/>
      <c r="BO103" s="307"/>
      <c r="BP103" s="307"/>
      <c r="BQ103" s="983" t="s">
        <v>404</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88"/>
    </row>
    <row r="104" spans="1:131" s="289" customFormat="1" ht="26.25" customHeight="1" x14ac:dyDescent="0.15">
      <c r="A104" s="311"/>
      <c r="B104" s="312"/>
      <c r="C104" s="312"/>
      <c r="D104" s="312"/>
      <c r="E104" s="312"/>
      <c r="F104" s="312"/>
      <c r="G104" s="312"/>
      <c r="H104" s="312"/>
      <c r="I104" s="312"/>
      <c r="J104" s="312"/>
      <c r="K104" s="312"/>
      <c r="L104" s="312"/>
      <c r="M104" s="312"/>
      <c r="N104" s="312"/>
      <c r="O104" s="312"/>
      <c r="P104" s="312"/>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c r="AZ104" s="314"/>
      <c r="BA104" s="314"/>
      <c r="BB104" s="314"/>
      <c r="BC104" s="314"/>
      <c r="BD104" s="314"/>
      <c r="BE104" s="307"/>
      <c r="BF104" s="307"/>
      <c r="BG104" s="307"/>
      <c r="BH104" s="307"/>
      <c r="BI104" s="307"/>
      <c r="BJ104" s="307"/>
      <c r="BK104" s="307"/>
      <c r="BL104" s="307"/>
      <c r="BM104" s="307"/>
      <c r="BN104" s="307"/>
      <c r="BO104" s="307"/>
      <c r="BP104" s="307"/>
      <c r="BQ104" s="984" t="s">
        <v>405</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88"/>
    </row>
    <row r="105" spans="1:131" s="289" customFormat="1" ht="11.25" customHeight="1" x14ac:dyDescent="0.15">
      <c r="A105" s="307"/>
      <c r="B105" s="307"/>
      <c r="C105" s="307"/>
      <c r="D105" s="307"/>
      <c r="E105" s="307"/>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07"/>
      <c r="AP105" s="307"/>
      <c r="AQ105" s="307"/>
      <c r="AR105" s="307"/>
      <c r="AS105" s="307"/>
      <c r="AT105" s="307"/>
      <c r="AU105" s="307"/>
      <c r="AV105" s="307"/>
      <c r="AW105" s="307"/>
      <c r="AX105" s="307"/>
      <c r="AY105" s="307"/>
      <c r="AZ105" s="307"/>
      <c r="BA105" s="307"/>
      <c r="BB105" s="307"/>
      <c r="BC105" s="307"/>
      <c r="BD105" s="307"/>
      <c r="BE105" s="307"/>
      <c r="BF105" s="307"/>
      <c r="BG105" s="307"/>
      <c r="BH105" s="307"/>
      <c r="BI105" s="307"/>
      <c r="BJ105" s="307"/>
      <c r="BK105" s="307"/>
      <c r="BL105" s="307"/>
      <c r="BM105" s="307"/>
      <c r="BN105" s="307"/>
      <c r="BO105" s="307"/>
      <c r="BP105" s="307"/>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c r="DI105" s="288"/>
      <c r="DJ105" s="288"/>
      <c r="DK105" s="288"/>
      <c r="DL105" s="288"/>
      <c r="DM105" s="288"/>
      <c r="DN105" s="288"/>
      <c r="DO105" s="288"/>
      <c r="DP105" s="288"/>
      <c r="DQ105" s="288"/>
      <c r="DR105" s="288"/>
      <c r="DS105" s="288"/>
      <c r="DT105" s="288"/>
      <c r="DU105" s="288"/>
      <c r="DV105" s="288"/>
      <c r="DW105" s="288"/>
      <c r="DX105" s="288"/>
      <c r="DY105" s="288"/>
      <c r="DZ105" s="288"/>
      <c r="EA105" s="288"/>
    </row>
    <row r="106" spans="1:131" s="289" customFormat="1" ht="11.25" customHeight="1" x14ac:dyDescent="0.15">
      <c r="A106" s="315"/>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c r="BL106" s="315"/>
      <c r="BM106" s="315"/>
      <c r="BN106" s="315"/>
      <c r="BO106" s="315"/>
      <c r="BP106" s="315"/>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8"/>
      <c r="CZ106" s="288"/>
      <c r="DA106" s="288"/>
      <c r="DB106" s="288"/>
      <c r="DC106" s="288"/>
      <c r="DD106" s="288"/>
      <c r="DE106" s="288"/>
      <c r="DF106" s="288"/>
      <c r="DG106" s="288"/>
      <c r="DH106" s="288"/>
      <c r="DI106" s="288"/>
      <c r="DJ106" s="288"/>
      <c r="DK106" s="288"/>
      <c r="DL106" s="288"/>
      <c r="DM106" s="288"/>
      <c r="DN106" s="288"/>
      <c r="DO106" s="288"/>
      <c r="DP106" s="288"/>
      <c r="DQ106" s="288"/>
      <c r="DR106" s="288"/>
      <c r="DS106" s="288"/>
      <c r="DT106" s="288"/>
      <c r="DU106" s="288"/>
      <c r="DV106" s="288"/>
      <c r="DW106" s="288"/>
      <c r="DX106" s="288"/>
      <c r="DY106" s="288"/>
      <c r="DZ106" s="288"/>
      <c r="EA106" s="288"/>
    </row>
    <row r="107" spans="1:131" s="288" customFormat="1" ht="26.25" customHeight="1" thickBot="1" x14ac:dyDescent="0.2">
      <c r="A107" s="316" t="s">
        <v>406</v>
      </c>
      <c r="B107" s="317"/>
      <c r="C107" s="317"/>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6" t="s">
        <v>407</v>
      </c>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c r="CI107" s="317"/>
      <c r="CJ107" s="317"/>
      <c r="CK107" s="317"/>
      <c r="CL107" s="317"/>
      <c r="CM107" s="317"/>
      <c r="CN107" s="317"/>
      <c r="CO107" s="317"/>
      <c r="CP107" s="317"/>
      <c r="CQ107" s="317"/>
      <c r="CR107" s="317"/>
      <c r="CS107" s="317"/>
      <c r="CT107" s="317"/>
      <c r="CU107" s="317"/>
      <c r="CV107" s="317"/>
      <c r="CW107" s="317"/>
      <c r="CX107" s="317"/>
      <c r="CY107" s="317"/>
      <c r="CZ107" s="317"/>
      <c r="DA107" s="317"/>
      <c r="DB107" s="317"/>
      <c r="DC107" s="317"/>
      <c r="DD107" s="317"/>
      <c r="DE107" s="317"/>
      <c r="DF107" s="317"/>
      <c r="DG107" s="317"/>
      <c r="DH107" s="317"/>
      <c r="DI107" s="317"/>
      <c r="DJ107" s="317"/>
      <c r="DK107" s="317"/>
      <c r="DL107" s="317"/>
      <c r="DM107" s="317"/>
      <c r="DN107" s="317"/>
      <c r="DO107" s="317"/>
      <c r="DP107" s="317"/>
      <c r="DQ107" s="317"/>
      <c r="DR107" s="317"/>
      <c r="DS107" s="317"/>
      <c r="DT107" s="317"/>
      <c r="DU107" s="317"/>
      <c r="DV107" s="317"/>
      <c r="DW107" s="317"/>
      <c r="DX107" s="317"/>
      <c r="DY107" s="317"/>
      <c r="DZ107" s="317"/>
    </row>
    <row r="108" spans="1:131" s="288" customFormat="1" ht="26.25" customHeight="1" x14ac:dyDescent="0.15">
      <c r="A108" s="985" t="s">
        <v>408</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409</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88" customFormat="1" ht="26.25" customHeight="1" x14ac:dyDescent="0.15">
      <c r="A109" s="978" t="s">
        <v>410</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411</v>
      </c>
      <c r="AB109" s="959"/>
      <c r="AC109" s="959"/>
      <c r="AD109" s="959"/>
      <c r="AE109" s="960"/>
      <c r="AF109" s="958" t="s">
        <v>292</v>
      </c>
      <c r="AG109" s="959"/>
      <c r="AH109" s="959"/>
      <c r="AI109" s="959"/>
      <c r="AJ109" s="960"/>
      <c r="AK109" s="958" t="s">
        <v>291</v>
      </c>
      <c r="AL109" s="959"/>
      <c r="AM109" s="959"/>
      <c r="AN109" s="959"/>
      <c r="AO109" s="960"/>
      <c r="AP109" s="958" t="s">
        <v>412</v>
      </c>
      <c r="AQ109" s="959"/>
      <c r="AR109" s="959"/>
      <c r="AS109" s="959"/>
      <c r="AT109" s="961"/>
      <c r="AU109" s="978" t="s">
        <v>410</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411</v>
      </c>
      <c r="BR109" s="959"/>
      <c r="BS109" s="959"/>
      <c r="BT109" s="959"/>
      <c r="BU109" s="960"/>
      <c r="BV109" s="958" t="s">
        <v>292</v>
      </c>
      <c r="BW109" s="959"/>
      <c r="BX109" s="959"/>
      <c r="BY109" s="959"/>
      <c r="BZ109" s="960"/>
      <c r="CA109" s="958" t="s">
        <v>291</v>
      </c>
      <c r="CB109" s="959"/>
      <c r="CC109" s="959"/>
      <c r="CD109" s="959"/>
      <c r="CE109" s="960"/>
      <c r="CF109" s="979" t="s">
        <v>412</v>
      </c>
      <c r="CG109" s="979"/>
      <c r="CH109" s="979"/>
      <c r="CI109" s="979"/>
      <c r="CJ109" s="979"/>
      <c r="CK109" s="958" t="s">
        <v>413</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411</v>
      </c>
      <c r="DH109" s="959"/>
      <c r="DI109" s="959"/>
      <c r="DJ109" s="959"/>
      <c r="DK109" s="960"/>
      <c r="DL109" s="958" t="s">
        <v>292</v>
      </c>
      <c r="DM109" s="959"/>
      <c r="DN109" s="959"/>
      <c r="DO109" s="959"/>
      <c r="DP109" s="960"/>
      <c r="DQ109" s="958" t="s">
        <v>291</v>
      </c>
      <c r="DR109" s="959"/>
      <c r="DS109" s="959"/>
      <c r="DT109" s="959"/>
      <c r="DU109" s="960"/>
      <c r="DV109" s="958" t="s">
        <v>412</v>
      </c>
      <c r="DW109" s="959"/>
      <c r="DX109" s="959"/>
      <c r="DY109" s="959"/>
      <c r="DZ109" s="961"/>
    </row>
    <row r="110" spans="1:131" s="288" customFormat="1" ht="26.25" customHeight="1" x14ac:dyDescent="0.15">
      <c r="A110" s="962" t="s">
        <v>414</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436449</v>
      </c>
      <c r="AB110" s="966"/>
      <c r="AC110" s="966"/>
      <c r="AD110" s="966"/>
      <c r="AE110" s="967"/>
      <c r="AF110" s="968">
        <v>430444</v>
      </c>
      <c r="AG110" s="966"/>
      <c r="AH110" s="966"/>
      <c r="AI110" s="966"/>
      <c r="AJ110" s="967"/>
      <c r="AK110" s="968">
        <v>428185</v>
      </c>
      <c r="AL110" s="966"/>
      <c r="AM110" s="966"/>
      <c r="AN110" s="966"/>
      <c r="AO110" s="967"/>
      <c r="AP110" s="969">
        <v>15.9</v>
      </c>
      <c r="AQ110" s="970"/>
      <c r="AR110" s="970"/>
      <c r="AS110" s="970"/>
      <c r="AT110" s="971"/>
      <c r="AU110" s="972" t="s">
        <v>67</v>
      </c>
      <c r="AV110" s="973"/>
      <c r="AW110" s="973"/>
      <c r="AX110" s="973"/>
      <c r="AY110" s="973"/>
      <c r="AZ110" s="1014" t="s">
        <v>415</v>
      </c>
      <c r="BA110" s="963"/>
      <c r="BB110" s="963"/>
      <c r="BC110" s="963"/>
      <c r="BD110" s="963"/>
      <c r="BE110" s="963"/>
      <c r="BF110" s="963"/>
      <c r="BG110" s="963"/>
      <c r="BH110" s="963"/>
      <c r="BI110" s="963"/>
      <c r="BJ110" s="963"/>
      <c r="BK110" s="963"/>
      <c r="BL110" s="963"/>
      <c r="BM110" s="963"/>
      <c r="BN110" s="963"/>
      <c r="BO110" s="963"/>
      <c r="BP110" s="964"/>
      <c r="BQ110" s="1000">
        <v>4184481</v>
      </c>
      <c r="BR110" s="1001"/>
      <c r="BS110" s="1001"/>
      <c r="BT110" s="1001"/>
      <c r="BU110" s="1001"/>
      <c r="BV110" s="1001">
        <v>4482446</v>
      </c>
      <c r="BW110" s="1001"/>
      <c r="BX110" s="1001"/>
      <c r="BY110" s="1001"/>
      <c r="BZ110" s="1001"/>
      <c r="CA110" s="1001">
        <v>4734413</v>
      </c>
      <c r="CB110" s="1001"/>
      <c r="CC110" s="1001"/>
      <c r="CD110" s="1001"/>
      <c r="CE110" s="1001"/>
      <c r="CF110" s="1015">
        <v>175.5</v>
      </c>
      <c r="CG110" s="1016"/>
      <c r="CH110" s="1016"/>
      <c r="CI110" s="1016"/>
      <c r="CJ110" s="1016"/>
      <c r="CK110" s="1017" t="s">
        <v>416</v>
      </c>
      <c r="CL110" s="1018"/>
      <c r="CM110" s="997" t="s">
        <v>417</v>
      </c>
      <c r="CN110" s="998"/>
      <c r="CO110" s="998"/>
      <c r="CP110" s="998"/>
      <c r="CQ110" s="998"/>
      <c r="CR110" s="998"/>
      <c r="CS110" s="998"/>
      <c r="CT110" s="998"/>
      <c r="CU110" s="998"/>
      <c r="CV110" s="998"/>
      <c r="CW110" s="998"/>
      <c r="CX110" s="998"/>
      <c r="CY110" s="998"/>
      <c r="CZ110" s="998"/>
      <c r="DA110" s="998"/>
      <c r="DB110" s="998"/>
      <c r="DC110" s="998"/>
      <c r="DD110" s="998"/>
      <c r="DE110" s="998"/>
      <c r="DF110" s="999"/>
      <c r="DG110" s="1000" t="s">
        <v>229</v>
      </c>
      <c r="DH110" s="1001"/>
      <c r="DI110" s="1001"/>
      <c r="DJ110" s="1001"/>
      <c r="DK110" s="1001"/>
      <c r="DL110" s="1001" t="s">
        <v>229</v>
      </c>
      <c r="DM110" s="1001"/>
      <c r="DN110" s="1001"/>
      <c r="DO110" s="1001"/>
      <c r="DP110" s="1001"/>
      <c r="DQ110" s="1001" t="s">
        <v>398</v>
      </c>
      <c r="DR110" s="1001"/>
      <c r="DS110" s="1001"/>
      <c r="DT110" s="1001"/>
      <c r="DU110" s="1001"/>
      <c r="DV110" s="1002" t="s">
        <v>398</v>
      </c>
      <c r="DW110" s="1002"/>
      <c r="DX110" s="1002"/>
      <c r="DY110" s="1002"/>
      <c r="DZ110" s="1003"/>
    </row>
    <row r="111" spans="1:131" s="288" customFormat="1" ht="26.25" customHeight="1" x14ac:dyDescent="0.15">
      <c r="A111" s="1004" t="s">
        <v>418</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229</v>
      </c>
      <c r="AB111" s="1008"/>
      <c r="AC111" s="1008"/>
      <c r="AD111" s="1008"/>
      <c r="AE111" s="1009"/>
      <c r="AF111" s="1010" t="s">
        <v>229</v>
      </c>
      <c r="AG111" s="1008"/>
      <c r="AH111" s="1008"/>
      <c r="AI111" s="1008"/>
      <c r="AJ111" s="1009"/>
      <c r="AK111" s="1010" t="s">
        <v>398</v>
      </c>
      <c r="AL111" s="1008"/>
      <c r="AM111" s="1008"/>
      <c r="AN111" s="1008"/>
      <c r="AO111" s="1009"/>
      <c r="AP111" s="1011" t="s">
        <v>229</v>
      </c>
      <c r="AQ111" s="1012"/>
      <c r="AR111" s="1012"/>
      <c r="AS111" s="1012"/>
      <c r="AT111" s="1013"/>
      <c r="AU111" s="974"/>
      <c r="AV111" s="975"/>
      <c r="AW111" s="975"/>
      <c r="AX111" s="975"/>
      <c r="AY111" s="975"/>
      <c r="AZ111" s="1023" t="s">
        <v>419</v>
      </c>
      <c r="BA111" s="1024"/>
      <c r="BB111" s="1024"/>
      <c r="BC111" s="1024"/>
      <c r="BD111" s="1024"/>
      <c r="BE111" s="1024"/>
      <c r="BF111" s="1024"/>
      <c r="BG111" s="1024"/>
      <c r="BH111" s="1024"/>
      <c r="BI111" s="1024"/>
      <c r="BJ111" s="1024"/>
      <c r="BK111" s="1024"/>
      <c r="BL111" s="1024"/>
      <c r="BM111" s="1024"/>
      <c r="BN111" s="1024"/>
      <c r="BO111" s="1024"/>
      <c r="BP111" s="1025"/>
      <c r="BQ111" s="993" t="s">
        <v>229</v>
      </c>
      <c r="BR111" s="994"/>
      <c r="BS111" s="994"/>
      <c r="BT111" s="994"/>
      <c r="BU111" s="994"/>
      <c r="BV111" s="994" t="s">
        <v>398</v>
      </c>
      <c r="BW111" s="994"/>
      <c r="BX111" s="994"/>
      <c r="BY111" s="994"/>
      <c r="BZ111" s="994"/>
      <c r="CA111" s="994" t="s">
        <v>229</v>
      </c>
      <c r="CB111" s="994"/>
      <c r="CC111" s="994"/>
      <c r="CD111" s="994"/>
      <c r="CE111" s="994"/>
      <c r="CF111" s="988" t="s">
        <v>398</v>
      </c>
      <c r="CG111" s="989"/>
      <c r="CH111" s="989"/>
      <c r="CI111" s="989"/>
      <c r="CJ111" s="989"/>
      <c r="CK111" s="1019"/>
      <c r="CL111" s="1020"/>
      <c r="CM111" s="990" t="s">
        <v>420</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421</v>
      </c>
      <c r="DH111" s="994"/>
      <c r="DI111" s="994"/>
      <c r="DJ111" s="994"/>
      <c r="DK111" s="994"/>
      <c r="DL111" s="994" t="s">
        <v>398</v>
      </c>
      <c r="DM111" s="994"/>
      <c r="DN111" s="994"/>
      <c r="DO111" s="994"/>
      <c r="DP111" s="994"/>
      <c r="DQ111" s="994" t="s">
        <v>229</v>
      </c>
      <c r="DR111" s="994"/>
      <c r="DS111" s="994"/>
      <c r="DT111" s="994"/>
      <c r="DU111" s="994"/>
      <c r="DV111" s="995" t="s">
        <v>398</v>
      </c>
      <c r="DW111" s="995"/>
      <c r="DX111" s="995"/>
      <c r="DY111" s="995"/>
      <c r="DZ111" s="996"/>
    </row>
    <row r="112" spans="1:131" s="288" customFormat="1" ht="26.25" customHeight="1" x14ac:dyDescent="0.15">
      <c r="A112" s="1026" t="s">
        <v>422</v>
      </c>
      <c r="B112" s="1027"/>
      <c r="C112" s="1024" t="s">
        <v>423</v>
      </c>
      <c r="D112" s="1024"/>
      <c r="E112" s="1024"/>
      <c r="F112" s="1024"/>
      <c r="G112" s="1024"/>
      <c r="H112" s="1024"/>
      <c r="I112" s="1024"/>
      <c r="J112" s="1024"/>
      <c r="K112" s="1024"/>
      <c r="L112" s="1024"/>
      <c r="M112" s="1024"/>
      <c r="N112" s="1024"/>
      <c r="O112" s="1024"/>
      <c r="P112" s="1024"/>
      <c r="Q112" s="1024"/>
      <c r="R112" s="1024"/>
      <c r="S112" s="1024"/>
      <c r="T112" s="1024"/>
      <c r="U112" s="1024"/>
      <c r="V112" s="1024"/>
      <c r="W112" s="1024"/>
      <c r="X112" s="1024"/>
      <c r="Y112" s="1024"/>
      <c r="Z112" s="1025"/>
      <c r="AA112" s="1032" t="s">
        <v>229</v>
      </c>
      <c r="AB112" s="1033"/>
      <c r="AC112" s="1033"/>
      <c r="AD112" s="1033"/>
      <c r="AE112" s="1034"/>
      <c r="AF112" s="1035" t="s">
        <v>229</v>
      </c>
      <c r="AG112" s="1033"/>
      <c r="AH112" s="1033"/>
      <c r="AI112" s="1033"/>
      <c r="AJ112" s="1034"/>
      <c r="AK112" s="1035" t="s">
        <v>398</v>
      </c>
      <c r="AL112" s="1033"/>
      <c r="AM112" s="1033"/>
      <c r="AN112" s="1033"/>
      <c r="AO112" s="1034"/>
      <c r="AP112" s="1036" t="s">
        <v>229</v>
      </c>
      <c r="AQ112" s="1037"/>
      <c r="AR112" s="1037"/>
      <c r="AS112" s="1037"/>
      <c r="AT112" s="1038"/>
      <c r="AU112" s="974"/>
      <c r="AV112" s="975"/>
      <c r="AW112" s="975"/>
      <c r="AX112" s="975"/>
      <c r="AY112" s="975"/>
      <c r="AZ112" s="1023" t="s">
        <v>424</v>
      </c>
      <c r="BA112" s="1024"/>
      <c r="BB112" s="1024"/>
      <c r="BC112" s="1024"/>
      <c r="BD112" s="1024"/>
      <c r="BE112" s="1024"/>
      <c r="BF112" s="1024"/>
      <c r="BG112" s="1024"/>
      <c r="BH112" s="1024"/>
      <c r="BI112" s="1024"/>
      <c r="BJ112" s="1024"/>
      <c r="BK112" s="1024"/>
      <c r="BL112" s="1024"/>
      <c r="BM112" s="1024"/>
      <c r="BN112" s="1024"/>
      <c r="BO112" s="1024"/>
      <c r="BP112" s="1025"/>
      <c r="BQ112" s="993">
        <v>1876067</v>
      </c>
      <c r="BR112" s="994"/>
      <c r="BS112" s="994"/>
      <c r="BT112" s="994"/>
      <c r="BU112" s="994"/>
      <c r="BV112" s="994">
        <v>1786238</v>
      </c>
      <c r="BW112" s="994"/>
      <c r="BX112" s="994"/>
      <c r="BY112" s="994"/>
      <c r="BZ112" s="994"/>
      <c r="CA112" s="994">
        <v>1656010</v>
      </c>
      <c r="CB112" s="994"/>
      <c r="CC112" s="994"/>
      <c r="CD112" s="994"/>
      <c r="CE112" s="994"/>
      <c r="CF112" s="988">
        <v>61.4</v>
      </c>
      <c r="CG112" s="989"/>
      <c r="CH112" s="989"/>
      <c r="CI112" s="989"/>
      <c r="CJ112" s="989"/>
      <c r="CK112" s="1019"/>
      <c r="CL112" s="1020"/>
      <c r="CM112" s="990" t="s">
        <v>425</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398</v>
      </c>
      <c r="DH112" s="994"/>
      <c r="DI112" s="994"/>
      <c r="DJ112" s="994"/>
      <c r="DK112" s="994"/>
      <c r="DL112" s="994" t="s">
        <v>229</v>
      </c>
      <c r="DM112" s="994"/>
      <c r="DN112" s="994"/>
      <c r="DO112" s="994"/>
      <c r="DP112" s="994"/>
      <c r="DQ112" s="994" t="s">
        <v>398</v>
      </c>
      <c r="DR112" s="994"/>
      <c r="DS112" s="994"/>
      <c r="DT112" s="994"/>
      <c r="DU112" s="994"/>
      <c r="DV112" s="995" t="s">
        <v>398</v>
      </c>
      <c r="DW112" s="995"/>
      <c r="DX112" s="995"/>
      <c r="DY112" s="995"/>
      <c r="DZ112" s="996"/>
    </row>
    <row r="113" spans="1:130" s="288" customFormat="1" ht="26.25" customHeight="1" x14ac:dyDescent="0.15">
      <c r="A113" s="1028"/>
      <c r="B113" s="1029"/>
      <c r="C113" s="1024" t="s">
        <v>426</v>
      </c>
      <c r="D113" s="1024"/>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c r="Z113" s="1025"/>
      <c r="AA113" s="1007">
        <v>150331</v>
      </c>
      <c r="AB113" s="1008"/>
      <c r="AC113" s="1008"/>
      <c r="AD113" s="1008"/>
      <c r="AE113" s="1009"/>
      <c r="AF113" s="1010">
        <v>131977</v>
      </c>
      <c r="AG113" s="1008"/>
      <c r="AH113" s="1008"/>
      <c r="AI113" s="1008"/>
      <c r="AJ113" s="1009"/>
      <c r="AK113" s="1010">
        <v>135819</v>
      </c>
      <c r="AL113" s="1008"/>
      <c r="AM113" s="1008"/>
      <c r="AN113" s="1008"/>
      <c r="AO113" s="1009"/>
      <c r="AP113" s="1011">
        <v>5</v>
      </c>
      <c r="AQ113" s="1012"/>
      <c r="AR113" s="1012"/>
      <c r="AS113" s="1012"/>
      <c r="AT113" s="1013"/>
      <c r="AU113" s="974"/>
      <c r="AV113" s="975"/>
      <c r="AW113" s="975"/>
      <c r="AX113" s="975"/>
      <c r="AY113" s="975"/>
      <c r="AZ113" s="1023" t="s">
        <v>427</v>
      </c>
      <c r="BA113" s="1024"/>
      <c r="BB113" s="1024"/>
      <c r="BC113" s="1024"/>
      <c r="BD113" s="1024"/>
      <c r="BE113" s="1024"/>
      <c r="BF113" s="1024"/>
      <c r="BG113" s="1024"/>
      <c r="BH113" s="1024"/>
      <c r="BI113" s="1024"/>
      <c r="BJ113" s="1024"/>
      <c r="BK113" s="1024"/>
      <c r="BL113" s="1024"/>
      <c r="BM113" s="1024"/>
      <c r="BN113" s="1024"/>
      <c r="BO113" s="1024"/>
      <c r="BP113" s="1025"/>
      <c r="BQ113" s="993">
        <v>493146</v>
      </c>
      <c r="BR113" s="994"/>
      <c r="BS113" s="994"/>
      <c r="BT113" s="994"/>
      <c r="BU113" s="994"/>
      <c r="BV113" s="994">
        <v>498622</v>
      </c>
      <c r="BW113" s="994"/>
      <c r="BX113" s="994"/>
      <c r="BY113" s="994"/>
      <c r="BZ113" s="994"/>
      <c r="CA113" s="994">
        <v>507167</v>
      </c>
      <c r="CB113" s="994"/>
      <c r="CC113" s="994"/>
      <c r="CD113" s="994"/>
      <c r="CE113" s="994"/>
      <c r="CF113" s="988">
        <v>18.8</v>
      </c>
      <c r="CG113" s="989"/>
      <c r="CH113" s="989"/>
      <c r="CI113" s="989"/>
      <c r="CJ113" s="989"/>
      <c r="CK113" s="1019"/>
      <c r="CL113" s="1020"/>
      <c r="CM113" s="990" t="s">
        <v>428</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32" t="s">
        <v>398</v>
      </c>
      <c r="DH113" s="1033"/>
      <c r="DI113" s="1033"/>
      <c r="DJ113" s="1033"/>
      <c r="DK113" s="1034"/>
      <c r="DL113" s="1035" t="s">
        <v>398</v>
      </c>
      <c r="DM113" s="1033"/>
      <c r="DN113" s="1033"/>
      <c r="DO113" s="1033"/>
      <c r="DP113" s="1034"/>
      <c r="DQ113" s="1035" t="s">
        <v>398</v>
      </c>
      <c r="DR113" s="1033"/>
      <c r="DS113" s="1033"/>
      <c r="DT113" s="1033"/>
      <c r="DU113" s="1034"/>
      <c r="DV113" s="1036" t="s">
        <v>229</v>
      </c>
      <c r="DW113" s="1037"/>
      <c r="DX113" s="1037"/>
      <c r="DY113" s="1037"/>
      <c r="DZ113" s="1038"/>
    </row>
    <row r="114" spans="1:130" s="288" customFormat="1" ht="26.25" customHeight="1" x14ac:dyDescent="0.15">
      <c r="A114" s="1028"/>
      <c r="B114" s="1029"/>
      <c r="C114" s="1024" t="s">
        <v>429</v>
      </c>
      <c r="D114" s="1024"/>
      <c r="E114" s="1024"/>
      <c r="F114" s="1024"/>
      <c r="G114" s="1024"/>
      <c r="H114" s="1024"/>
      <c r="I114" s="1024"/>
      <c r="J114" s="1024"/>
      <c r="K114" s="1024"/>
      <c r="L114" s="1024"/>
      <c r="M114" s="1024"/>
      <c r="N114" s="1024"/>
      <c r="O114" s="1024"/>
      <c r="P114" s="1024"/>
      <c r="Q114" s="1024"/>
      <c r="R114" s="1024"/>
      <c r="S114" s="1024"/>
      <c r="T114" s="1024"/>
      <c r="U114" s="1024"/>
      <c r="V114" s="1024"/>
      <c r="W114" s="1024"/>
      <c r="X114" s="1024"/>
      <c r="Y114" s="1024"/>
      <c r="Z114" s="1025"/>
      <c r="AA114" s="1032">
        <v>89774</v>
      </c>
      <c r="AB114" s="1033"/>
      <c r="AC114" s="1033"/>
      <c r="AD114" s="1033"/>
      <c r="AE114" s="1034"/>
      <c r="AF114" s="1035">
        <v>91056</v>
      </c>
      <c r="AG114" s="1033"/>
      <c r="AH114" s="1033"/>
      <c r="AI114" s="1033"/>
      <c r="AJ114" s="1034"/>
      <c r="AK114" s="1035">
        <v>80408</v>
      </c>
      <c r="AL114" s="1033"/>
      <c r="AM114" s="1033"/>
      <c r="AN114" s="1033"/>
      <c r="AO114" s="1034"/>
      <c r="AP114" s="1036">
        <v>3</v>
      </c>
      <c r="AQ114" s="1037"/>
      <c r="AR114" s="1037"/>
      <c r="AS114" s="1037"/>
      <c r="AT114" s="1038"/>
      <c r="AU114" s="974"/>
      <c r="AV114" s="975"/>
      <c r="AW114" s="975"/>
      <c r="AX114" s="975"/>
      <c r="AY114" s="975"/>
      <c r="AZ114" s="1023" t="s">
        <v>430</v>
      </c>
      <c r="BA114" s="1024"/>
      <c r="BB114" s="1024"/>
      <c r="BC114" s="1024"/>
      <c r="BD114" s="1024"/>
      <c r="BE114" s="1024"/>
      <c r="BF114" s="1024"/>
      <c r="BG114" s="1024"/>
      <c r="BH114" s="1024"/>
      <c r="BI114" s="1024"/>
      <c r="BJ114" s="1024"/>
      <c r="BK114" s="1024"/>
      <c r="BL114" s="1024"/>
      <c r="BM114" s="1024"/>
      <c r="BN114" s="1024"/>
      <c r="BO114" s="1024"/>
      <c r="BP114" s="1025"/>
      <c r="BQ114" s="993">
        <v>1322920</v>
      </c>
      <c r="BR114" s="994"/>
      <c r="BS114" s="994"/>
      <c r="BT114" s="994"/>
      <c r="BU114" s="994"/>
      <c r="BV114" s="994">
        <v>1281588</v>
      </c>
      <c r="BW114" s="994"/>
      <c r="BX114" s="994"/>
      <c r="BY114" s="994"/>
      <c r="BZ114" s="994"/>
      <c r="CA114" s="994">
        <v>1342856</v>
      </c>
      <c r="CB114" s="994"/>
      <c r="CC114" s="994"/>
      <c r="CD114" s="994"/>
      <c r="CE114" s="994"/>
      <c r="CF114" s="988">
        <v>49.8</v>
      </c>
      <c r="CG114" s="989"/>
      <c r="CH114" s="989"/>
      <c r="CI114" s="989"/>
      <c r="CJ114" s="989"/>
      <c r="CK114" s="1019"/>
      <c r="CL114" s="1020"/>
      <c r="CM114" s="990" t="s">
        <v>431</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32" t="s">
        <v>398</v>
      </c>
      <c r="DH114" s="1033"/>
      <c r="DI114" s="1033"/>
      <c r="DJ114" s="1033"/>
      <c r="DK114" s="1034"/>
      <c r="DL114" s="1035" t="s">
        <v>229</v>
      </c>
      <c r="DM114" s="1033"/>
      <c r="DN114" s="1033"/>
      <c r="DO114" s="1033"/>
      <c r="DP114" s="1034"/>
      <c r="DQ114" s="1035" t="s">
        <v>229</v>
      </c>
      <c r="DR114" s="1033"/>
      <c r="DS114" s="1033"/>
      <c r="DT114" s="1033"/>
      <c r="DU114" s="1034"/>
      <c r="DV114" s="1036" t="s">
        <v>421</v>
      </c>
      <c r="DW114" s="1037"/>
      <c r="DX114" s="1037"/>
      <c r="DY114" s="1037"/>
      <c r="DZ114" s="1038"/>
    </row>
    <row r="115" spans="1:130" s="288" customFormat="1" ht="26.25" customHeight="1" x14ac:dyDescent="0.15">
      <c r="A115" s="1028"/>
      <c r="B115" s="1029"/>
      <c r="C115" s="1024" t="s">
        <v>432</v>
      </c>
      <c r="D115" s="1024"/>
      <c r="E115" s="1024"/>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5"/>
      <c r="AA115" s="1007">
        <v>1732</v>
      </c>
      <c r="AB115" s="1008"/>
      <c r="AC115" s="1008"/>
      <c r="AD115" s="1008"/>
      <c r="AE115" s="1009"/>
      <c r="AF115" s="1010">
        <v>1619</v>
      </c>
      <c r="AG115" s="1008"/>
      <c r="AH115" s="1008"/>
      <c r="AI115" s="1008"/>
      <c r="AJ115" s="1009"/>
      <c r="AK115" s="1010">
        <v>1846</v>
      </c>
      <c r="AL115" s="1008"/>
      <c r="AM115" s="1008"/>
      <c r="AN115" s="1008"/>
      <c r="AO115" s="1009"/>
      <c r="AP115" s="1011">
        <v>0.1</v>
      </c>
      <c r="AQ115" s="1012"/>
      <c r="AR115" s="1012"/>
      <c r="AS115" s="1012"/>
      <c r="AT115" s="1013"/>
      <c r="AU115" s="974"/>
      <c r="AV115" s="975"/>
      <c r="AW115" s="975"/>
      <c r="AX115" s="975"/>
      <c r="AY115" s="975"/>
      <c r="AZ115" s="1023" t="s">
        <v>433</v>
      </c>
      <c r="BA115" s="1024"/>
      <c r="BB115" s="1024"/>
      <c r="BC115" s="1024"/>
      <c r="BD115" s="1024"/>
      <c r="BE115" s="1024"/>
      <c r="BF115" s="1024"/>
      <c r="BG115" s="1024"/>
      <c r="BH115" s="1024"/>
      <c r="BI115" s="1024"/>
      <c r="BJ115" s="1024"/>
      <c r="BK115" s="1024"/>
      <c r="BL115" s="1024"/>
      <c r="BM115" s="1024"/>
      <c r="BN115" s="1024"/>
      <c r="BO115" s="1024"/>
      <c r="BP115" s="1025"/>
      <c r="BQ115" s="993" t="s">
        <v>398</v>
      </c>
      <c r="BR115" s="994"/>
      <c r="BS115" s="994"/>
      <c r="BT115" s="994"/>
      <c r="BU115" s="994"/>
      <c r="BV115" s="994" t="s">
        <v>398</v>
      </c>
      <c r="BW115" s="994"/>
      <c r="BX115" s="994"/>
      <c r="BY115" s="994"/>
      <c r="BZ115" s="994"/>
      <c r="CA115" s="994" t="s">
        <v>398</v>
      </c>
      <c r="CB115" s="994"/>
      <c r="CC115" s="994"/>
      <c r="CD115" s="994"/>
      <c r="CE115" s="994"/>
      <c r="CF115" s="988" t="s">
        <v>229</v>
      </c>
      <c r="CG115" s="989"/>
      <c r="CH115" s="989"/>
      <c r="CI115" s="989"/>
      <c r="CJ115" s="989"/>
      <c r="CK115" s="1019"/>
      <c r="CL115" s="1020"/>
      <c r="CM115" s="1023" t="s">
        <v>434</v>
      </c>
      <c r="CN115" s="1044"/>
      <c r="CO115" s="1044"/>
      <c r="CP115" s="1044"/>
      <c r="CQ115" s="1044"/>
      <c r="CR115" s="1044"/>
      <c r="CS115" s="1044"/>
      <c r="CT115" s="1044"/>
      <c r="CU115" s="1044"/>
      <c r="CV115" s="1044"/>
      <c r="CW115" s="1044"/>
      <c r="CX115" s="1044"/>
      <c r="CY115" s="1044"/>
      <c r="CZ115" s="1044"/>
      <c r="DA115" s="1044"/>
      <c r="DB115" s="1044"/>
      <c r="DC115" s="1044"/>
      <c r="DD115" s="1044"/>
      <c r="DE115" s="1044"/>
      <c r="DF115" s="1025"/>
      <c r="DG115" s="1032" t="s">
        <v>398</v>
      </c>
      <c r="DH115" s="1033"/>
      <c r="DI115" s="1033"/>
      <c r="DJ115" s="1033"/>
      <c r="DK115" s="1034"/>
      <c r="DL115" s="1035" t="s">
        <v>229</v>
      </c>
      <c r="DM115" s="1033"/>
      <c r="DN115" s="1033"/>
      <c r="DO115" s="1033"/>
      <c r="DP115" s="1034"/>
      <c r="DQ115" s="1035" t="s">
        <v>398</v>
      </c>
      <c r="DR115" s="1033"/>
      <c r="DS115" s="1033"/>
      <c r="DT115" s="1033"/>
      <c r="DU115" s="1034"/>
      <c r="DV115" s="1036" t="s">
        <v>398</v>
      </c>
      <c r="DW115" s="1037"/>
      <c r="DX115" s="1037"/>
      <c r="DY115" s="1037"/>
      <c r="DZ115" s="1038"/>
    </row>
    <row r="116" spans="1:130" s="288" customFormat="1" ht="26.25" customHeight="1" x14ac:dyDescent="0.15">
      <c r="A116" s="1030"/>
      <c r="B116" s="1031"/>
      <c r="C116" s="1039" t="s">
        <v>435</v>
      </c>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40"/>
      <c r="AA116" s="1032" t="s">
        <v>421</v>
      </c>
      <c r="AB116" s="1033"/>
      <c r="AC116" s="1033"/>
      <c r="AD116" s="1033"/>
      <c r="AE116" s="1034"/>
      <c r="AF116" s="1035" t="s">
        <v>398</v>
      </c>
      <c r="AG116" s="1033"/>
      <c r="AH116" s="1033"/>
      <c r="AI116" s="1033"/>
      <c r="AJ116" s="1034"/>
      <c r="AK116" s="1035" t="s">
        <v>229</v>
      </c>
      <c r="AL116" s="1033"/>
      <c r="AM116" s="1033"/>
      <c r="AN116" s="1033"/>
      <c r="AO116" s="1034"/>
      <c r="AP116" s="1036" t="s">
        <v>229</v>
      </c>
      <c r="AQ116" s="1037"/>
      <c r="AR116" s="1037"/>
      <c r="AS116" s="1037"/>
      <c r="AT116" s="1038"/>
      <c r="AU116" s="974"/>
      <c r="AV116" s="975"/>
      <c r="AW116" s="975"/>
      <c r="AX116" s="975"/>
      <c r="AY116" s="975"/>
      <c r="AZ116" s="1041" t="s">
        <v>436</v>
      </c>
      <c r="BA116" s="1042"/>
      <c r="BB116" s="1042"/>
      <c r="BC116" s="1042"/>
      <c r="BD116" s="1042"/>
      <c r="BE116" s="1042"/>
      <c r="BF116" s="1042"/>
      <c r="BG116" s="1042"/>
      <c r="BH116" s="1042"/>
      <c r="BI116" s="1042"/>
      <c r="BJ116" s="1042"/>
      <c r="BK116" s="1042"/>
      <c r="BL116" s="1042"/>
      <c r="BM116" s="1042"/>
      <c r="BN116" s="1042"/>
      <c r="BO116" s="1042"/>
      <c r="BP116" s="1043"/>
      <c r="BQ116" s="993" t="s">
        <v>229</v>
      </c>
      <c r="BR116" s="994"/>
      <c r="BS116" s="994"/>
      <c r="BT116" s="994"/>
      <c r="BU116" s="994"/>
      <c r="BV116" s="994" t="s">
        <v>229</v>
      </c>
      <c r="BW116" s="994"/>
      <c r="BX116" s="994"/>
      <c r="BY116" s="994"/>
      <c r="BZ116" s="994"/>
      <c r="CA116" s="994" t="s">
        <v>398</v>
      </c>
      <c r="CB116" s="994"/>
      <c r="CC116" s="994"/>
      <c r="CD116" s="994"/>
      <c r="CE116" s="994"/>
      <c r="CF116" s="988" t="s">
        <v>229</v>
      </c>
      <c r="CG116" s="989"/>
      <c r="CH116" s="989"/>
      <c r="CI116" s="989"/>
      <c r="CJ116" s="989"/>
      <c r="CK116" s="1019"/>
      <c r="CL116" s="1020"/>
      <c r="CM116" s="990" t="s">
        <v>437</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32" t="s">
        <v>398</v>
      </c>
      <c r="DH116" s="1033"/>
      <c r="DI116" s="1033"/>
      <c r="DJ116" s="1033"/>
      <c r="DK116" s="1034"/>
      <c r="DL116" s="1035" t="s">
        <v>421</v>
      </c>
      <c r="DM116" s="1033"/>
      <c r="DN116" s="1033"/>
      <c r="DO116" s="1033"/>
      <c r="DP116" s="1034"/>
      <c r="DQ116" s="1035" t="s">
        <v>398</v>
      </c>
      <c r="DR116" s="1033"/>
      <c r="DS116" s="1033"/>
      <c r="DT116" s="1033"/>
      <c r="DU116" s="1034"/>
      <c r="DV116" s="1036" t="s">
        <v>229</v>
      </c>
      <c r="DW116" s="1037"/>
      <c r="DX116" s="1037"/>
      <c r="DY116" s="1037"/>
      <c r="DZ116" s="1038"/>
    </row>
    <row r="117" spans="1:130" s="288" customFormat="1" ht="26.25" customHeight="1" x14ac:dyDescent="0.15">
      <c r="A117" s="978" t="s">
        <v>174</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9" t="s">
        <v>438</v>
      </c>
      <c r="Z117" s="960"/>
      <c r="AA117" s="1050">
        <v>678286</v>
      </c>
      <c r="AB117" s="1051"/>
      <c r="AC117" s="1051"/>
      <c r="AD117" s="1051"/>
      <c r="AE117" s="1052"/>
      <c r="AF117" s="1053">
        <v>655096</v>
      </c>
      <c r="AG117" s="1051"/>
      <c r="AH117" s="1051"/>
      <c r="AI117" s="1051"/>
      <c r="AJ117" s="1052"/>
      <c r="AK117" s="1053">
        <v>646258</v>
      </c>
      <c r="AL117" s="1051"/>
      <c r="AM117" s="1051"/>
      <c r="AN117" s="1051"/>
      <c r="AO117" s="1052"/>
      <c r="AP117" s="1054"/>
      <c r="AQ117" s="1055"/>
      <c r="AR117" s="1055"/>
      <c r="AS117" s="1055"/>
      <c r="AT117" s="1056"/>
      <c r="AU117" s="974"/>
      <c r="AV117" s="975"/>
      <c r="AW117" s="975"/>
      <c r="AX117" s="975"/>
      <c r="AY117" s="975"/>
      <c r="AZ117" s="1041" t="s">
        <v>439</v>
      </c>
      <c r="BA117" s="1042"/>
      <c r="BB117" s="1042"/>
      <c r="BC117" s="1042"/>
      <c r="BD117" s="1042"/>
      <c r="BE117" s="1042"/>
      <c r="BF117" s="1042"/>
      <c r="BG117" s="1042"/>
      <c r="BH117" s="1042"/>
      <c r="BI117" s="1042"/>
      <c r="BJ117" s="1042"/>
      <c r="BK117" s="1042"/>
      <c r="BL117" s="1042"/>
      <c r="BM117" s="1042"/>
      <c r="BN117" s="1042"/>
      <c r="BO117" s="1042"/>
      <c r="BP117" s="1043"/>
      <c r="BQ117" s="993" t="s">
        <v>398</v>
      </c>
      <c r="BR117" s="994"/>
      <c r="BS117" s="994"/>
      <c r="BT117" s="994"/>
      <c r="BU117" s="994"/>
      <c r="BV117" s="994" t="s">
        <v>229</v>
      </c>
      <c r="BW117" s="994"/>
      <c r="BX117" s="994"/>
      <c r="BY117" s="994"/>
      <c r="BZ117" s="994"/>
      <c r="CA117" s="994" t="s">
        <v>398</v>
      </c>
      <c r="CB117" s="994"/>
      <c r="CC117" s="994"/>
      <c r="CD117" s="994"/>
      <c r="CE117" s="994"/>
      <c r="CF117" s="988" t="s">
        <v>398</v>
      </c>
      <c r="CG117" s="989"/>
      <c r="CH117" s="989"/>
      <c r="CI117" s="989"/>
      <c r="CJ117" s="989"/>
      <c r="CK117" s="1019"/>
      <c r="CL117" s="1020"/>
      <c r="CM117" s="990" t="s">
        <v>440</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32" t="s">
        <v>229</v>
      </c>
      <c r="DH117" s="1033"/>
      <c r="DI117" s="1033"/>
      <c r="DJ117" s="1033"/>
      <c r="DK117" s="1034"/>
      <c r="DL117" s="1035" t="s">
        <v>398</v>
      </c>
      <c r="DM117" s="1033"/>
      <c r="DN117" s="1033"/>
      <c r="DO117" s="1033"/>
      <c r="DP117" s="1034"/>
      <c r="DQ117" s="1035" t="s">
        <v>398</v>
      </c>
      <c r="DR117" s="1033"/>
      <c r="DS117" s="1033"/>
      <c r="DT117" s="1033"/>
      <c r="DU117" s="1034"/>
      <c r="DV117" s="1036" t="s">
        <v>229</v>
      </c>
      <c r="DW117" s="1037"/>
      <c r="DX117" s="1037"/>
      <c r="DY117" s="1037"/>
      <c r="DZ117" s="1038"/>
    </row>
    <row r="118" spans="1:130" s="288" customFormat="1" ht="26.25" customHeight="1" x14ac:dyDescent="0.15">
      <c r="A118" s="978" t="s">
        <v>413</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411</v>
      </c>
      <c r="AB118" s="959"/>
      <c r="AC118" s="959"/>
      <c r="AD118" s="959"/>
      <c r="AE118" s="960"/>
      <c r="AF118" s="958" t="s">
        <v>292</v>
      </c>
      <c r="AG118" s="959"/>
      <c r="AH118" s="959"/>
      <c r="AI118" s="959"/>
      <c r="AJ118" s="960"/>
      <c r="AK118" s="958" t="s">
        <v>291</v>
      </c>
      <c r="AL118" s="959"/>
      <c r="AM118" s="959"/>
      <c r="AN118" s="959"/>
      <c r="AO118" s="960"/>
      <c r="AP118" s="1045" t="s">
        <v>412</v>
      </c>
      <c r="AQ118" s="1046"/>
      <c r="AR118" s="1046"/>
      <c r="AS118" s="1046"/>
      <c r="AT118" s="1047"/>
      <c r="AU118" s="974"/>
      <c r="AV118" s="975"/>
      <c r="AW118" s="975"/>
      <c r="AX118" s="975"/>
      <c r="AY118" s="975"/>
      <c r="AZ118" s="1048" t="s">
        <v>441</v>
      </c>
      <c r="BA118" s="1039"/>
      <c r="BB118" s="1039"/>
      <c r="BC118" s="1039"/>
      <c r="BD118" s="1039"/>
      <c r="BE118" s="1039"/>
      <c r="BF118" s="1039"/>
      <c r="BG118" s="1039"/>
      <c r="BH118" s="1039"/>
      <c r="BI118" s="1039"/>
      <c r="BJ118" s="1039"/>
      <c r="BK118" s="1039"/>
      <c r="BL118" s="1039"/>
      <c r="BM118" s="1039"/>
      <c r="BN118" s="1039"/>
      <c r="BO118" s="1039"/>
      <c r="BP118" s="1040"/>
      <c r="BQ118" s="1071" t="s">
        <v>229</v>
      </c>
      <c r="BR118" s="1072"/>
      <c r="BS118" s="1072"/>
      <c r="BT118" s="1072"/>
      <c r="BU118" s="1072"/>
      <c r="BV118" s="1072" t="s">
        <v>229</v>
      </c>
      <c r="BW118" s="1072"/>
      <c r="BX118" s="1072"/>
      <c r="BY118" s="1072"/>
      <c r="BZ118" s="1072"/>
      <c r="CA118" s="1072" t="s">
        <v>398</v>
      </c>
      <c r="CB118" s="1072"/>
      <c r="CC118" s="1072"/>
      <c r="CD118" s="1072"/>
      <c r="CE118" s="1072"/>
      <c r="CF118" s="988" t="s">
        <v>229</v>
      </c>
      <c r="CG118" s="989"/>
      <c r="CH118" s="989"/>
      <c r="CI118" s="989"/>
      <c r="CJ118" s="989"/>
      <c r="CK118" s="1019"/>
      <c r="CL118" s="1020"/>
      <c r="CM118" s="990" t="s">
        <v>442</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32" t="s">
        <v>229</v>
      </c>
      <c r="DH118" s="1033"/>
      <c r="DI118" s="1033"/>
      <c r="DJ118" s="1033"/>
      <c r="DK118" s="1034"/>
      <c r="DL118" s="1035" t="s">
        <v>398</v>
      </c>
      <c r="DM118" s="1033"/>
      <c r="DN118" s="1033"/>
      <c r="DO118" s="1033"/>
      <c r="DP118" s="1034"/>
      <c r="DQ118" s="1035" t="s">
        <v>229</v>
      </c>
      <c r="DR118" s="1033"/>
      <c r="DS118" s="1033"/>
      <c r="DT118" s="1033"/>
      <c r="DU118" s="1034"/>
      <c r="DV118" s="1036" t="s">
        <v>398</v>
      </c>
      <c r="DW118" s="1037"/>
      <c r="DX118" s="1037"/>
      <c r="DY118" s="1037"/>
      <c r="DZ118" s="1038"/>
    </row>
    <row r="119" spans="1:130" s="288" customFormat="1" ht="26.25" customHeight="1" x14ac:dyDescent="0.15">
      <c r="A119" s="1132" t="s">
        <v>416</v>
      </c>
      <c r="B119" s="1018"/>
      <c r="C119" s="997" t="s">
        <v>417</v>
      </c>
      <c r="D119" s="998"/>
      <c r="E119" s="998"/>
      <c r="F119" s="998"/>
      <c r="G119" s="998"/>
      <c r="H119" s="998"/>
      <c r="I119" s="998"/>
      <c r="J119" s="998"/>
      <c r="K119" s="998"/>
      <c r="L119" s="998"/>
      <c r="M119" s="998"/>
      <c r="N119" s="998"/>
      <c r="O119" s="998"/>
      <c r="P119" s="998"/>
      <c r="Q119" s="998"/>
      <c r="R119" s="998"/>
      <c r="S119" s="998"/>
      <c r="T119" s="998"/>
      <c r="U119" s="998"/>
      <c r="V119" s="998"/>
      <c r="W119" s="998"/>
      <c r="X119" s="998"/>
      <c r="Y119" s="998"/>
      <c r="Z119" s="999"/>
      <c r="AA119" s="965" t="s">
        <v>229</v>
      </c>
      <c r="AB119" s="966"/>
      <c r="AC119" s="966"/>
      <c r="AD119" s="966"/>
      <c r="AE119" s="967"/>
      <c r="AF119" s="968" t="s">
        <v>229</v>
      </c>
      <c r="AG119" s="966"/>
      <c r="AH119" s="966"/>
      <c r="AI119" s="966"/>
      <c r="AJ119" s="967"/>
      <c r="AK119" s="968" t="s">
        <v>229</v>
      </c>
      <c r="AL119" s="966"/>
      <c r="AM119" s="966"/>
      <c r="AN119" s="966"/>
      <c r="AO119" s="967"/>
      <c r="AP119" s="969" t="s">
        <v>229</v>
      </c>
      <c r="AQ119" s="970"/>
      <c r="AR119" s="970"/>
      <c r="AS119" s="970"/>
      <c r="AT119" s="971"/>
      <c r="AU119" s="976"/>
      <c r="AV119" s="977"/>
      <c r="AW119" s="977"/>
      <c r="AX119" s="977"/>
      <c r="AY119" s="977"/>
      <c r="AZ119" s="318" t="s">
        <v>174</v>
      </c>
      <c r="BA119" s="318"/>
      <c r="BB119" s="318"/>
      <c r="BC119" s="318"/>
      <c r="BD119" s="318"/>
      <c r="BE119" s="318"/>
      <c r="BF119" s="318"/>
      <c r="BG119" s="318"/>
      <c r="BH119" s="318"/>
      <c r="BI119" s="318"/>
      <c r="BJ119" s="318"/>
      <c r="BK119" s="318"/>
      <c r="BL119" s="318"/>
      <c r="BM119" s="318"/>
      <c r="BN119" s="318"/>
      <c r="BO119" s="1049" t="s">
        <v>443</v>
      </c>
      <c r="BP119" s="1080"/>
      <c r="BQ119" s="1071">
        <v>7876614</v>
      </c>
      <c r="BR119" s="1072"/>
      <c r="BS119" s="1072"/>
      <c r="BT119" s="1072"/>
      <c r="BU119" s="1072"/>
      <c r="BV119" s="1072">
        <v>8048894</v>
      </c>
      <c r="BW119" s="1072"/>
      <c r="BX119" s="1072"/>
      <c r="BY119" s="1072"/>
      <c r="BZ119" s="1072"/>
      <c r="CA119" s="1072">
        <v>8240446</v>
      </c>
      <c r="CB119" s="1072"/>
      <c r="CC119" s="1072"/>
      <c r="CD119" s="1072"/>
      <c r="CE119" s="1072"/>
      <c r="CF119" s="1073"/>
      <c r="CG119" s="1074"/>
      <c r="CH119" s="1074"/>
      <c r="CI119" s="1074"/>
      <c r="CJ119" s="1075"/>
      <c r="CK119" s="1021"/>
      <c r="CL119" s="1022"/>
      <c r="CM119" s="1076" t="s">
        <v>444</v>
      </c>
      <c r="CN119" s="1077"/>
      <c r="CO119" s="1077"/>
      <c r="CP119" s="1077"/>
      <c r="CQ119" s="1077"/>
      <c r="CR119" s="1077"/>
      <c r="CS119" s="1077"/>
      <c r="CT119" s="1077"/>
      <c r="CU119" s="1077"/>
      <c r="CV119" s="1077"/>
      <c r="CW119" s="1077"/>
      <c r="CX119" s="1077"/>
      <c r="CY119" s="1077"/>
      <c r="CZ119" s="1077"/>
      <c r="DA119" s="1077"/>
      <c r="DB119" s="1077"/>
      <c r="DC119" s="1077"/>
      <c r="DD119" s="1077"/>
      <c r="DE119" s="1077"/>
      <c r="DF119" s="1078"/>
      <c r="DG119" s="1079" t="s">
        <v>398</v>
      </c>
      <c r="DH119" s="1058"/>
      <c r="DI119" s="1058"/>
      <c r="DJ119" s="1058"/>
      <c r="DK119" s="1059"/>
      <c r="DL119" s="1057" t="s">
        <v>398</v>
      </c>
      <c r="DM119" s="1058"/>
      <c r="DN119" s="1058"/>
      <c r="DO119" s="1058"/>
      <c r="DP119" s="1059"/>
      <c r="DQ119" s="1057" t="s">
        <v>229</v>
      </c>
      <c r="DR119" s="1058"/>
      <c r="DS119" s="1058"/>
      <c r="DT119" s="1058"/>
      <c r="DU119" s="1059"/>
      <c r="DV119" s="1060" t="s">
        <v>229</v>
      </c>
      <c r="DW119" s="1061"/>
      <c r="DX119" s="1061"/>
      <c r="DY119" s="1061"/>
      <c r="DZ119" s="1062"/>
    </row>
    <row r="120" spans="1:130" s="288" customFormat="1" ht="26.25" customHeight="1" x14ac:dyDescent="0.15">
      <c r="A120" s="1133"/>
      <c r="B120" s="1020"/>
      <c r="C120" s="990" t="s">
        <v>420</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32" t="s">
        <v>229</v>
      </c>
      <c r="AB120" s="1033"/>
      <c r="AC120" s="1033"/>
      <c r="AD120" s="1033"/>
      <c r="AE120" s="1034"/>
      <c r="AF120" s="1035" t="s">
        <v>229</v>
      </c>
      <c r="AG120" s="1033"/>
      <c r="AH120" s="1033"/>
      <c r="AI120" s="1033"/>
      <c r="AJ120" s="1034"/>
      <c r="AK120" s="1035" t="s">
        <v>229</v>
      </c>
      <c r="AL120" s="1033"/>
      <c r="AM120" s="1033"/>
      <c r="AN120" s="1033"/>
      <c r="AO120" s="1034"/>
      <c r="AP120" s="1036" t="s">
        <v>229</v>
      </c>
      <c r="AQ120" s="1037"/>
      <c r="AR120" s="1037"/>
      <c r="AS120" s="1037"/>
      <c r="AT120" s="1038"/>
      <c r="AU120" s="1063" t="s">
        <v>445</v>
      </c>
      <c r="AV120" s="1064"/>
      <c r="AW120" s="1064"/>
      <c r="AX120" s="1064"/>
      <c r="AY120" s="1065"/>
      <c r="AZ120" s="1014" t="s">
        <v>446</v>
      </c>
      <c r="BA120" s="963"/>
      <c r="BB120" s="963"/>
      <c r="BC120" s="963"/>
      <c r="BD120" s="963"/>
      <c r="BE120" s="963"/>
      <c r="BF120" s="963"/>
      <c r="BG120" s="963"/>
      <c r="BH120" s="963"/>
      <c r="BI120" s="963"/>
      <c r="BJ120" s="963"/>
      <c r="BK120" s="963"/>
      <c r="BL120" s="963"/>
      <c r="BM120" s="963"/>
      <c r="BN120" s="963"/>
      <c r="BO120" s="963"/>
      <c r="BP120" s="964"/>
      <c r="BQ120" s="1000">
        <v>1595216</v>
      </c>
      <c r="BR120" s="1001"/>
      <c r="BS120" s="1001"/>
      <c r="BT120" s="1001"/>
      <c r="BU120" s="1001"/>
      <c r="BV120" s="1001">
        <v>2085129</v>
      </c>
      <c r="BW120" s="1001"/>
      <c r="BX120" s="1001"/>
      <c r="BY120" s="1001"/>
      <c r="BZ120" s="1001"/>
      <c r="CA120" s="1001">
        <v>2068829</v>
      </c>
      <c r="CB120" s="1001"/>
      <c r="CC120" s="1001"/>
      <c r="CD120" s="1001"/>
      <c r="CE120" s="1001"/>
      <c r="CF120" s="1015">
        <v>76.7</v>
      </c>
      <c r="CG120" s="1016"/>
      <c r="CH120" s="1016"/>
      <c r="CI120" s="1016"/>
      <c r="CJ120" s="1016"/>
      <c r="CK120" s="1081" t="s">
        <v>447</v>
      </c>
      <c r="CL120" s="1082"/>
      <c r="CM120" s="1082"/>
      <c r="CN120" s="1082"/>
      <c r="CO120" s="1083"/>
      <c r="CP120" s="1089" t="s">
        <v>391</v>
      </c>
      <c r="CQ120" s="1090"/>
      <c r="CR120" s="1090"/>
      <c r="CS120" s="1090"/>
      <c r="CT120" s="1090"/>
      <c r="CU120" s="1090"/>
      <c r="CV120" s="1090"/>
      <c r="CW120" s="1090"/>
      <c r="CX120" s="1090"/>
      <c r="CY120" s="1090"/>
      <c r="CZ120" s="1090"/>
      <c r="DA120" s="1090"/>
      <c r="DB120" s="1090"/>
      <c r="DC120" s="1090"/>
      <c r="DD120" s="1090"/>
      <c r="DE120" s="1090"/>
      <c r="DF120" s="1091"/>
      <c r="DG120" s="1000">
        <v>1188158</v>
      </c>
      <c r="DH120" s="1001"/>
      <c r="DI120" s="1001"/>
      <c r="DJ120" s="1001"/>
      <c r="DK120" s="1001"/>
      <c r="DL120" s="1001">
        <v>1225090</v>
      </c>
      <c r="DM120" s="1001"/>
      <c r="DN120" s="1001"/>
      <c r="DO120" s="1001"/>
      <c r="DP120" s="1001"/>
      <c r="DQ120" s="1001">
        <v>1183315</v>
      </c>
      <c r="DR120" s="1001"/>
      <c r="DS120" s="1001"/>
      <c r="DT120" s="1001"/>
      <c r="DU120" s="1001"/>
      <c r="DV120" s="1002">
        <v>43.9</v>
      </c>
      <c r="DW120" s="1002"/>
      <c r="DX120" s="1002"/>
      <c r="DY120" s="1002"/>
      <c r="DZ120" s="1003"/>
    </row>
    <row r="121" spans="1:130" s="288" customFormat="1" ht="26.25" customHeight="1" x14ac:dyDescent="0.15">
      <c r="A121" s="1133"/>
      <c r="B121" s="1020"/>
      <c r="C121" s="1041" t="s">
        <v>448</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32" t="s">
        <v>229</v>
      </c>
      <c r="AB121" s="1033"/>
      <c r="AC121" s="1033"/>
      <c r="AD121" s="1033"/>
      <c r="AE121" s="1034"/>
      <c r="AF121" s="1035" t="s">
        <v>229</v>
      </c>
      <c r="AG121" s="1033"/>
      <c r="AH121" s="1033"/>
      <c r="AI121" s="1033"/>
      <c r="AJ121" s="1034"/>
      <c r="AK121" s="1035" t="s">
        <v>229</v>
      </c>
      <c r="AL121" s="1033"/>
      <c r="AM121" s="1033"/>
      <c r="AN121" s="1033"/>
      <c r="AO121" s="1034"/>
      <c r="AP121" s="1036" t="s">
        <v>229</v>
      </c>
      <c r="AQ121" s="1037"/>
      <c r="AR121" s="1037"/>
      <c r="AS121" s="1037"/>
      <c r="AT121" s="1038"/>
      <c r="AU121" s="1066"/>
      <c r="AV121" s="1067"/>
      <c r="AW121" s="1067"/>
      <c r="AX121" s="1067"/>
      <c r="AY121" s="1068"/>
      <c r="AZ121" s="1023" t="s">
        <v>449</v>
      </c>
      <c r="BA121" s="1024"/>
      <c r="BB121" s="1024"/>
      <c r="BC121" s="1024"/>
      <c r="BD121" s="1024"/>
      <c r="BE121" s="1024"/>
      <c r="BF121" s="1024"/>
      <c r="BG121" s="1024"/>
      <c r="BH121" s="1024"/>
      <c r="BI121" s="1024"/>
      <c r="BJ121" s="1024"/>
      <c r="BK121" s="1024"/>
      <c r="BL121" s="1024"/>
      <c r="BM121" s="1024"/>
      <c r="BN121" s="1024"/>
      <c r="BO121" s="1024"/>
      <c r="BP121" s="1025"/>
      <c r="BQ121" s="993">
        <v>23204</v>
      </c>
      <c r="BR121" s="994"/>
      <c r="BS121" s="994"/>
      <c r="BT121" s="994"/>
      <c r="BU121" s="994"/>
      <c r="BV121" s="994">
        <v>19814</v>
      </c>
      <c r="BW121" s="994"/>
      <c r="BX121" s="994"/>
      <c r="BY121" s="994"/>
      <c r="BZ121" s="994"/>
      <c r="CA121" s="994">
        <v>16446</v>
      </c>
      <c r="CB121" s="994"/>
      <c r="CC121" s="994"/>
      <c r="CD121" s="994"/>
      <c r="CE121" s="994"/>
      <c r="CF121" s="988">
        <v>0.6</v>
      </c>
      <c r="CG121" s="989"/>
      <c r="CH121" s="989"/>
      <c r="CI121" s="989"/>
      <c r="CJ121" s="989"/>
      <c r="CK121" s="1084"/>
      <c r="CL121" s="1085"/>
      <c r="CM121" s="1085"/>
      <c r="CN121" s="1085"/>
      <c r="CO121" s="1086"/>
      <c r="CP121" s="1094" t="s">
        <v>450</v>
      </c>
      <c r="CQ121" s="1095"/>
      <c r="CR121" s="1095"/>
      <c r="CS121" s="1095"/>
      <c r="CT121" s="1095"/>
      <c r="CU121" s="1095"/>
      <c r="CV121" s="1095"/>
      <c r="CW121" s="1095"/>
      <c r="CX121" s="1095"/>
      <c r="CY121" s="1095"/>
      <c r="CZ121" s="1095"/>
      <c r="DA121" s="1095"/>
      <c r="DB121" s="1095"/>
      <c r="DC121" s="1095"/>
      <c r="DD121" s="1095"/>
      <c r="DE121" s="1095"/>
      <c r="DF121" s="1096"/>
      <c r="DG121" s="993">
        <v>33215</v>
      </c>
      <c r="DH121" s="994"/>
      <c r="DI121" s="994"/>
      <c r="DJ121" s="994"/>
      <c r="DK121" s="994"/>
      <c r="DL121" s="994">
        <v>30940</v>
      </c>
      <c r="DM121" s="994"/>
      <c r="DN121" s="994"/>
      <c r="DO121" s="994"/>
      <c r="DP121" s="994"/>
      <c r="DQ121" s="994">
        <v>311586</v>
      </c>
      <c r="DR121" s="994"/>
      <c r="DS121" s="994"/>
      <c r="DT121" s="994"/>
      <c r="DU121" s="994"/>
      <c r="DV121" s="995">
        <v>11.6</v>
      </c>
      <c r="DW121" s="995"/>
      <c r="DX121" s="995"/>
      <c r="DY121" s="995"/>
      <c r="DZ121" s="996"/>
    </row>
    <row r="122" spans="1:130" s="288" customFormat="1" ht="26.25" customHeight="1" x14ac:dyDescent="0.15">
      <c r="A122" s="1133"/>
      <c r="B122" s="1020"/>
      <c r="C122" s="990" t="s">
        <v>431</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32" t="s">
        <v>229</v>
      </c>
      <c r="AB122" s="1033"/>
      <c r="AC122" s="1033"/>
      <c r="AD122" s="1033"/>
      <c r="AE122" s="1034"/>
      <c r="AF122" s="1035" t="s">
        <v>229</v>
      </c>
      <c r="AG122" s="1033"/>
      <c r="AH122" s="1033"/>
      <c r="AI122" s="1033"/>
      <c r="AJ122" s="1034"/>
      <c r="AK122" s="1035" t="s">
        <v>229</v>
      </c>
      <c r="AL122" s="1033"/>
      <c r="AM122" s="1033"/>
      <c r="AN122" s="1033"/>
      <c r="AO122" s="1034"/>
      <c r="AP122" s="1036" t="s">
        <v>229</v>
      </c>
      <c r="AQ122" s="1037"/>
      <c r="AR122" s="1037"/>
      <c r="AS122" s="1037"/>
      <c r="AT122" s="1038"/>
      <c r="AU122" s="1066"/>
      <c r="AV122" s="1067"/>
      <c r="AW122" s="1067"/>
      <c r="AX122" s="1067"/>
      <c r="AY122" s="1068"/>
      <c r="AZ122" s="1048" t="s">
        <v>451</v>
      </c>
      <c r="BA122" s="1039"/>
      <c r="BB122" s="1039"/>
      <c r="BC122" s="1039"/>
      <c r="BD122" s="1039"/>
      <c r="BE122" s="1039"/>
      <c r="BF122" s="1039"/>
      <c r="BG122" s="1039"/>
      <c r="BH122" s="1039"/>
      <c r="BI122" s="1039"/>
      <c r="BJ122" s="1039"/>
      <c r="BK122" s="1039"/>
      <c r="BL122" s="1039"/>
      <c r="BM122" s="1039"/>
      <c r="BN122" s="1039"/>
      <c r="BO122" s="1039"/>
      <c r="BP122" s="1040"/>
      <c r="BQ122" s="1071">
        <v>4417731</v>
      </c>
      <c r="BR122" s="1072"/>
      <c r="BS122" s="1072"/>
      <c r="BT122" s="1072"/>
      <c r="BU122" s="1072"/>
      <c r="BV122" s="1072">
        <v>4953524</v>
      </c>
      <c r="BW122" s="1072"/>
      <c r="BX122" s="1072"/>
      <c r="BY122" s="1072"/>
      <c r="BZ122" s="1072"/>
      <c r="CA122" s="1072">
        <v>5120912</v>
      </c>
      <c r="CB122" s="1072"/>
      <c r="CC122" s="1072"/>
      <c r="CD122" s="1072"/>
      <c r="CE122" s="1072"/>
      <c r="CF122" s="1092">
        <v>189.8</v>
      </c>
      <c r="CG122" s="1093"/>
      <c r="CH122" s="1093"/>
      <c r="CI122" s="1093"/>
      <c r="CJ122" s="1093"/>
      <c r="CK122" s="1084"/>
      <c r="CL122" s="1085"/>
      <c r="CM122" s="1085"/>
      <c r="CN122" s="1085"/>
      <c r="CO122" s="1086"/>
      <c r="CP122" s="1094" t="s">
        <v>393</v>
      </c>
      <c r="CQ122" s="1095"/>
      <c r="CR122" s="1095"/>
      <c r="CS122" s="1095"/>
      <c r="CT122" s="1095"/>
      <c r="CU122" s="1095"/>
      <c r="CV122" s="1095"/>
      <c r="CW122" s="1095"/>
      <c r="CX122" s="1095"/>
      <c r="CY122" s="1095"/>
      <c r="CZ122" s="1095"/>
      <c r="DA122" s="1095"/>
      <c r="DB122" s="1095"/>
      <c r="DC122" s="1095"/>
      <c r="DD122" s="1095"/>
      <c r="DE122" s="1095"/>
      <c r="DF122" s="1096"/>
      <c r="DG122" s="993">
        <v>48944</v>
      </c>
      <c r="DH122" s="994"/>
      <c r="DI122" s="994"/>
      <c r="DJ122" s="994"/>
      <c r="DK122" s="994"/>
      <c r="DL122" s="994">
        <v>44435</v>
      </c>
      <c r="DM122" s="994"/>
      <c r="DN122" s="994"/>
      <c r="DO122" s="994"/>
      <c r="DP122" s="994"/>
      <c r="DQ122" s="994">
        <v>82399</v>
      </c>
      <c r="DR122" s="994"/>
      <c r="DS122" s="994"/>
      <c r="DT122" s="994"/>
      <c r="DU122" s="994"/>
      <c r="DV122" s="995">
        <v>3.1</v>
      </c>
      <c r="DW122" s="995"/>
      <c r="DX122" s="995"/>
      <c r="DY122" s="995"/>
      <c r="DZ122" s="996"/>
    </row>
    <row r="123" spans="1:130" s="288" customFormat="1" ht="26.25" customHeight="1" x14ac:dyDescent="0.15">
      <c r="A123" s="1133"/>
      <c r="B123" s="1020"/>
      <c r="C123" s="990" t="s">
        <v>437</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32" t="s">
        <v>229</v>
      </c>
      <c r="AB123" s="1033"/>
      <c r="AC123" s="1033"/>
      <c r="AD123" s="1033"/>
      <c r="AE123" s="1034"/>
      <c r="AF123" s="1035" t="s">
        <v>229</v>
      </c>
      <c r="AG123" s="1033"/>
      <c r="AH123" s="1033"/>
      <c r="AI123" s="1033"/>
      <c r="AJ123" s="1034"/>
      <c r="AK123" s="1035" t="s">
        <v>229</v>
      </c>
      <c r="AL123" s="1033"/>
      <c r="AM123" s="1033"/>
      <c r="AN123" s="1033"/>
      <c r="AO123" s="1034"/>
      <c r="AP123" s="1036" t="s">
        <v>229</v>
      </c>
      <c r="AQ123" s="1037"/>
      <c r="AR123" s="1037"/>
      <c r="AS123" s="1037"/>
      <c r="AT123" s="1038"/>
      <c r="AU123" s="1069"/>
      <c r="AV123" s="1070"/>
      <c r="AW123" s="1070"/>
      <c r="AX123" s="1070"/>
      <c r="AY123" s="1070"/>
      <c r="AZ123" s="318" t="s">
        <v>174</v>
      </c>
      <c r="BA123" s="318"/>
      <c r="BB123" s="318"/>
      <c r="BC123" s="318"/>
      <c r="BD123" s="318"/>
      <c r="BE123" s="318"/>
      <c r="BF123" s="318"/>
      <c r="BG123" s="318"/>
      <c r="BH123" s="318"/>
      <c r="BI123" s="318"/>
      <c r="BJ123" s="318"/>
      <c r="BK123" s="318"/>
      <c r="BL123" s="318"/>
      <c r="BM123" s="318"/>
      <c r="BN123" s="318"/>
      <c r="BO123" s="1049" t="s">
        <v>452</v>
      </c>
      <c r="BP123" s="1080"/>
      <c r="BQ123" s="1139">
        <v>6036151</v>
      </c>
      <c r="BR123" s="1140"/>
      <c r="BS123" s="1140"/>
      <c r="BT123" s="1140"/>
      <c r="BU123" s="1140"/>
      <c r="BV123" s="1140">
        <v>7058467</v>
      </c>
      <c r="BW123" s="1140"/>
      <c r="BX123" s="1140"/>
      <c r="BY123" s="1140"/>
      <c r="BZ123" s="1140"/>
      <c r="CA123" s="1140">
        <v>7206187</v>
      </c>
      <c r="CB123" s="1140"/>
      <c r="CC123" s="1140"/>
      <c r="CD123" s="1140"/>
      <c r="CE123" s="1140"/>
      <c r="CF123" s="1073"/>
      <c r="CG123" s="1074"/>
      <c r="CH123" s="1074"/>
      <c r="CI123" s="1074"/>
      <c r="CJ123" s="1075"/>
      <c r="CK123" s="1084"/>
      <c r="CL123" s="1085"/>
      <c r="CM123" s="1085"/>
      <c r="CN123" s="1085"/>
      <c r="CO123" s="1086"/>
      <c r="CP123" s="1094" t="s">
        <v>389</v>
      </c>
      <c r="CQ123" s="1095"/>
      <c r="CR123" s="1095"/>
      <c r="CS123" s="1095"/>
      <c r="CT123" s="1095"/>
      <c r="CU123" s="1095"/>
      <c r="CV123" s="1095"/>
      <c r="CW123" s="1095"/>
      <c r="CX123" s="1095"/>
      <c r="CY123" s="1095"/>
      <c r="CZ123" s="1095"/>
      <c r="DA123" s="1095"/>
      <c r="DB123" s="1095"/>
      <c r="DC123" s="1095"/>
      <c r="DD123" s="1095"/>
      <c r="DE123" s="1095"/>
      <c r="DF123" s="1096"/>
      <c r="DG123" s="1032">
        <v>503401</v>
      </c>
      <c r="DH123" s="1033"/>
      <c r="DI123" s="1033"/>
      <c r="DJ123" s="1033"/>
      <c r="DK123" s="1034"/>
      <c r="DL123" s="1035">
        <v>393585</v>
      </c>
      <c r="DM123" s="1033"/>
      <c r="DN123" s="1033"/>
      <c r="DO123" s="1033"/>
      <c r="DP123" s="1034"/>
      <c r="DQ123" s="1035">
        <v>49748</v>
      </c>
      <c r="DR123" s="1033"/>
      <c r="DS123" s="1033"/>
      <c r="DT123" s="1033"/>
      <c r="DU123" s="1034"/>
      <c r="DV123" s="1036">
        <v>1.8</v>
      </c>
      <c r="DW123" s="1037"/>
      <c r="DX123" s="1037"/>
      <c r="DY123" s="1037"/>
      <c r="DZ123" s="1038"/>
    </row>
    <row r="124" spans="1:130" s="288" customFormat="1" ht="26.25" customHeight="1" thickBot="1" x14ac:dyDescent="0.2">
      <c r="A124" s="1133"/>
      <c r="B124" s="1020"/>
      <c r="C124" s="990" t="s">
        <v>440</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32" t="s">
        <v>398</v>
      </c>
      <c r="AB124" s="1033"/>
      <c r="AC124" s="1033"/>
      <c r="AD124" s="1033"/>
      <c r="AE124" s="1034"/>
      <c r="AF124" s="1035" t="s">
        <v>398</v>
      </c>
      <c r="AG124" s="1033"/>
      <c r="AH124" s="1033"/>
      <c r="AI124" s="1033"/>
      <c r="AJ124" s="1034"/>
      <c r="AK124" s="1035" t="s">
        <v>398</v>
      </c>
      <c r="AL124" s="1033"/>
      <c r="AM124" s="1033"/>
      <c r="AN124" s="1033"/>
      <c r="AO124" s="1034"/>
      <c r="AP124" s="1036" t="s">
        <v>398</v>
      </c>
      <c r="AQ124" s="1037"/>
      <c r="AR124" s="1037"/>
      <c r="AS124" s="1037"/>
      <c r="AT124" s="1038"/>
      <c r="AU124" s="1135" t="s">
        <v>453</v>
      </c>
      <c r="AV124" s="1136"/>
      <c r="AW124" s="1136"/>
      <c r="AX124" s="1136"/>
      <c r="AY124" s="1136"/>
      <c r="AZ124" s="1136"/>
      <c r="BA124" s="1136"/>
      <c r="BB124" s="1136"/>
      <c r="BC124" s="1136"/>
      <c r="BD124" s="1136"/>
      <c r="BE124" s="1136"/>
      <c r="BF124" s="1136"/>
      <c r="BG124" s="1136"/>
      <c r="BH124" s="1136"/>
      <c r="BI124" s="1136"/>
      <c r="BJ124" s="1136"/>
      <c r="BK124" s="1136"/>
      <c r="BL124" s="1136"/>
      <c r="BM124" s="1136"/>
      <c r="BN124" s="1136"/>
      <c r="BO124" s="1136"/>
      <c r="BP124" s="1137"/>
      <c r="BQ124" s="1138">
        <v>65.3</v>
      </c>
      <c r="BR124" s="1102"/>
      <c r="BS124" s="1102"/>
      <c r="BT124" s="1102"/>
      <c r="BU124" s="1102"/>
      <c r="BV124" s="1102">
        <v>35.9</v>
      </c>
      <c r="BW124" s="1102"/>
      <c r="BX124" s="1102"/>
      <c r="BY124" s="1102"/>
      <c r="BZ124" s="1102"/>
      <c r="CA124" s="1102">
        <v>38.299999999999997</v>
      </c>
      <c r="CB124" s="1102"/>
      <c r="CC124" s="1102"/>
      <c r="CD124" s="1102"/>
      <c r="CE124" s="1102"/>
      <c r="CF124" s="1103"/>
      <c r="CG124" s="1104"/>
      <c r="CH124" s="1104"/>
      <c r="CI124" s="1104"/>
      <c r="CJ124" s="1105"/>
      <c r="CK124" s="1087"/>
      <c r="CL124" s="1087"/>
      <c r="CM124" s="1087"/>
      <c r="CN124" s="1087"/>
      <c r="CO124" s="1088"/>
      <c r="CP124" s="1094" t="s">
        <v>454</v>
      </c>
      <c r="CQ124" s="1095"/>
      <c r="CR124" s="1095"/>
      <c r="CS124" s="1095"/>
      <c r="CT124" s="1095"/>
      <c r="CU124" s="1095"/>
      <c r="CV124" s="1095"/>
      <c r="CW124" s="1095"/>
      <c r="CX124" s="1095"/>
      <c r="CY124" s="1095"/>
      <c r="CZ124" s="1095"/>
      <c r="DA124" s="1095"/>
      <c r="DB124" s="1095"/>
      <c r="DC124" s="1095"/>
      <c r="DD124" s="1095"/>
      <c r="DE124" s="1095"/>
      <c r="DF124" s="1096"/>
      <c r="DG124" s="1079">
        <v>102349</v>
      </c>
      <c r="DH124" s="1058"/>
      <c r="DI124" s="1058"/>
      <c r="DJ124" s="1058"/>
      <c r="DK124" s="1059"/>
      <c r="DL124" s="1057">
        <v>92188</v>
      </c>
      <c r="DM124" s="1058"/>
      <c r="DN124" s="1058"/>
      <c r="DO124" s="1058"/>
      <c r="DP124" s="1059"/>
      <c r="DQ124" s="1057">
        <v>28962</v>
      </c>
      <c r="DR124" s="1058"/>
      <c r="DS124" s="1058"/>
      <c r="DT124" s="1058"/>
      <c r="DU124" s="1059"/>
      <c r="DV124" s="1060">
        <v>1.1000000000000001</v>
      </c>
      <c r="DW124" s="1061"/>
      <c r="DX124" s="1061"/>
      <c r="DY124" s="1061"/>
      <c r="DZ124" s="1062"/>
    </row>
    <row r="125" spans="1:130" s="288" customFormat="1" ht="26.25" customHeight="1" x14ac:dyDescent="0.15">
      <c r="A125" s="1133"/>
      <c r="B125" s="1020"/>
      <c r="C125" s="990" t="s">
        <v>442</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32" t="s">
        <v>229</v>
      </c>
      <c r="AB125" s="1033"/>
      <c r="AC125" s="1033"/>
      <c r="AD125" s="1033"/>
      <c r="AE125" s="1034"/>
      <c r="AF125" s="1035" t="s">
        <v>229</v>
      </c>
      <c r="AG125" s="1033"/>
      <c r="AH125" s="1033"/>
      <c r="AI125" s="1033"/>
      <c r="AJ125" s="1034"/>
      <c r="AK125" s="1035" t="s">
        <v>229</v>
      </c>
      <c r="AL125" s="1033"/>
      <c r="AM125" s="1033"/>
      <c r="AN125" s="1033"/>
      <c r="AO125" s="1034"/>
      <c r="AP125" s="1036" t="s">
        <v>229</v>
      </c>
      <c r="AQ125" s="1037"/>
      <c r="AR125" s="1037"/>
      <c r="AS125" s="1037"/>
      <c r="AT125" s="1038"/>
      <c r="AU125" s="319"/>
      <c r="AV125" s="320"/>
      <c r="AW125" s="320"/>
      <c r="AX125" s="320"/>
      <c r="AY125" s="320"/>
      <c r="AZ125" s="320"/>
      <c r="BA125" s="320"/>
      <c r="BB125" s="320"/>
      <c r="BC125" s="320"/>
      <c r="BD125" s="320"/>
      <c r="BE125" s="320"/>
      <c r="BF125" s="320"/>
      <c r="BG125" s="320"/>
      <c r="BH125" s="320"/>
      <c r="BI125" s="320"/>
      <c r="BJ125" s="320"/>
      <c r="BK125" s="320"/>
      <c r="BL125" s="320"/>
      <c r="BM125" s="320"/>
      <c r="BN125" s="320"/>
      <c r="BO125" s="320"/>
      <c r="BP125" s="320"/>
      <c r="BQ125" s="321"/>
      <c r="BR125" s="321"/>
      <c r="BS125" s="321"/>
      <c r="BT125" s="321"/>
      <c r="BU125" s="321"/>
      <c r="BV125" s="321"/>
      <c r="BW125" s="321"/>
      <c r="BX125" s="321"/>
      <c r="BY125" s="321"/>
      <c r="BZ125" s="321"/>
      <c r="CA125" s="321"/>
      <c r="CB125" s="321"/>
      <c r="CC125" s="321"/>
      <c r="CD125" s="321"/>
      <c r="CE125" s="321"/>
      <c r="CF125" s="321"/>
      <c r="CG125" s="321"/>
      <c r="CH125" s="321"/>
      <c r="CI125" s="321"/>
      <c r="CJ125" s="322"/>
      <c r="CK125" s="1097" t="s">
        <v>455</v>
      </c>
      <c r="CL125" s="1082"/>
      <c r="CM125" s="1082"/>
      <c r="CN125" s="1082"/>
      <c r="CO125" s="1083"/>
      <c r="CP125" s="1014" t="s">
        <v>456</v>
      </c>
      <c r="CQ125" s="963"/>
      <c r="CR125" s="963"/>
      <c r="CS125" s="963"/>
      <c r="CT125" s="963"/>
      <c r="CU125" s="963"/>
      <c r="CV125" s="963"/>
      <c r="CW125" s="963"/>
      <c r="CX125" s="963"/>
      <c r="CY125" s="963"/>
      <c r="CZ125" s="963"/>
      <c r="DA125" s="963"/>
      <c r="DB125" s="963"/>
      <c r="DC125" s="963"/>
      <c r="DD125" s="963"/>
      <c r="DE125" s="963"/>
      <c r="DF125" s="964"/>
      <c r="DG125" s="1000" t="s">
        <v>229</v>
      </c>
      <c r="DH125" s="1001"/>
      <c r="DI125" s="1001"/>
      <c r="DJ125" s="1001"/>
      <c r="DK125" s="1001"/>
      <c r="DL125" s="1001" t="s">
        <v>229</v>
      </c>
      <c r="DM125" s="1001"/>
      <c r="DN125" s="1001"/>
      <c r="DO125" s="1001"/>
      <c r="DP125" s="1001"/>
      <c r="DQ125" s="1001" t="s">
        <v>229</v>
      </c>
      <c r="DR125" s="1001"/>
      <c r="DS125" s="1001"/>
      <c r="DT125" s="1001"/>
      <c r="DU125" s="1001"/>
      <c r="DV125" s="1002" t="s">
        <v>229</v>
      </c>
      <c r="DW125" s="1002"/>
      <c r="DX125" s="1002"/>
      <c r="DY125" s="1002"/>
      <c r="DZ125" s="1003"/>
    </row>
    <row r="126" spans="1:130" s="288" customFormat="1" ht="26.25" customHeight="1" thickBot="1" x14ac:dyDescent="0.2">
      <c r="A126" s="1133"/>
      <c r="B126" s="1020"/>
      <c r="C126" s="990" t="s">
        <v>444</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32" t="s">
        <v>229</v>
      </c>
      <c r="AB126" s="1033"/>
      <c r="AC126" s="1033"/>
      <c r="AD126" s="1033"/>
      <c r="AE126" s="1034"/>
      <c r="AF126" s="1035" t="s">
        <v>229</v>
      </c>
      <c r="AG126" s="1033"/>
      <c r="AH126" s="1033"/>
      <c r="AI126" s="1033"/>
      <c r="AJ126" s="1034"/>
      <c r="AK126" s="1035" t="s">
        <v>229</v>
      </c>
      <c r="AL126" s="1033"/>
      <c r="AM126" s="1033"/>
      <c r="AN126" s="1033"/>
      <c r="AO126" s="1034"/>
      <c r="AP126" s="1036" t="s">
        <v>229</v>
      </c>
      <c r="AQ126" s="1037"/>
      <c r="AR126" s="1037"/>
      <c r="AS126" s="1037"/>
      <c r="AT126" s="1038"/>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323"/>
      <c r="BZ126" s="323"/>
      <c r="CA126" s="323"/>
      <c r="CB126" s="323"/>
      <c r="CC126" s="323"/>
      <c r="CD126" s="324"/>
      <c r="CE126" s="324"/>
      <c r="CF126" s="324"/>
      <c r="CG126" s="321"/>
      <c r="CH126" s="321"/>
      <c r="CI126" s="321"/>
      <c r="CJ126" s="322"/>
      <c r="CK126" s="1098"/>
      <c r="CL126" s="1085"/>
      <c r="CM126" s="1085"/>
      <c r="CN126" s="1085"/>
      <c r="CO126" s="1086"/>
      <c r="CP126" s="1023" t="s">
        <v>457</v>
      </c>
      <c r="CQ126" s="1024"/>
      <c r="CR126" s="1024"/>
      <c r="CS126" s="1024"/>
      <c r="CT126" s="1024"/>
      <c r="CU126" s="1024"/>
      <c r="CV126" s="1024"/>
      <c r="CW126" s="1024"/>
      <c r="CX126" s="1024"/>
      <c r="CY126" s="1024"/>
      <c r="CZ126" s="1024"/>
      <c r="DA126" s="1024"/>
      <c r="DB126" s="1024"/>
      <c r="DC126" s="1024"/>
      <c r="DD126" s="1024"/>
      <c r="DE126" s="1024"/>
      <c r="DF126" s="1025"/>
      <c r="DG126" s="993" t="s">
        <v>229</v>
      </c>
      <c r="DH126" s="994"/>
      <c r="DI126" s="994"/>
      <c r="DJ126" s="994"/>
      <c r="DK126" s="994"/>
      <c r="DL126" s="994" t="s">
        <v>229</v>
      </c>
      <c r="DM126" s="994"/>
      <c r="DN126" s="994"/>
      <c r="DO126" s="994"/>
      <c r="DP126" s="994"/>
      <c r="DQ126" s="994" t="s">
        <v>229</v>
      </c>
      <c r="DR126" s="994"/>
      <c r="DS126" s="994"/>
      <c r="DT126" s="994"/>
      <c r="DU126" s="994"/>
      <c r="DV126" s="995" t="s">
        <v>229</v>
      </c>
      <c r="DW126" s="995"/>
      <c r="DX126" s="995"/>
      <c r="DY126" s="995"/>
      <c r="DZ126" s="996"/>
    </row>
    <row r="127" spans="1:130" s="288" customFormat="1" ht="26.25" customHeight="1" x14ac:dyDescent="0.15">
      <c r="A127" s="1134"/>
      <c r="B127" s="1022"/>
      <c r="C127" s="1076" t="s">
        <v>458</v>
      </c>
      <c r="D127" s="1077"/>
      <c r="E127" s="1077"/>
      <c r="F127" s="1077"/>
      <c r="G127" s="1077"/>
      <c r="H127" s="1077"/>
      <c r="I127" s="1077"/>
      <c r="J127" s="1077"/>
      <c r="K127" s="1077"/>
      <c r="L127" s="1077"/>
      <c r="M127" s="1077"/>
      <c r="N127" s="1077"/>
      <c r="O127" s="1077"/>
      <c r="P127" s="1077"/>
      <c r="Q127" s="1077"/>
      <c r="R127" s="1077"/>
      <c r="S127" s="1077"/>
      <c r="T127" s="1077"/>
      <c r="U127" s="1077"/>
      <c r="V127" s="1077"/>
      <c r="W127" s="1077"/>
      <c r="X127" s="1077"/>
      <c r="Y127" s="1077"/>
      <c r="Z127" s="1078"/>
      <c r="AA127" s="1032">
        <v>1732</v>
      </c>
      <c r="AB127" s="1033"/>
      <c r="AC127" s="1033"/>
      <c r="AD127" s="1033"/>
      <c r="AE127" s="1034"/>
      <c r="AF127" s="1035">
        <v>1619</v>
      </c>
      <c r="AG127" s="1033"/>
      <c r="AH127" s="1033"/>
      <c r="AI127" s="1033"/>
      <c r="AJ127" s="1034"/>
      <c r="AK127" s="1035">
        <v>1846</v>
      </c>
      <c r="AL127" s="1033"/>
      <c r="AM127" s="1033"/>
      <c r="AN127" s="1033"/>
      <c r="AO127" s="1034"/>
      <c r="AP127" s="1036">
        <v>0.1</v>
      </c>
      <c r="AQ127" s="1037"/>
      <c r="AR127" s="1037"/>
      <c r="AS127" s="1037"/>
      <c r="AT127" s="1038"/>
      <c r="AU127" s="323"/>
      <c r="AV127" s="323"/>
      <c r="AW127" s="323"/>
      <c r="AX127" s="1106" t="s">
        <v>459</v>
      </c>
      <c r="AY127" s="1107"/>
      <c r="AZ127" s="1107"/>
      <c r="BA127" s="1107"/>
      <c r="BB127" s="1107"/>
      <c r="BC127" s="1107"/>
      <c r="BD127" s="1107"/>
      <c r="BE127" s="1108"/>
      <c r="BF127" s="1109" t="s">
        <v>460</v>
      </c>
      <c r="BG127" s="1107"/>
      <c r="BH127" s="1107"/>
      <c r="BI127" s="1107"/>
      <c r="BJ127" s="1107"/>
      <c r="BK127" s="1107"/>
      <c r="BL127" s="1108"/>
      <c r="BM127" s="1109" t="s">
        <v>461</v>
      </c>
      <c r="BN127" s="1107"/>
      <c r="BO127" s="1107"/>
      <c r="BP127" s="1107"/>
      <c r="BQ127" s="1107"/>
      <c r="BR127" s="1107"/>
      <c r="BS127" s="1108"/>
      <c r="BT127" s="1109" t="s">
        <v>462</v>
      </c>
      <c r="BU127" s="1107"/>
      <c r="BV127" s="1107"/>
      <c r="BW127" s="1107"/>
      <c r="BX127" s="1107"/>
      <c r="BY127" s="1107"/>
      <c r="BZ127" s="1131"/>
      <c r="CA127" s="323"/>
      <c r="CB127" s="323"/>
      <c r="CC127" s="323"/>
      <c r="CD127" s="324"/>
      <c r="CE127" s="324"/>
      <c r="CF127" s="324"/>
      <c r="CG127" s="321"/>
      <c r="CH127" s="321"/>
      <c r="CI127" s="321"/>
      <c r="CJ127" s="322"/>
      <c r="CK127" s="1098"/>
      <c r="CL127" s="1085"/>
      <c r="CM127" s="1085"/>
      <c r="CN127" s="1085"/>
      <c r="CO127" s="1086"/>
      <c r="CP127" s="1023" t="s">
        <v>463</v>
      </c>
      <c r="CQ127" s="1024"/>
      <c r="CR127" s="1024"/>
      <c r="CS127" s="1024"/>
      <c r="CT127" s="1024"/>
      <c r="CU127" s="1024"/>
      <c r="CV127" s="1024"/>
      <c r="CW127" s="1024"/>
      <c r="CX127" s="1024"/>
      <c r="CY127" s="1024"/>
      <c r="CZ127" s="1024"/>
      <c r="DA127" s="1024"/>
      <c r="DB127" s="1024"/>
      <c r="DC127" s="1024"/>
      <c r="DD127" s="1024"/>
      <c r="DE127" s="1024"/>
      <c r="DF127" s="1025"/>
      <c r="DG127" s="993" t="s">
        <v>229</v>
      </c>
      <c r="DH127" s="994"/>
      <c r="DI127" s="994"/>
      <c r="DJ127" s="994"/>
      <c r="DK127" s="994"/>
      <c r="DL127" s="994" t="s">
        <v>229</v>
      </c>
      <c r="DM127" s="994"/>
      <c r="DN127" s="994"/>
      <c r="DO127" s="994"/>
      <c r="DP127" s="994"/>
      <c r="DQ127" s="994" t="s">
        <v>229</v>
      </c>
      <c r="DR127" s="994"/>
      <c r="DS127" s="994"/>
      <c r="DT127" s="994"/>
      <c r="DU127" s="994"/>
      <c r="DV127" s="995" t="s">
        <v>229</v>
      </c>
      <c r="DW127" s="995"/>
      <c r="DX127" s="995"/>
      <c r="DY127" s="995"/>
      <c r="DZ127" s="996"/>
    </row>
    <row r="128" spans="1:130" s="288" customFormat="1" ht="26.25" customHeight="1" thickBot="1" x14ac:dyDescent="0.2">
      <c r="A128" s="1117" t="s">
        <v>464</v>
      </c>
      <c r="B128" s="1118"/>
      <c r="C128" s="1118"/>
      <c r="D128" s="1118"/>
      <c r="E128" s="1118"/>
      <c r="F128" s="1118"/>
      <c r="G128" s="1118"/>
      <c r="H128" s="1118"/>
      <c r="I128" s="1118"/>
      <c r="J128" s="1118"/>
      <c r="K128" s="1118"/>
      <c r="L128" s="1118"/>
      <c r="M128" s="1118"/>
      <c r="N128" s="1118"/>
      <c r="O128" s="1118"/>
      <c r="P128" s="1118"/>
      <c r="Q128" s="1118"/>
      <c r="R128" s="1118"/>
      <c r="S128" s="1118"/>
      <c r="T128" s="1118"/>
      <c r="U128" s="1118"/>
      <c r="V128" s="1118"/>
      <c r="W128" s="1119" t="s">
        <v>465</v>
      </c>
      <c r="X128" s="1119"/>
      <c r="Y128" s="1119"/>
      <c r="Z128" s="1120"/>
      <c r="AA128" s="1121">
        <v>2998</v>
      </c>
      <c r="AB128" s="1122"/>
      <c r="AC128" s="1122"/>
      <c r="AD128" s="1122"/>
      <c r="AE128" s="1123"/>
      <c r="AF128" s="1124" t="s">
        <v>229</v>
      </c>
      <c r="AG128" s="1122"/>
      <c r="AH128" s="1122"/>
      <c r="AI128" s="1122"/>
      <c r="AJ128" s="1123"/>
      <c r="AK128" s="1124">
        <v>3660</v>
      </c>
      <c r="AL128" s="1122"/>
      <c r="AM128" s="1122"/>
      <c r="AN128" s="1122"/>
      <c r="AO128" s="1123"/>
      <c r="AP128" s="1125"/>
      <c r="AQ128" s="1126"/>
      <c r="AR128" s="1126"/>
      <c r="AS128" s="1126"/>
      <c r="AT128" s="1127"/>
      <c r="AU128" s="323"/>
      <c r="AV128" s="323"/>
      <c r="AW128" s="323"/>
      <c r="AX128" s="962" t="s">
        <v>466</v>
      </c>
      <c r="AY128" s="963"/>
      <c r="AZ128" s="963"/>
      <c r="BA128" s="963"/>
      <c r="BB128" s="963"/>
      <c r="BC128" s="963"/>
      <c r="BD128" s="963"/>
      <c r="BE128" s="964"/>
      <c r="BF128" s="1128" t="s">
        <v>229</v>
      </c>
      <c r="BG128" s="1129"/>
      <c r="BH128" s="1129"/>
      <c r="BI128" s="1129"/>
      <c r="BJ128" s="1129"/>
      <c r="BK128" s="1129"/>
      <c r="BL128" s="1130"/>
      <c r="BM128" s="1128">
        <v>15</v>
      </c>
      <c r="BN128" s="1129"/>
      <c r="BO128" s="1129"/>
      <c r="BP128" s="1129"/>
      <c r="BQ128" s="1129"/>
      <c r="BR128" s="1129"/>
      <c r="BS128" s="1130"/>
      <c r="BT128" s="1128">
        <v>20</v>
      </c>
      <c r="BU128" s="1129"/>
      <c r="BV128" s="1129"/>
      <c r="BW128" s="1129"/>
      <c r="BX128" s="1129"/>
      <c r="BY128" s="1129"/>
      <c r="BZ128" s="1153"/>
      <c r="CA128" s="324"/>
      <c r="CB128" s="324"/>
      <c r="CC128" s="324"/>
      <c r="CD128" s="324"/>
      <c r="CE128" s="324"/>
      <c r="CF128" s="324"/>
      <c r="CG128" s="321"/>
      <c r="CH128" s="321"/>
      <c r="CI128" s="321"/>
      <c r="CJ128" s="322"/>
      <c r="CK128" s="1099"/>
      <c r="CL128" s="1100"/>
      <c r="CM128" s="1100"/>
      <c r="CN128" s="1100"/>
      <c r="CO128" s="1101"/>
      <c r="CP128" s="1110" t="s">
        <v>467</v>
      </c>
      <c r="CQ128" s="1111"/>
      <c r="CR128" s="1111"/>
      <c r="CS128" s="1111"/>
      <c r="CT128" s="1111"/>
      <c r="CU128" s="1111"/>
      <c r="CV128" s="1111"/>
      <c r="CW128" s="1111"/>
      <c r="CX128" s="1111"/>
      <c r="CY128" s="1111"/>
      <c r="CZ128" s="1111"/>
      <c r="DA128" s="1111"/>
      <c r="DB128" s="1111"/>
      <c r="DC128" s="1111"/>
      <c r="DD128" s="1111"/>
      <c r="DE128" s="1111"/>
      <c r="DF128" s="1112"/>
      <c r="DG128" s="1113" t="s">
        <v>229</v>
      </c>
      <c r="DH128" s="1114"/>
      <c r="DI128" s="1114"/>
      <c r="DJ128" s="1114"/>
      <c r="DK128" s="1114"/>
      <c r="DL128" s="1114" t="s">
        <v>229</v>
      </c>
      <c r="DM128" s="1114"/>
      <c r="DN128" s="1114"/>
      <c r="DO128" s="1114"/>
      <c r="DP128" s="1114"/>
      <c r="DQ128" s="1114" t="s">
        <v>229</v>
      </c>
      <c r="DR128" s="1114"/>
      <c r="DS128" s="1114"/>
      <c r="DT128" s="1114"/>
      <c r="DU128" s="1114"/>
      <c r="DV128" s="1115" t="s">
        <v>229</v>
      </c>
      <c r="DW128" s="1115"/>
      <c r="DX128" s="1115"/>
      <c r="DY128" s="1115"/>
      <c r="DZ128" s="1116"/>
    </row>
    <row r="129" spans="1:131" s="288" customFormat="1" ht="26.25" customHeight="1" x14ac:dyDescent="0.15">
      <c r="A129" s="1004" t="s">
        <v>100</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7" t="s">
        <v>468</v>
      </c>
      <c r="X129" s="1148"/>
      <c r="Y129" s="1148"/>
      <c r="Z129" s="1149"/>
      <c r="AA129" s="1032">
        <v>3277286</v>
      </c>
      <c r="AB129" s="1033"/>
      <c r="AC129" s="1033"/>
      <c r="AD129" s="1033"/>
      <c r="AE129" s="1034"/>
      <c r="AF129" s="1035">
        <v>3202584</v>
      </c>
      <c r="AG129" s="1033"/>
      <c r="AH129" s="1033"/>
      <c r="AI129" s="1033"/>
      <c r="AJ129" s="1034"/>
      <c r="AK129" s="1035">
        <v>3127565</v>
      </c>
      <c r="AL129" s="1033"/>
      <c r="AM129" s="1033"/>
      <c r="AN129" s="1033"/>
      <c r="AO129" s="1034"/>
      <c r="AP129" s="1150"/>
      <c r="AQ129" s="1151"/>
      <c r="AR129" s="1151"/>
      <c r="AS129" s="1151"/>
      <c r="AT129" s="1152"/>
      <c r="AU129" s="325"/>
      <c r="AV129" s="325"/>
      <c r="AW129" s="325"/>
      <c r="AX129" s="1141" t="s">
        <v>469</v>
      </c>
      <c r="AY129" s="1024"/>
      <c r="AZ129" s="1024"/>
      <c r="BA129" s="1024"/>
      <c r="BB129" s="1024"/>
      <c r="BC129" s="1024"/>
      <c r="BD129" s="1024"/>
      <c r="BE129" s="1025"/>
      <c r="BF129" s="1142" t="s">
        <v>229</v>
      </c>
      <c r="BG129" s="1143"/>
      <c r="BH129" s="1143"/>
      <c r="BI129" s="1143"/>
      <c r="BJ129" s="1143"/>
      <c r="BK129" s="1143"/>
      <c r="BL129" s="1144"/>
      <c r="BM129" s="1142">
        <v>20</v>
      </c>
      <c r="BN129" s="1143"/>
      <c r="BO129" s="1143"/>
      <c r="BP129" s="1143"/>
      <c r="BQ129" s="1143"/>
      <c r="BR129" s="1143"/>
      <c r="BS129" s="1144"/>
      <c r="BT129" s="1142">
        <v>30</v>
      </c>
      <c r="BU129" s="1145"/>
      <c r="BV129" s="1145"/>
      <c r="BW129" s="1145"/>
      <c r="BX129" s="1145"/>
      <c r="BY129" s="1145"/>
      <c r="BZ129" s="1146"/>
      <c r="CA129" s="326"/>
      <c r="CB129" s="326"/>
      <c r="CC129" s="326"/>
      <c r="CD129" s="326"/>
      <c r="CE129" s="326"/>
      <c r="CF129" s="326"/>
      <c r="CG129" s="326"/>
      <c r="CH129" s="326"/>
      <c r="CI129" s="326"/>
      <c r="CJ129" s="326"/>
      <c r="CK129" s="326"/>
      <c r="CL129" s="326"/>
      <c r="CM129" s="326"/>
      <c r="CN129" s="326"/>
      <c r="CO129" s="326"/>
      <c r="CP129" s="326"/>
      <c r="CQ129" s="326"/>
      <c r="CR129" s="326"/>
      <c r="CS129" s="326"/>
      <c r="CT129" s="326"/>
      <c r="CU129" s="326"/>
      <c r="CV129" s="326"/>
      <c r="CW129" s="326"/>
      <c r="CX129" s="326"/>
      <c r="CY129" s="326"/>
      <c r="CZ129" s="326"/>
      <c r="DA129" s="326"/>
      <c r="DB129" s="326"/>
      <c r="DC129" s="326"/>
      <c r="DD129" s="326"/>
      <c r="DE129" s="326"/>
      <c r="DF129" s="326"/>
      <c r="DG129" s="326"/>
      <c r="DH129" s="326"/>
      <c r="DI129" s="326"/>
      <c r="DJ129" s="326"/>
      <c r="DK129" s="326"/>
      <c r="DL129" s="326"/>
      <c r="DM129" s="326"/>
      <c r="DN129" s="326"/>
      <c r="DO129" s="326"/>
      <c r="DP129" s="295"/>
      <c r="DQ129" s="295"/>
      <c r="DR129" s="295"/>
      <c r="DS129" s="295"/>
      <c r="DT129" s="295"/>
      <c r="DU129" s="295"/>
      <c r="DV129" s="295"/>
      <c r="DW129" s="295"/>
      <c r="DX129" s="295"/>
      <c r="DY129" s="295"/>
      <c r="DZ129" s="299"/>
    </row>
    <row r="130" spans="1:131" s="288" customFormat="1" ht="26.25" customHeight="1" x14ac:dyDescent="0.15">
      <c r="A130" s="1004" t="s">
        <v>470</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7" t="s">
        <v>471</v>
      </c>
      <c r="X130" s="1148"/>
      <c r="Y130" s="1148"/>
      <c r="Z130" s="1149"/>
      <c r="AA130" s="1032">
        <v>460728</v>
      </c>
      <c r="AB130" s="1033"/>
      <c r="AC130" s="1033"/>
      <c r="AD130" s="1033"/>
      <c r="AE130" s="1034"/>
      <c r="AF130" s="1035">
        <v>451347</v>
      </c>
      <c r="AG130" s="1033"/>
      <c r="AH130" s="1033"/>
      <c r="AI130" s="1033"/>
      <c r="AJ130" s="1034"/>
      <c r="AK130" s="1035">
        <v>429947</v>
      </c>
      <c r="AL130" s="1033"/>
      <c r="AM130" s="1033"/>
      <c r="AN130" s="1033"/>
      <c r="AO130" s="1034"/>
      <c r="AP130" s="1150"/>
      <c r="AQ130" s="1151"/>
      <c r="AR130" s="1151"/>
      <c r="AS130" s="1151"/>
      <c r="AT130" s="1152"/>
      <c r="AU130" s="325"/>
      <c r="AV130" s="325"/>
      <c r="AW130" s="325"/>
      <c r="AX130" s="1141" t="s">
        <v>472</v>
      </c>
      <c r="AY130" s="1024"/>
      <c r="AZ130" s="1024"/>
      <c r="BA130" s="1024"/>
      <c r="BB130" s="1024"/>
      <c r="BC130" s="1024"/>
      <c r="BD130" s="1024"/>
      <c r="BE130" s="1025"/>
      <c r="BF130" s="1178">
        <v>7.6</v>
      </c>
      <c r="BG130" s="1179"/>
      <c r="BH130" s="1179"/>
      <c r="BI130" s="1179"/>
      <c r="BJ130" s="1179"/>
      <c r="BK130" s="1179"/>
      <c r="BL130" s="1180"/>
      <c r="BM130" s="1178">
        <v>25</v>
      </c>
      <c r="BN130" s="1179"/>
      <c r="BO130" s="1179"/>
      <c r="BP130" s="1179"/>
      <c r="BQ130" s="1179"/>
      <c r="BR130" s="1179"/>
      <c r="BS130" s="1180"/>
      <c r="BT130" s="1178">
        <v>35</v>
      </c>
      <c r="BU130" s="1181"/>
      <c r="BV130" s="1181"/>
      <c r="BW130" s="1181"/>
      <c r="BX130" s="1181"/>
      <c r="BY130" s="1181"/>
      <c r="BZ130" s="1182"/>
      <c r="CA130" s="326"/>
      <c r="CB130" s="326"/>
      <c r="CC130" s="326"/>
      <c r="CD130" s="326"/>
      <c r="CE130" s="326"/>
      <c r="CF130" s="326"/>
      <c r="CG130" s="326"/>
      <c r="CH130" s="326"/>
      <c r="CI130" s="326"/>
      <c r="CJ130" s="326"/>
      <c r="CK130" s="326"/>
      <c r="CL130" s="326"/>
      <c r="CM130" s="326"/>
      <c r="CN130" s="326"/>
      <c r="CO130" s="326"/>
      <c r="CP130" s="326"/>
      <c r="CQ130" s="326"/>
      <c r="CR130" s="326"/>
      <c r="CS130" s="326"/>
      <c r="CT130" s="326"/>
      <c r="CU130" s="326"/>
      <c r="CV130" s="326"/>
      <c r="CW130" s="326"/>
      <c r="CX130" s="326"/>
      <c r="CY130" s="326"/>
      <c r="CZ130" s="326"/>
      <c r="DA130" s="326"/>
      <c r="DB130" s="326"/>
      <c r="DC130" s="326"/>
      <c r="DD130" s="326"/>
      <c r="DE130" s="326"/>
      <c r="DF130" s="326"/>
      <c r="DG130" s="326"/>
      <c r="DH130" s="326"/>
      <c r="DI130" s="326"/>
      <c r="DJ130" s="326"/>
      <c r="DK130" s="326"/>
      <c r="DL130" s="326"/>
      <c r="DM130" s="326"/>
      <c r="DN130" s="326"/>
      <c r="DO130" s="326"/>
      <c r="DP130" s="295"/>
      <c r="DQ130" s="295"/>
      <c r="DR130" s="295"/>
      <c r="DS130" s="295"/>
      <c r="DT130" s="295"/>
      <c r="DU130" s="295"/>
      <c r="DV130" s="295"/>
      <c r="DW130" s="295"/>
      <c r="DX130" s="295"/>
      <c r="DY130" s="295"/>
      <c r="DZ130" s="299"/>
    </row>
    <row r="131" spans="1:131" s="288" customFormat="1" ht="26.25" customHeight="1" thickBot="1" x14ac:dyDescent="0.2">
      <c r="A131" s="1183"/>
      <c r="B131" s="1184"/>
      <c r="C131" s="1184"/>
      <c r="D131" s="1184"/>
      <c r="E131" s="1184"/>
      <c r="F131" s="1184"/>
      <c r="G131" s="1184"/>
      <c r="H131" s="1184"/>
      <c r="I131" s="1184"/>
      <c r="J131" s="1184"/>
      <c r="K131" s="1184"/>
      <c r="L131" s="1184"/>
      <c r="M131" s="1184"/>
      <c r="N131" s="1184"/>
      <c r="O131" s="1184"/>
      <c r="P131" s="1184"/>
      <c r="Q131" s="1184"/>
      <c r="R131" s="1184"/>
      <c r="S131" s="1184"/>
      <c r="T131" s="1184"/>
      <c r="U131" s="1184"/>
      <c r="V131" s="1184"/>
      <c r="W131" s="1185" t="s">
        <v>473</v>
      </c>
      <c r="X131" s="1186"/>
      <c r="Y131" s="1186"/>
      <c r="Z131" s="1187"/>
      <c r="AA131" s="1079">
        <v>2816558</v>
      </c>
      <c r="AB131" s="1058"/>
      <c r="AC131" s="1058"/>
      <c r="AD131" s="1058"/>
      <c r="AE131" s="1059"/>
      <c r="AF131" s="1057">
        <v>2751237</v>
      </c>
      <c r="AG131" s="1058"/>
      <c r="AH131" s="1058"/>
      <c r="AI131" s="1058"/>
      <c r="AJ131" s="1059"/>
      <c r="AK131" s="1057">
        <v>2697618</v>
      </c>
      <c r="AL131" s="1058"/>
      <c r="AM131" s="1058"/>
      <c r="AN131" s="1058"/>
      <c r="AO131" s="1059"/>
      <c r="AP131" s="1188"/>
      <c r="AQ131" s="1189"/>
      <c r="AR131" s="1189"/>
      <c r="AS131" s="1189"/>
      <c r="AT131" s="1190"/>
      <c r="AU131" s="325"/>
      <c r="AV131" s="325"/>
      <c r="AW131" s="325"/>
      <c r="AX131" s="1160" t="s">
        <v>474</v>
      </c>
      <c r="AY131" s="1111"/>
      <c r="AZ131" s="1111"/>
      <c r="BA131" s="1111"/>
      <c r="BB131" s="1111"/>
      <c r="BC131" s="1111"/>
      <c r="BD131" s="1111"/>
      <c r="BE131" s="1112"/>
      <c r="BF131" s="1161">
        <v>38.299999999999997</v>
      </c>
      <c r="BG131" s="1162"/>
      <c r="BH131" s="1162"/>
      <c r="BI131" s="1162"/>
      <c r="BJ131" s="1162"/>
      <c r="BK131" s="1162"/>
      <c r="BL131" s="1163"/>
      <c r="BM131" s="1161">
        <v>350</v>
      </c>
      <c r="BN131" s="1162"/>
      <c r="BO131" s="1162"/>
      <c r="BP131" s="1162"/>
      <c r="BQ131" s="1162"/>
      <c r="BR131" s="1162"/>
      <c r="BS131" s="1163"/>
      <c r="BT131" s="1164"/>
      <c r="BU131" s="1165"/>
      <c r="BV131" s="1165"/>
      <c r="BW131" s="1165"/>
      <c r="BX131" s="1165"/>
      <c r="BY131" s="1165"/>
      <c r="BZ131" s="1166"/>
      <c r="CA131" s="326"/>
      <c r="CB131" s="326"/>
      <c r="CC131" s="326"/>
      <c r="CD131" s="326"/>
      <c r="CE131" s="326"/>
      <c r="CF131" s="326"/>
      <c r="CG131" s="326"/>
      <c r="CH131" s="326"/>
      <c r="CI131" s="326"/>
      <c r="CJ131" s="326"/>
      <c r="CK131" s="326"/>
      <c r="CL131" s="326"/>
      <c r="CM131" s="326"/>
      <c r="CN131" s="326"/>
      <c r="CO131" s="326"/>
      <c r="CP131" s="326"/>
      <c r="CQ131" s="326"/>
      <c r="CR131" s="326"/>
      <c r="CS131" s="326"/>
      <c r="CT131" s="326"/>
      <c r="CU131" s="326"/>
      <c r="CV131" s="326"/>
      <c r="CW131" s="326"/>
      <c r="CX131" s="326"/>
      <c r="CY131" s="326"/>
      <c r="CZ131" s="326"/>
      <c r="DA131" s="326"/>
      <c r="DB131" s="326"/>
      <c r="DC131" s="326"/>
      <c r="DD131" s="326"/>
      <c r="DE131" s="326"/>
      <c r="DF131" s="326"/>
      <c r="DG131" s="326"/>
      <c r="DH131" s="326"/>
      <c r="DI131" s="326"/>
      <c r="DJ131" s="326"/>
      <c r="DK131" s="326"/>
      <c r="DL131" s="326"/>
      <c r="DM131" s="326"/>
      <c r="DN131" s="326"/>
      <c r="DO131" s="326"/>
      <c r="DP131" s="295"/>
      <c r="DQ131" s="295"/>
      <c r="DR131" s="295"/>
      <c r="DS131" s="295"/>
      <c r="DT131" s="295"/>
      <c r="DU131" s="295"/>
      <c r="DV131" s="295"/>
      <c r="DW131" s="295"/>
      <c r="DX131" s="295"/>
      <c r="DY131" s="295"/>
      <c r="DZ131" s="299"/>
    </row>
    <row r="132" spans="1:131" s="288" customFormat="1" ht="26.25" customHeight="1" x14ac:dyDescent="0.15">
      <c r="A132" s="1167" t="s">
        <v>475</v>
      </c>
      <c r="B132" s="1168"/>
      <c r="C132" s="1168"/>
      <c r="D132" s="1168"/>
      <c r="E132" s="1168"/>
      <c r="F132" s="1168"/>
      <c r="G132" s="1168"/>
      <c r="H132" s="1168"/>
      <c r="I132" s="1168"/>
      <c r="J132" s="1168"/>
      <c r="K132" s="1168"/>
      <c r="L132" s="1168"/>
      <c r="M132" s="1168"/>
      <c r="N132" s="1168"/>
      <c r="O132" s="1168"/>
      <c r="P132" s="1168"/>
      <c r="Q132" s="1168"/>
      <c r="R132" s="1168"/>
      <c r="S132" s="1168"/>
      <c r="T132" s="1168"/>
      <c r="U132" s="1168"/>
      <c r="V132" s="1171" t="s">
        <v>476</v>
      </c>
      <c r="W132" s="1171"/>
      <c r="X132" s="1171"/>
      <c r="Y132" s="1171"/>
      <c r="Z132" s="1172"/>
      <c r="AA132" s="1173">
        <v>7.6178086870000001</v>
      </c>
      <c r="AB132" s="1174"/>
      <c r="AC132" s="1174"/>
      <c r="AD132" s="1174"/>
      <c r="AE132" s="1175"/>
      <c r="AF132" s="1176">
        <v>7.4057233159999996</v>
      </c>
      <c r="AG132" s="1174"/>
      <c r="AH132" s="1174"/>
      <c r="AI132" s="1174"/>
      <c r="AJ132" s="1175"/>
      <c r="AK132" s="1176">
        <v>7.8829174479999997</v>
      </c>
      <c r="AL132" s="1174"/>
      <c r="AM132" s="1174"/>
      <c r="AN132" s="1174"/>
      <c r="AO132" s="1175"/>
      <c r="AP132" s="1073"/>
      <c r="AQ132" s="1074"/>
      <c r="AR132" s="1074"/>
      <c r="AS132" s="1074"/>
      <c r="AT132" s="1177"/>
      <c r="AU132" s="327"/>
      <c r="AV132" s="328"/>
      <c r="AW132" s="328"/>
      <c r="AX132" s="295"/>
      <c r="AY132" s="295"/>
      <c r="AZ132" s="295"/>
      <c r="BA132" s="295"/>
      <c r="BB132" s="295"/>
      <c r="BC132" s="295"/>
      <c r="BD132" s="295"/>
      <c r="BE132" s="295"/>
      <c r="BF132" s="295"/>
      <c r="BG132" s="295"/>
      <c r="BH132" s="295"/>
      <c r="BI132" s="295"/>
      <c r="BJ132" s="295"/>
      <c r="BK132" s="295"/>
      <c r="BL132" s="295"/>
      <c r="BM132" s="295"/>
      <c r="BN132" s="295"/>
      <c r="BO132" s="295"/>
      <c r="BP132" s="295"/>
      <c r="BQ132" s="295"/>
      <c r="BR132" s="295"/>
      <c r="BS132" s="296"/>
      <c r="BT132" s="295"/>
      <c r="BU132" s="295"/>
      <c r="BV132" s="295"/>
      <c r="BW132" s="295"/>
      <c r="BX132" s="295"/>
      <c r="BY132" s="295"/>
      <c r="BZ132" s="295"/>
      <c r="CA132" s="326"/>
      <c r="CB132" s="326"/>
      <c r="CC132" s="326"/>
      <c r="CD132" s="326"/>
      <c r="CE132" s="326"/>
      <c r="CF132" s="326"/>
      <c r="CG132" s="326"/>
      <c r="CH132" s="326"/>
      <c r="CI132" s="326"/>
      <c r="CJ132" s="326"/>
      <c r="CK132" s="326"/>
      <c r="CL132" s="326"/>
      <c r="CM132" s="326"/>
      <c r="CN132" s="326"/>
      <c r="CO132" s="326"/>
      <c r="CP132" s="326"/>
      <c r="CQ132" s="326"/>
      <c r="CR132" s="326"/>
      <c r="CS132" s="326"/>
      <c r="CT132" s="326"/>
      <c r="CU132" s="326"/>
      <c r="CV132" s="326"/>
      <c r="CW132" s="326"/>
      <c r="CX132" s="326"/>
      <c r="CY132" s="326"/>
      <c r="CZ132" s="326"/>
      <c r="DA132" s="326"/>
      <c r="DB132" s="326"/>
      <c r="DC132" s="326"/>
      <c r="DD132" s="326"/>
      <c r="DE132" s="326"/>
      <c r="DF132" s="326"/>
      <c r="DG132" s="326"/>
      <c r="DH132" s="326"/>
      <c r="DI132" s="326"/>
      <c r="DJ132" s="326"/>
      <c r="DK132" s="326"/>
      <c r="DL132" s="326"/>
      <c r="DM132" s="326"/>
      <c r="DN132" s="326"/>
      <c r="DO132" s="326"/>
      <c r="DP132" s="299"/>
      <c r="DQ132" s="299"/>
      <c r="DR132" s="299"/>
      <c r="DS132" s="299"/>
      <c r="DT132" s="299"/>
      <c r="DU132" s="299"/>
      <c r="DV132" s="299"/>
      <c r="DW132" s="299"/>
      <c r="DX132" s="299"/>
      <c r="DY132" s="299"/>
      <c r="DZ132" s="299"/>
    </row>
    <row r="133" spans="1:131" s="288" customFormat="1" ht="26.25" customHeight="1" thickBot="1" x14ac:dyDescent="0.2">
      <c r="A133" s="1169"/>
      <c r="B133" s="1170"/>
      <c r="C133" s="1170"/>
      <c r="D133" s="1170"/>
      <c r="E133" s="1170"/>
      <c r="F133" s="1170"/>
      <c r="G133" s="1170"/>
      <c r="H133" s="1170"/>
      <c r="I133" s="1170"/>
      <c r="J133" s="1170"/>
      <c r="K133" s="1170"/>
      <c r="L133" s="1170"/>
      <c r="M133" s="1170"/>
      <c r="N133" s="1170"/>
      <c r="O133" s="1170"/>
      <c r="P133" s="1170"/>
      <c r="Q133" s="1170"/>
      <c r="R133" s="1170"/>
      <c r="S133" s="1170"/>
      <c r="T133" s="1170"/>
      <c r="U133" s="1170"/>
      <c r="V133" s="1154" t="s">
        <v>477</v>
      </c>
      <c r="W133" s="1154"/>
      <c r="X133" s="1154"/>
      <c r="Y133" s="1154"/>
      <c r="Z133" s="1155"/>
      <c r="AA133" s="1156">
        <v>8.6</v>
      </c>
      <c r="AB133" s="1157"/>
      <c r="AC133" s="1157"/>
      <c r="AD133" s="1157"/>
      <c r="AE133" s="1158"/>
      <c r="AF133" s="1156">
        <v>7.8</v>
      </c>
      <c r="AG133" s="1157"/>
      <c r="AH133" s="1157"/>
      <c r="AI133" s="1157"/>
      <c r="AJ133" s="1158"/>
      <c r="AK133" s="1156">
        <v>7.6</v>
      </c>
      <c r="AL133" s="1157"/>
      <c r="AM133" s="1157"/>
      <c r="AN133" s="1157"/>
      <c r="AO133" s="1158"/>
      <c r="AP133" s="1103"/>
      <c r="AQ133" s="1104"/>
      <c r="AR133" s="1104"/>
      <c r="AS133" s="1104"/>
      <c r="AT133" s="1159"/>
      <c r="AU133" s="328"/>
      <c r="AV133" s="328"/>
      <c r="AW133" s="328"/>
      <c r="AX133" s="328"/>
      <c r="AY133" s="328"/>
      <c r="AZ133" s="328"/>
      <c r="BA133" s="328"/>
      <c r="BB133" s="328"/>
      <c r="BC133" s="328"/>
      <c r="BD133" s="328"/>
      <c r="BE133" s="328"/>
      <c r="BF133" s="328"/>
      <c r="BG133" s="328"/>
      <c r="BH133" s="328"/>
      <c r="BI133" s="328"/>
      <c r="BJ133" s="328"/>
      <c r="BK133" s="328"/>
      <c r="BL133" s="328"/>
      <c r="BM133" s="328"/>
      <c r="BN133" s="326"/>
      <c r="BO133" s="326"/>
      <c r="BP133" s="326"/>
      <c r="BQ133" s="326"/>
      <c r="BR133" s="326"/>
      <c r="BS133" s="326"/>
      <c r="BT133" s="326"/>
      <c r="BU133" s="326"/>
      <c r="BV133" s="326"/>
      <c r="BW133" s="326"/>
      <c r="BX133" s="326"/>
      <c r="BY133" s="326"/>
      <c r="BZ133" s="326"/>
      <c r="CA133" s="326"/>
      <c r="CB133" s="326"/>
      <c r="CC133" s="326"/>
      <c r="CD133" s="326"/>
      <c r="CE133" s="326"/>
      <c r="CF133" s="326"/>
      <c r="CG133" s="326"/>
      <c r="CH133" s="326"/>
      <c r="CI133" s="326"/>
      <c r="CJ133" s="326"/>
      <c r="CK133" s="326"/>
      <c r="CL133" s="326"/>
      <c r="CM133" s="326"/>
      <c r="CN133" s="326"/>
      <c r="CO133" s="326"/>
      <c r="CP133" s="326"/>
      <c r="CQ133" s="326"/>
      <c r="CR133" s="326"/>
      <c r="CS133" s="326"/>
      <c r="CT133" s="326"/>
      <c r="CU133" s="326"/>
      <c r="CV133" s="326"/>
      <c r="CW133" s="326"/>
      <c r="CX133" s="326"/>
      <c r="CY133" s="326"/>
      <c r="CZ133" s="326"/>
      <c r="DA133" s="326"/>
      <c r="DB133" s="326"/>
      <c r="DC133" s="326"/>
      <c r="DD133" s="326"/>
      <c r="DE133" s="326"/>
      <c r="DF133" s="326"/>
      <c r="DG133" s="326"/>
      <c r="DH133" s="326"/>
      <c r="DI133" s="326"/>
      <c r="DJ133" s="326"/>
      <c r="DK133" s="326"/>
      <c r="DL133" s="326"/>
      <c r="DM133" s="326"/>
      <c r="DN133" s="326"/>
      <c r="DO133" s="326"/>
      <c r="DP133" s="299"/>
      <c r="DQ133" s="299"/>
      <c r="DR133" s="299"/>
      <c r="DS133" s="299"/>
      <c r="DT133" s="299"/>
      <c r="DU133" s="299"/>
      <c r="DV133" s="299"/>
      <c r="DW133" s="299"/>
      <c r="DX133" s="299"/>
      <c r="DY133" s="299"/>
      <c r="DZ133" s="299"/>
    </row>
    <row r="134" spans="1:131" s="289" customFormat="1" ht="11.25" customHeight="1" x14ac:dyDescent="0.15">
      <c r="A134" s="329"/>
      <c r="B134" s="329"/>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8"/>
      <c r="AV134" s="328"/>
      <c r="AW134" s="328"/>
      <c r="AX134" s="328"/>
      <c r="AY134" s="328"/>
      <c r="AZ134" s="328"/>
      <c r="BA134" s="328"/>
      <c r="BB134" s="328"/>
      <c r="BC134" s="328"/>
      <c r="BD134" s="328"/>
      <c r="BE134" s="328"/>
      <c r="BF134" s="328"/>
      <c r="BG134" s="328"/>
      <c r="BH134" s="328"/>
      <c r="BI134" s="328"/>
      <c r="BJ134" s="328"/>
      <c r="BK134" s="328"/>
      <c r="BL134" s="328"/>
      <c r="BM134" s="328"/>
      <c r="BN134" s="326"/>
      <c r="BO134" s="326"/>
      <c r="BP134" s="326"/>
      <c r="BQ134" s="326"/>
      <c r="BR134" s="326"/>
      <c r="BS134" s="326"/>
      <c r="BT134" s="326"/>
      <c r="BU134" s="326"/>
      <c r="BV134" s="326"/>
      <c r="BW134" s="326"/>
      <c r="BX134" s="326"/>
      <c r="BY134" s="326"/>
      <c r="BZ134" s="326"/>
      <c r="CA134" s="326"/>
      <c r="CB134" s="326"/>
      <c r="CC134" s="326"/>
      <c r="CD134" s="326"/>
      <c r="CE134" s="326"/>
      <c r="CF134" s="326"/>
      <c r="CG134" s="326"/>
      <c r="CH134" s="326"/>
      <c r="CI134" s="326"/>
      <c r="CJ134" s="326"/>
      <c r="CK134" s="326"/>
      <c r="CL134" s="326"/>
      <c r="CM134" s="326"/>
      <c r="CN134" s="326"/>
      <c r="CO134" s="326"/>
      <c r="CP134" s="326"/>
      <c r="CQ134" s="326"/>
      <c r="CR134" s="326"/>
      <c r="CS134" s="326"/>
      <c r="CT134" s="326"/>
      <c r="CU134" s="326"/>
      <c r="CV134" s="326"/>
      <c r="CW134" s="326"/>
      <c r="CX134" s="326"/>
      <c r="CY134" s="326"/>
      <c r="CZ134" s="326"/>
      <c r="DA134" s="326"/>
      <c r="DB134" s="326"/>
      <c r="DC134" s="326"/>
      <c r="DD134" s="326"/>
      <c r="DE134" s="326"/>
      <c r="DF134" s="326"/>
      <c r="DG134" s="326"/>
      <c r="DH134" s="326"/>
      <c r="DI134" s="326"/>
      <c r="DJ134" s="326"/>
      <c r="DK134" s="326"/>
      <c r="DL134" s="326"/>
      <c r="DM134" s="326"/>
      <c r="DN134" s="326"/>
      <c r="DO134" s="326"/>
      <c r="DP134" s="299"/>
      <c r="DQ134" s="299"/>
      <c r="DR134" s="299"/>
      <c r="DS134" s="299"/>
      <c r="DT134" s="299"/>
      <c r="DU134" s="299"/>
      <c r="DV134" s="299"/>
      <c r="DW134" s="299"/>
      <c r="DX134" s="299"/>
      <c r="DY134" s="299"/>
      <c r="DZ134" s="299"/>
      <c r="EA134" s="288"/>
    </row>
    <row r="135" spans="1:131" ht="14.25" hidden="1" x14ac:dyDescent="0.15">
      <c r="AU135" s="329"/>
      <c r="AV135" s="329"/>
      <c r="AW135" s="329"/>
      <c r="AX135" s="329"/>
      <c r="AY135" s="329"/>
      <c r="AZ135" s="329"/>
      <c r="BA135" s="329"/>
      <c r="BB135" s="329"/>
      <c r="BC135" s="329"/>
      <c r="BD135" s="329"/>
      <c r="BE135" s="329"/>
      <c r="BF135" s="329"/>
      <c r="BG135" s="329"/>
      <c r="BH135" s="329"/>
      <c r="BI135" s="329"/>
      <c r="BJ135" s="329"/>
      <c r="BK135" s="329"/>
      <c r="BL135" s="329"/>
      <c r="BM135" s="329"/>
      <c r="BN135" s="329"/>
      <c r="BO135" s="329"/>
      <c r="BP135" s="329"/>
      <c r="BQ135" s="329"/>
      <c r="BR135" s="329"/>
      <c r="BS135" s="329"/>
      <c r="BT135" s="329"/>
      <c r="BU135" s="329"/>
      <c r="BV135" s="329"/>
      <c r="BW135" s="329"/>
      <c r="BX135" s="329"/>
      <c r="BY135" s="329"/>
      <c r="BZ135" s="329"/>
      <c r="CA135" s="329"/>
      <c r="CB135" s="329"/>
      <c r="CC135" s="329"/>
      <c r="CD135" s="329"/>
      <c r="CE135" s="329"/>
      <c r="CF135" s="329"/>
      <c r="CG135" s="329"/>
      <c r="CH135" s="329"/>
      <c r="CI135" s="329"/>
      <c r="CJ135" s="329"/>
      <c r="CK135" s="329"/>
      <c r="CL135" s="329"/>
      <c r="CM135" s="329"/>
      <c r="CN135" s="329"/>
      <c r="CO135" s="329"/>
      <c r="CP135" s="329"/>
      <c r="CQ135" s="329"/>
      <c r="CR135" s="329"/>
      <c r="CS135" s="329"/>
      <c r="CT135" s="329"/>
      <c r="CU135" s="329"/>
      <c r="CV135" s="329"/>
      <c r="CW135" s="329"/>
      <c r="CX135" s="329"/>
      <c r="CY135" s="329"/>
      <c r="CZ135" s="329"/>
      <c r="DA135" s="329"/>
      <c r="DB135" s="329"/>
      <c r="DC135" s="329"/>
      <c r="DD135" s="329"/>
      <c r="DE135" s="329"/>
      <c r="DF135" s="329"/>
      <c r="DG135" s="329"/>
      <c r="DH135" s="329"/>
      <c r="DI135" s="329"/>
      <c r="DJ135" s="329"/>
      <c r="DK135" s="329"/>
      <c r="DL135" s="329"/>
      <c r="DM135" s="329"/>
      <c r="DN135" s="329"/>
      <c r="DO135" s="329"/>
      <c r="DP135" s="329"/>
      <c r="DQ135" s="329"/>
      <c r="DR135" s="329"/>
      <c r="DS135" s="329"/>
      <c r="DT135" s="329"/>
      <c r="DU135" s="329"/>
      <c r="DV135" s="329"/>
      <c r="DW135" s="329"/>
      <c r="DX135" s="329"/>
      <c r="DY135" s="329"/>
      <c r="DZ135" s="329"/>
    </row>
    <row r="136" spans="1:131" hidden="1" x14ac:dyDescent="0.15"/>
  </sheetData>
  <sheetProtection algorithmName="SHA-512" hashValue="sMyo7fN/Oin1NzWOWzJKD/fnW+JwPzJ2v7WhLOj4eFLdliQ6K642Olgeg877m5t9S4OGeIzu2AyfH9X1LC87zg==" saltValue="opfzwOIdFP6TgeXqUhpJ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115" customWidth="1"/>
    <col min="121" max="121" width="0" style="114" hidden="1" customWidth="1"/>
    <col min="122" max="16384" width="9" style="114" hidden="1"/>
  </cols>
  <sheetData>
    <row r="1" spans="1:120" x14ac:dyDescent="0.1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14"/>
    </row>
    <row r="17" spans="119:120" x14ac:dyDescent="0.15">
      <c r="DP17" s="114"/>
    </row>
    <row r="18" spans="119:120" x14ac:dyDescent="0.15"/>
    <row r="19" spans="119:120" x14ac:dyDescent="0.15"/>
    <row r="20" spans="119:120" x14ac:dyDescent="0.15">
      <c r="DO20" s="114"/>
      <c r="DP20" s="114"/>
    </row>
    <row r="21" spans="119:120" x14ac:dyDescent="0.15">
      <c r="DP21" s="114"/>
    </row>
    <row r="22" spans="119:120" x14ac:dyDescent="0.15"/>
    <row r="23" spans="119:120" x14ac:dyDescent="0.15">
      <c r="DO23" s="114"/>
      <c r="DP23" s="114"/>
    </row>
    <row r="24" spans="119:120" x14ac:dyDescent="0.15">
      <c r="DP24" s="114"/>
    </row>
    <row r="25" spans="119:120" x14ac:dyDescent="0.15">
      <c r="DP25" s="114"/>
    </row>
    <row r="26" spans="119:120" x14ac:dyDescent="0.15">
      <c r="DO26" s="114"/>
      <c r="DP26" s="114"/>
    </row>
    <row r="27" spans="119:120" x14ac:dyDescent="0.15"/>
    <row r="28" spans="119:120" x14ac:dyDescent="0.15">
      <c r="DO28" s="114"/>
      <c r="DP28" s="114"/>
    </row>
    <row r="29" spans="119:120" x14ac:dyDescent="0.15">
      <c r="DP29" s="114"/>
    </row>
    <row r="30" spans="119:120" x14ac:dyDescent="0.15"/>
    <row r="31" spans="119:120" x14ac:dyDescent="0.15">
      <c r="DO31" s="114"/>
      <c r="DP31" s="114"/>
    </row>
    <row r="32" spans="119:120" x14ac:dyDescent="0.15"/>
    <row r="33" spans="98:120" x14ac:dyDescent="0.15">
      <c r="DO33" s="114"/>
      <c r="DP33" s="114"/>
    </row>
    <row r="34" spans="98:120" x14ac:dyDescent="0.15">
      <c r="DM34" s="114"/>
    </row>
    <row r="35" spans="98:120" x14ac:dyDescent="0.15">
      <c r="CT35" s="114"/>
      <c r="CU35" s="114"/>
      <c r="CV35" s="114"/>
      <c r="CY35" s="114"/>
      <c r="CZ35" s="114"/>
      <c r="DA35" s="114"/>
      <c r="DD35" s="114"/>
      <c r="DE35" s="114"/>
      <c r="DF35" s="114"/>
      <c r="DI35" s="114"/>
      <c r="DJ35" s="114"/>
      <c r="DK35" s="114"/>
      <c r="DM35" s="114"/>
      <c r="DN35" s="114"/>
      <c r="DO35" s="114"/>
      <c r="DP35" s="114"/>
    </row>
    <row r="36" spans="98:120" x14ac:dyDescent="0.15"/>
    <row r="37" spans="98:120" x14ac:dyDescent="0.15">
      <c r="CW37" s="114"/>
      <c r="DB37" s="114"/>
      <c r="DG37" s="114"/>
      <c r="DL37" s="114"/>
      <c r="DP37" s="114"/>
    </row>
    <row r="38" spans="98:120" x14ac:dyDescent="0.15">
      <c r="CT38" s="114"/>
      <c r="CU38" s="114"/>
      <c r="CV38" s="114"/>
      <c r="CW38" s="114"/>
      <c r="CY38" s="114"/>
      <c r="CZ38" s="114"/>
      <c r="DA38" s="114"/>
      <c r="DB38" s="114"/>
      <c r="DD38" s="114"/>
      <c r="DE38" s="114"/>
      <c r="DF38" s="114"/>
      <c r="DG38" s="114"/>
      <c r="DI38" s="114"/>
      <c r="DJ38" s="114"/>
      <c r="DK38" s="114"/>
      <c r="DL38" s="114"/>
      <c r="DN38" s="114"/>
      <c r="DO38" s="114"/>
      <c r="DP38" s="11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14"/>
      <c r="DO49" s="114"/>
      <c r="DP49" s="11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14"/>
      <c r="CS63" s="114"/>
      <c r="CX63" s="114"/>
      <c r="DC63" s="114"/>
      <c r="DH63" s="114"/>
    </row>
    <row r="64" spans="22:120" x14ac:dyDescent="0.15">
      <c r="V64" s="114"/>
    </row>
    <row r="65" spans="15:120" x14ac:dyDescent="0.15">
      <c r="X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U65" s="114"/>
      <c r="CZ65" s="114"/>
      <c r="DE65" s="114"/>
      <c r="DJ65" s="114"/>
    </row>
    <row r="66" spans="15:120" x14ac:dyDescent="0.15">
      <c r="Q66" s="114"/>
      <c r="S66" s="114"/>
      <c r="U66" s="114"/>
      <c r="DM66" s="114"/>
    </row>
    <row r="67" spans="15:120" x14ac:dyDescent="0.15">
      <c r="O67" s="114"/>
      <c r="P67" s="114"/>
      <c r="R67" s="114"/>
      <c r="T67" s="114"/>
      <c r="Y67" s="114"/>
      <c r="CT67" s="114"/>
      <c r="CV67" s="114"/>
      <c r="CW67" s="114"/>
      <c r="CY67" s="114"/>
      <c r="DA67" s="114"/>
      <c r="DB67" s="114"/>
      <c r="DD67" s="114"/>
      <c r="DF67" s="114"/>
      <c r="DG67" s="114"/>
      <c r="DI67" s="114"/>
      <c r="DK67" s="114"/>
      <c r="DL67" s="114"/>
      <c r="DN67" s="114"/>
      <c r="DO67" s="114"/>
      <c r="DP67" s="114"/>
    </row>
    <row r="68" spans="15:120" x14ac:dyDescent="0.15"/>
    <row r="69" spans="15:120" x14ac:dyDescent="0.15"/>
    <row r="70" spans="15:120" x14ac:dyDescent="0.15"/>
    <row r="71" spans="15:120" x14ac:dyDescent="0.15"/>
    <row r="72" spans="15:120" x14ac:dyDescent="0.15">
      <c r="DP72" s="114"/>
    </row>
    <row r="73" spans="15:120" x14ac:dyDescent="0.15">
      <c r="DP73" s="11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14"/>
      <c r="CX96" s="114"/>
      <c r="DC96" s="114"/>
      <c r="DH96" s="114"/>
    </row>
    <row r="97" spans="24:120" x14ac:dyDescent="0.15">
      <c r="CS97" s="114"/>
      <c r="CX97" s="114"/>
      <c r="DC97" s="114"/>
      <c r="DH97" s="114"/>
      <c r="DP97" s="115" t="s">
        <v>478</v>
      </c>
    </row>
    <row r="98" spans="24:120" hidden="1" x14ac:dyDescent="0.15">
      <c r="CS98" s="114"/>
      <c r="CX98" s="114"/>
      <c r="DC98" s="114"/>
      <c r="DH98" s="114"/>
    </row>
    <row r="99" spans="24:120" hidden="1" x14ac:dyDescent="0.15">
      <c r="CS99" s="114"/>
      <c r="CX99" s="114"/>
      <c r="DC99" s="114"/>
      <c r="DH99" s="114"/>
    </row>
    <row r="100" spans="24:120" hidden="1" x14ac:dyDescent="0.15"/>
    <row r="101" spans="24:120" ht="12" hidden="1" customHeight="1" x14ac:dyDescent="0.15">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U101" s="114"/>
      <c r="CZ101" s="114"/>
      <c r="DE101" s="114"/>
      <c r="DJ101" s="114"/>
    </row>
    <row r="102" spans="24:120" ht="1.5" hidden="1" customHeight="1" x14ac:dyDescent="0.15">
      <c r="CU102" s="114"/>
      <c r="CZ102" s="114"/>
      <c r="DE102" s="114"/>
      <c r="DJ102" s="114"/>
      <c r="DM102" s="114"/>
    </row>
    <row r="103" spans="24:120" hidden="1" x14ac:dyDescent="0.15">
      <c r="CT103" s="114"/>
      <c r="CV103" s="114"/>
      <c r="CW103" s="114"/>
      <c r="CY103" s="114"/>
      <c r="DA103" s="114"/>
      <c r="DB103" s="114"/>
      <c r="DD103" s="114"/>
      <c r="DF103" s="114"/>
      <c r="DG103" s="114"/>
      <c r="DI103" s="114"/>
      <c r="DK103" s="114"/>
      <c r="DL103" s="114"/>
      <c r="DM103" s="114"/>
      <c r="DN103" s="114"/>
      <c r="DO103" s="114"/>
      <c r="DP103" s="114"/>
    </row>
    <row r="104" spans="24:120" hidden="1" x14ac:dyDescent="0.15">
      <c r="CV104" s="114"/>
      <c r="CW104" s="114"/>
      <c r="DA104" s="114"/>
      <c r="DB104" s="114"/>
      <c r="DF104" s="114"/>
      <c r="DG104" s="114"/>
      <c r="DK104" s="114"/>
      <c r="DL104" s="114"/>
      <c r="DN104" s="114"/>
      <c r="DO104" s="114"/>
      <c r="DP104" s="11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k4PBdnxM049+KuX2xhYg0k0MR5xLuqGMHWEPZ7KHfBmy3YW/PbCjkhlEFUI+uU6eB+bXo/LDCXgzbCqnC8CIw==" saltValue="Rbpn0aneqRVNBHmZXS/F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55" customWidth="1"/>
    <col min="117" max="16384" width="9" style="254" hidden="1"/>
  </cols>
  <sheetData>
    <row r="1" spans="2:116"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x14ac:dyDescent="0.15"/>
    <row r="3" spans="2:116" x14ac:dyDescent="0.15"/>
    <row r="4" spans="2:116" x14ac:dyDescent="0.15">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x14ac:dyDescent="0.15">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x14ac:dyDescent="0.15"/>
    <row r="20" spans="9:116" x14ac:dyDescent="0.15"/>
    <row r="21" spans="9:116" x14ac:dyDescent="0.15">
      <c r="DL21" s="254"/>
    </row>
    <row r="22" spans="9:116" x14ac:dyDescent="0.15">
      <c r="DI22" s="254"/>
      <c r="DJ22" s="254"/>
      <c r="DK22" s="254"/>
      <c r="DL22" s="254"/>
    </row>
    <row r="23" spans="9:116" x14ac:dyDescent="0.15">
      <c r="CY23" s="254"/>
      <c r="CZ23" s="254"/>
      <c r="DA23" s="254"/>
      <c r="DB23" s="254"/>
      <c r="DC23" s="254"/>
      <c r="DD23" s="254"/>
      <c r="DE23" s="254"/>
      <c r="DF23" s="254"/>
      <c r="DG23" s="254"/>
      <c r="DH23" s="254"/>
      <c r="DI23" s="254"/>
      <c r="DJ23" s="254"/>
      <c r="DK23" s="254"/>
      <c r="DL23" s="25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4"/>
      <c r="DA35" s="254"/>
      <c r="DB35" s="254"/>
      <c r="DC35" s="254"/>
      <c r="DD35" s="254"/>
      <c r="DE35" s="254"/>
      <c r="DF35" s="254"/>
      <c r="DG35" s="254"/>
      <c r="DH35" s="254"/>
      <c r="DI35" s="254"/>
      <c r="DJ35" s="254"/>
      <c r="DK35" s="254"/>
      <c r="DL35" s="254"/>
    </row>
    <row r="36" spans="15:116" x14ac:dyDescent="0.15"/>
    <row r="37" spans="15:116" x14ac:dyDescent="0.15">
      <c r="DL37" s="254"/>
    </row>
    <row r="38" spans="15:116" x14ac:dyDescent="0.15">
      <c r="DI38" s="254"/>
      <c r="DJ38" s="254"/>
      <c r="DK38" s="254"/>
      <c r="DL38" s="254"/>
    </row>
    <row r="39" spans="15:116" x14ac:dyDescent="0.15"/>
    <row r="40" spans="15:116" x14ac:dyDescent="0.15"/>
    <row r="41" spans="15:116" x14ac:dyDescent="0.15"/>
    <row r="42" spans="15:116" x14ac:dyDescent="0.15"/>
    <row r="43" spans="15:116" x14ac:dyDescent="0.15">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x14ac:dyDescent="0.15">
      <c r="DL44" s="254"/>
    </row>
    <row r="45" spans="15:116" x14ac:dyDescent="0.15"/>
    <row r="46" spans="15:116" x14ac:dyDescent="0.15">
      <c r="DA46" s="254"/>
      <c r="DB46" s="254"/>
      <c r="DC46" s="254"/>
      <c r="DD46" s="254"/>
      <c r="DE46" s="254"/>
      <c r="DF46" s="254"/>
      <c r="DG46" s="254"/>
      <c r="DH46" s="254"/>
      <c r="DI46" s="254"/>
      <c r="DJ46" s="254"/>
      <c r="DK46" s="254"/>
      <c r="DL46" s="254"/>
    </row>
    <row r="47" spans="15:116" x14ac:dyDescent="0.15"/>
    <row r="48" spans="15:116" x14ac:dyDescent="0.15"/>
    <row r="49" spans="104:116" x14ac:dyDescent="0.15"/>
    <row r="50" spans="104:116" x14ac:dyDescent="0.15">
      <c r="CZ50" s="254"/>
      <c r="DA50" s="254"/>
      <c r="DB50" s="254"/>
      <c r="DC50" s="254"/>
      <c r="DD50" s="254"/>
      <c r="DE50" s="254"/>
      <c r="DF50" s="254"/>
      <c r="DG50" s="254"/>
      <c r="DH50" s="254"/>
      <c r="DI50" s="254"/>
      <c r="DJ50" s="254"/>
      <c r="DK50" s="254"/>
      <c r="DL50" s="254"/>
    </row>
    <row r="51" spans="104:116" x14ac:dyDescent="0.15"/>
    <row r="52" spans="104:116" x14ac:dyDescent="0.15"/>
    <row r="53" spans="104:116" x14ac:dyDescent="0.15">
      <c r="DL53" s="25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4"/>
      <c r="DD67" s="254"/>
      <c r="DE67" s="254"/>
      <c r="DF67" s="254"/>
      <c r="DG67" s="254"/>
      <c r="DH67" s="254"/>
      <c r="DI67" s="254"/>
      <c r="DJ67" s="254"/>
      <c r="DK67" s="254"/>
      <c r="DL67" s="25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1oKpEU+dOPybsB5t/ypJHmN/MT5b3p7XHUTvPoRmv3hNxn47JA8QmKxzqdFLMOWkldctSR8vaBbU1Xwh2NvVg==" saltValue="CDwCTtJzKnJivkHEeMD6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116" customWidth="1"/>
    <col min="37" max="44" width="17" style="116" customWidth="1"/>
    <col min="45" max="45" width="6.125" style="123" customWidth="1"/>
    <col min="46" max="46" width="3" style="121" customWidth="1"/>
    <col min="47" max="47" width="19.125" style="116" hidden="1" customWidth="1"/>
    <col min="48" max="52" width="12.625" style="116" hidden="1" customWidth="1"/>
    <col min="53" max="16384" width="8.625" style="116" hidden="1"/>
  </cols>
  <sheetData>
    <row r="1" spans="1:46" x14ac:dyDescent="0.15">
      <c r="AS1" s="117"/>
      <c r="AT1" s="117"/>
    </row>
    <row r="2" spans="1:46" x14ac:dyDescent="0.15">
      <c r="AS2" s="117"/>
      <c r="AT2" s="117"/>
    </row>
    <row r="3" spans="1:46" x14ac:dyDescent="0.15">
      <c r="AS3" s="117"/>
      <c r="AT3" s="117"/>
    </row>
    <row r="4" spans="1:46" x14ac:dyDescent="0.15">
      <c r="AS4" s="117"/>
      <c r="AT4" s="117"/>
    </row>
    <row r="5" spans="1:46" ht="17.25" x14ac:dyDescent="0.15">
      <c r="A5" s="118" t="s">
        <v>479</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20"/>
    </row>
    <row r="6" spans="1:46" x14ac:dyDescent="0.15">
      <c r="A6" s="121"/>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22" t="s">
        <v>480</v>
      </c>
      <c r="AL6" s="122"/>
      <c r="AM6" s="122"/>
      <c r="AN6" s="122"/>
      <c r="AO6" s="117"/>
      <c r="AP6" s="117"/>
      <c r="AQ6" s="117"/>
      <c r="AR6" s="117"/>
    </row>
    <row r="7" spans="1:46" x14ac:dyDescent="0.15">
      <c r="A7" s="121"/>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24"/>
      <c r="AL7" s="125"/>
      <c r="AM7" s="125"/>
      <c r="AN7" s="126"/>
      <c r="AO7" s="1194" t="s">
        <v>481</v>
      </c>
      <c r="AP7" s="127"/>
      <c r="AQ7" s="128" t="s">
        <v>482</v>
      </c>
      <c r="AR7" s="129"/>
    </row>
    <row r="8" spans="1:46" x14ac:dyDescent="0.15">
      <c r="A8" s="121"/>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30"/>
      <c r="AL8" s="131"/>
      <c r="AM8" s="131"/>
      <c r="AN8" s="132"/>
      <c r="AO8" s="1195"/>
      <c r="AP8" s="133" t="s">
        <v>483</v>
      </c>
      <c r="AQ8" s="134" t="s">
        <v>484</v>
      </c>
      <c r="AR8" s="135" t="s">
        <v>485</v>
      </c>
    </row>
    <row r="9" spans="1:46" x14ac:dyDescent="0.15">
      <c r="A9" s="121"/>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96" t="s">
        <v>486</v>
      </c>
      <c r="AL9" s="1197"/>
      <c r="AM9" s="1197"/>
      <c r="AN9" s="1198"/>
      <c r="AO9" s="136">
        <v>792023</v>
      </c>
      <c r="AP9" s="136">
        <v>92982</v>
      </c>
      <c r="AQ9" s="137">
        <v>117391</v>
      </c>
      <c r="AR9" s="138">
        <v>-20.8</v>
      </c>
    </row>
    <row r="10" spans="1:46" x14ac:dyDescent="0.15">
      <c r="A10" s="121"/>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96" t="s">
        <v>487</v>
      </c>
      <c r="AL10" s="1197"/>
      <c r="AM10" s="1197"/>
      <c r="AN10" s="1198"/>
      <c r="AO10" s="139">
        <v>45850</v>
      </c>
      <c r="AP10" s="139">
        <v>5383</v>
      </c>
      <c r="AQ10" s="140">
        <v>11968</v>
      </c>
      <c r="AR10" s="141">
        <v>-55</v>
      </c>
    </row>
    <row r="11" spans="1:46" ht="13.5" customHeight="1" x14ac:dyDescent="0.15">
      <c r="A11" s="121"/>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96" t="s">
        <v>488</v>
      </c>
      <c r="AL11" s="1197"/>
      <c r="AM11" s="1197"/>
      <c r="AN11" s="1198"/>
      <c r="AO11" s="139">
        <v>147530</v>
      </c>
      <c r="AP11" s="139">
        <v>17320</v>
      </c>
      <c r="AQ11" s="140">
        <v>18604</v>
      </c>
      <c r="AR11" s="141">
        <v>-6.9</v>
      </c>
    </row>
    <row r="12" spans="1:46" ht="13.5" customHeight="1" x14ac:dyDescent="0.15">
      <c r="A12" s="12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96" t="s">
        <v>489</v>
      </c>
      <c r="AL12" s="1197"/>
      <c r="AM12" s="1197"/>
      <c r="AN12" s="1198"/>
      <c r="AO12" s="139">
        <v>681</v>
      </c>
      <c r="AP12" s="139">
        <v>80</v>
      </c>
      <c r="AQ12" s="140">
        <v>928</v>
      </c>
      <c r="AR12" s="141">
        <v>-91.4</v>
      </c>
    </row>
    <row r="13" spans="1:46" ht="13.5" customHeight="1" x14ac:dyDescent="0.15">
      <c r="A13" s="121"/>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96" t="s">
        <v>490</v>
      </c>
      <c r="AL13" s="1197"/>
      <c r="AM13" s="1197"/>
      <c r="AN13" s="1198"/>
      <c r="AO13" s="139" t="s">
        <v>491</v>
      </c>
      <c r="AP13" s="139" t="s">
        <v>491</v>
      </c>
      <c r="AQ13" s="140" t="s">
        <v>491</v>
      </c>
      <c r="AR13" s="141" t="s">
        <v>491</v>
      </c>
    </row>
    <row r="14" spans="1:46" ht="13.5" customHeight="1" x14ac:dyDescent="0.15">
      <c r="A14" s="121"/>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96" t="s">
        <v>492</v>
      </c>
      <c r="AL14" s="1197"/>
      <c r="AM14" s="1197"/>
      <c r="AN14" s="1198"/>
      <c r="AO14" s="139">
        <v>32533</v>
      </c>
      <c r="AP14" s="139">
        <v>3819</v>
      </c>
      <c r="AQ14" s="140">
        <v>5151</v>
      </c>
      <c r="AR14" s="141">
        <v>-25.9</v>
      </c>
    </row>
    <row r="15" spans="1:46" ht="13.5" customHeight="1" x14ac:dyDescent="0.15">
      <c r="A15" s="121"/>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96" t="s">
        <v>493</v>
      </c>
      <c r="AL15" s="1197"/>
      <c r="AM15" s="1197"/>
      <c r="AN15" s="1198"/>
      <c r="AO15" s="139">
        <v>29292</v>
      </c>
      <c r="AP15" s="139">
        <v>3439</v>
      </c>
      <c r="AQ15" s="140">
        <v>2680</v>
      </c>
      <c r="AR15" s="141">
        <v>28.3</v>
      </c>
    </row>
    <row r="16" spans="1:46" x14ac:dyDescent="0.15">
      <c r="A16" s="121"/>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99" t="s">
        <v>494</v>
      </c>
      <c r="AL16" s="1200"/>
      <c r="AM16" s="1200"/>
      <c r="AN16" s="1201"/>
      <c r="AO16" s="139">
        <v>-63304</v>
      </c>
      <c r="AP16" s="139">
        <v>-7432</v>
      </c>
      <c r="AQ16" s="140">
        <v>-12014</v>
      </c>
      <c r="AR16" s="141">
        <v>-38.1</v>
      </c>
    </row>
    <row r="17" spans="1:46" x14ac:dyDescent="0.15">
      <c r="A17" s="121"/>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99" t="s">
        <v>174</v>
      </c>
      <c r="AL17" s="1200"/>
      <c r="AM17" s="1200"/>
      <c r="AN17" s="1201"/>
      <c r="AO17" s="139">
        <v>984605</v>
      </c>
      <c r="AP17" s="139">
        <v>115591</v>
      </c>
      <c r="AQ17" s="140">
        <v>144708</v>
      </c>
      <c r="AR17" s="141">
        <v>-20.100000000000001</v>
      </c>
    </row>
    <row r="18" spans="1:46" x14ac:dyDescent="0.15">
      <c r="A18" s="121"/>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42"/>
      <c r="AR18" s="142"/>
    </row>
    <row r="19" spans="1:46" x14ac:dyDescent="0.15">
      <c r="A19" s="121"/>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t="s">
        <v>495</v>
      </c>
      <c r="AL19" s="117"/>
      <c r="AM19" s="117"/>
      <c r="AN19" s="117"/>
      <c r="AO19" s="117"/>
      <c r="AP19" s="117"/>
      <c r="AQ19" s="117"/>
      <c r="AR19" s="117"/>
    </row>
    <row r="20" spans="1:46" x14ac:dyDescent="0.15">
      <c r="A20" s="121"/>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43"/>
      <c r="AL20" s="144"/>
      <c r="AM20" s="144"/>
      <c r="AN20" s="145"/>
      <c r="AO20" s="146" t="s">
        <v>496</v>
      </c>
      <c r="AP20" s="147" t="s">
        <v>497</v>
      </c>
      <c r="AQ20" s="148" t="s">
        <v>498</v>
      </c>
      <c r="AR20" s="149"/>
    </row>
    <row r="21" spans="1:46" s="155" customFormat="1" x14ac:dyDescent="0.15">
      <c r="A21" s="150"/>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191" t="s">
        <v>499</v>
      </c>
      <c r="AL21" s="1192"/>
      <c r="AM21" s="1192"/>
      <c r="AN21" s="1193"/>
      <c r="AO21" s="151">
        <v>13.5</v>
      </c>
      <c r="AP21" s="152">
        <v>13.77</v>
      </c>
      <c r="AQ21" s="153">
        <v>-0.27</v>
      </c>
      <c r="AR21" s="122"/>
      <c r="AS21" s="154"/>
      <c r="AT21" s="150"/>
    </row>
    <row r="22" spans="1:46" s="155" customFormat="1" x14ac:dyDescent="0.15">
      <c r="A22" s="150"/>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191" t="s">
        <v>500</v>
      </c>
      <c r="AL22" s="1192"/>
      <c r="AM22" s="1192"/>
      <c r="AN22" s="1193"/>
      <c r="AO22" s="156">
        <v>96.2</v>
      </c>
      <c r="AP22" s="157">
        <v>94.8</v>
      </c>
      <c r="AQ22" s="158">
        <v>1.4</v>
      </c>
      <c r="AR22" s="142"/>
      <c r="AS22" s="154"/>
      <c r="AT22" s="150"/>
    </row>
    <row r="23" spans="1:46" s="155" customFormat="1" x14ac:dyDescent="0.15">
      <c r="A23" s="150"/>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42"/>
      <c r="AQ23" s="142"/>
      <c r="AR23" s="142"/>
      <c r="AS23" s="154"/>
      <c r="AT23" s="150"/>
    </row>
    <row r="24" spans="1:46" s="155" customFormat="1" x14ac:dyDescent="0.15">
      <c r="A24" s="150"/>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42"/>
      <c r="AQ24" s="142"/>
      <c r="AR24" s="142"/>
      <c r="AS24" s="154"/>
      <c r="AT24" s="150"/>
    </row>
    <row r="25" spans="1:46" s="155" customFormat="1" x14ac:dyDescent="0.15">
      <c r="A25" s="159"/>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1"/>
      <c r="AQ25" s="161"/>
      <c r="AR25" s="161"/>
      <c r="AS25" s="162"/>
      <c r="AT25" s="150"/>
    </row>
    <row r="26" spans="1:46" s="155" customFormat="1" x14ac:dyDescent="0.15">
      <c r="A26" s="122" t="s">
        <v>501</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42"/>
      <c r="AQ26" s="142"/>
      <c r="AR26" s="142"/>
      <c r="AS26" s="122"/>
      <c r="AT26" s="122"/>
    </row>
    <row r="27" spans="1:46" x14ac:dyDescent="0.15">
      <c r="A27" s="163" t="s">
        <v>502</v>
      </c>
      <c r="AO27" s="117"/>
      <c r="AP27" s="117"/>
      <c r="AQ27" s="117"/>
      <c r="AR27" s="117"/>
      <c r="AS27" s="117"/>
      <c r="AT27" s="117"/>
    </row>
    <row r="28" spans="1:46" ht="17.25" x14ac:dyDescent="0.15">
      <c r="A28" s="118" t="s">
        <v>503</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64"/>
    </row>
    <row r="29" spans="1:46" x14ac:dyDescent="0.15">
      <c r="A29" s="121"/>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22" t="s">
        <v>504</v>
      </c>
      <c r="AL29" s="122"/>
      <c r="AM29" s="122"/>
      <c r="AN29" s="122"/>
      <c r="AO29" s="117"/>
      <c r="AP29" s="117"/>
      <c r="AQ29" s="117"/>
      <c r="AR29" s="117"/>
      <c r="AS29" s="165"/>
    </row>
    <row r="30" spans="1:46" x14ac:dyDescent="0.15">
      <c r="A30" s="121"/>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24"/>
      <c r="AL30" s="125"/>
      <c r="AM30" s="125"/>
      <c r="AN30" s="126"/>
      <c r="AO30" s="1194" t="s">
        <v>481</v>
      </c>
      <c r="AP30" s="127"/>
      <c r="AQ30" s="128" t="s">
        <v>482</v>
      </c>
      <c r="AR30" s="129"/>
    </row>
    <row r="31" spans="1:46" x14ac:dyDescent="0.15">
      <c r="A31" s="121"/>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30"/>
      <c r="AL31" s="131"/>
      <c r="AM31" s="131"/>
      <c r="AN31" s="132"/>
      <c r="AO31" s="1195"/>
      <c r="AP31" s="133" t="s">
        <v>483</v>
      </c>
      <c r="AQ31" s="134" t="s">
        <v>484</v>
      </c>
      <c r="AR31" s="135" t="s">
        <v>485</v>
      </c>
    </row>
    <row r="32" spans="1:46" ht="27" customHeight="1" x14ac:dyDescent="0.15">
      <c r="A32" s="121"/>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207" t="s">
        <v>505</v>
      </c>
      <c r="AL32" s="1208"/>
      <c r="AM32" s="1208"/>
      <c r="AN32" s="1209"/>
      <c r="AO32" s="166">
        <v>428185</v>
      </c>
      <c r="AP32" s="166">
        <v>50268</v>
      </c>
      <c r="AQ32" s="167">
        <v>73070</v>
      </c>
      <c r="AR32" s="168">
        <v>-31.2</v>
      </c>
    </row>
    <row r="33" spans="1:46" ht="13.5" customHeight="1" x14ac:dyDescent="0.15">
      <c r="A33" s="12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207" t="s">
        <v>506</v>
      </c>
      <c r="AL33" s="1208"/>
      <c r="AM33" s="1208"/>
      <c r="AN33" s="1209"/>
      <c r="AO33" s="166" t="s">
        <v>491</v>
      </c>
      <c r="AP33" s="166" t="s">
        <v>491</v>
      </c>
      <c r="AQ33" s="167" t="s">
        <v>491</v>
      </c>
      <c r="AR33" s="168" t="s">
        <v>491</v>
      </c>
    </row>
    <row r="34" spans="1:46" ht="27" customHeight="1" x14ac:dyDescent="0.15">
      <c r="A34" s="121"/>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207" t="s">
        <v>507</v>
      </c>
      <c r="AL34" s="1208"/>
      <c r="AM34" s="1208"/>
      <c r="AN34" s="1209"/>
      <c r="AO34" s="166" t="s">
        <v>491</v>
      </c>
      <c r="AP34" s="166" t="s">
        <v>491</v>
      </c>
      <c r="AQ34" s="167">
        <v>1</v>
      </c>
      <c r="AR34" s="168" t="s">
        <v>491</v>
      </c>
    </row>
    <row r="35" spans="1:46" ht="27" customHeight="1" x14ac:dyDescent="0.15">
      <c r="A35" s="121"/>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207" t="s">
        <v>508</v>
      </c>
      <c r="AL35" s="1208"/>
      <c r="AM35" s="1208"/>
      <c r="AN35" s="1209"/>
      <c r="AO35" s="166">
        <v>135819</v>
      </c>
      <c r="AP35" s="166">
        <v>15945</v>
      </c>
      <c r="AQ35" s="167">
        <v>19034</v>
      </c>
      <c r="AR35" s="168">
        <v>-16.2</v>
      </c>
    </row>
    <row r="36" spans="1:46" ht="27" customHeight="1" x14ac:dyDescent="0.15">
      <c r="A36" s="121"/>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207" t="s">
        <v>509</v>
      </c>
      <c r="AL36" s="1208"/>
      <c r="AM36" s="1208"/>
      <c r="AN36" s="1209"/>
      <c r="AO36" s="166">
        <v>80408</v>
      </c>
      <c r="AP36" s="166">
        <v>9440</v>
      </c>
      <c r="AQ36" s="167">
        <v>5455</v>
      </c>
      <c r="AR36" s="168">
        <v>73.099999999999994</v>
      </c>
    </row>
    <row r="37" spans="1:46" ht="13.5" customHeight="1" x14ac:dyDescent="0.15">
      <c r="A37" s="121"/>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207" t="s">
        <v>510</v>
      </c>
      <c r="AL37" s="1208"/>
      <c r="AM37" s="1208"/>
      <c r="AN37" s="1209"/>
      <c r="AO37" s="166">
        <v>1846</v>
      </c>
      <c r="AP37" s="166">
        <v>217</v>
      </c>
      <c r="AQ37" s="167">
        <v>1361</v>
      </c>
      <c r="AR37" s="168">
        <v>-84.1</v>
      </c>
    </row>
    <row r="38" spans="1:46" ht="27" customHeight="1" x14ac:dyDescent="0.15">
      <c r="A38" s="121"/>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210" t="s">
        <v>511</v>
      </c>
      <c r="AL38" s="1211"/>
      <c r="AM38" s="1211"/>
      <c r="AN38" s="1212"/>
      <c r="AO38" s="169" t="s">
        <v>491</v>
      </c>
      <c r="AP38" s="169" t="s">
        <v>491</v>
      </c>
      <c r="AQ38" s="170">
        <v>4</v>
      </c>
      <c r="AR38" s="158" t="s">
        <v>491</v>
      </c>
      <c r="AS38" s="165"/>
    </row>
    <row r="39" spans="1:46" x14ac:dyDescent="0.15">
      <c r="A39" s="121"/>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210" t="s">
        <v>512</v>
      </c>
      <c r="AL39" s="1211"/>
      <c r="AM39" s="1211"/>
      <c r="AN39" s="1212"/>
      <c r="AO39" s="166">
        <v>-3660</v>
      </c>
      <c r="AP39" s="166">
        <v>-430</v>
      </c>
      <c r="AQ39" s="167">
        <v>-3538</v>
      </c>
      <c r="AR39" s="168">
        <v>-87.8</v>
      </c>
      <c r="AS39" s="165"/>
    </row>
    <row r="40" spans="1:46" ht="27" customHeight="1" x14ac:dyDescent="0.15">
      <c r="A40" s="121"/>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207" t="s">
        <v>513</v>
      </c>
      <c r="AL40" s="1208"/>
      <c r="AM40" s="1208"/>
      <c r="AN40" s="1209"/>
      <c r="AO40" s="166">
        <v>-429947</v>
      </c>
      <c r="AP40" s="166">
        <v>-50475</v>
      </c>
      <c r="AQ40" s="167">
        <v>-64803</v>
      </c>
      <c r="AR40" s="168">
        <v>-22.1</v>
      </c>
      <c r="AS40" s="165"/>
    </row>
    <row r="41" spans="1:46" x14ac:dyDescent="0.15">
      <c r="A41" s="121"/>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213" t="s">
        <v>286</v>
      </c>
      <c r="AL41" s="1214"/>
      <c r="AM41" s="1214"/>
      <c r="AN41" s="1215"/>
      <c r="AO41" s="166">
        <v>212651</v>
      </c>
      <c r="AP41" s="166">
        <v>24965</v>
      </c>
      <c r="AQ41" s="167">
        <v>30585</v>
      </c>
      <c r="AR41" s="168">
        <v>-18.399999999999999</v>
      </c>
      <c r="AS41" s="165"/>
    </row>
    <row r="42" spans="1:46" x14ac:dyDescent="0.15">
      <c r="A42" s="121"/>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71" t="s">
        <v>514</v>
      </c>
      <c r="AL42" s="117"/>
      <c r="AM42" s="117"/>
      <c r="AN42" s="117"/>
      <c r="AO42" s="117"/>
      <c r="AP42" s="117"/>
      <c r="AQ42" s="142"/>
      <c r="AR42" s="142"/>
      <c r="AS42" s="165"/>
    </row>
    <row r="43" spans="1:46" x14ac:dyDescent="0.15">
      <c r="A43" s="121"/>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72"/>
      <c r="AQ43" s="142"/>
      <c r="AR43" s="117"/>
      <c r="AS43" s="165"/>
    </row>
    <row r="44" spans="1:46" x14ac:dyDescent="0.15">
      <c r="A44" s="121"/>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42"/>
      <c r="AR44" s="117"/>
    </row>
    <row r="45" spans="1:46" x14ac:dyDescent="0.15">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73"/>
      <c r="AR45" s="119"/>
      <c r="AS45" s="119"/>
      <c r="AT45" s="117"/>
    </row>
    <row r="46" spans="1:46" x14ac:dyDescent="0.15">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17"/>
    </row>
    <row r="47" spans="1:46" ht="17.25" customHeight="1" x14ac:dyDescent="0.15">
      <c r="A47" s="175" t="s">
        <v>515</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row>
    <row r="48" spans="1:46" x14ac:dyDescent="0.15">
      <c r="A48" s="121"/>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76" t="s">
        <v>516</v>
      </c>
      <c r="AL48" s="176"/>
      <c r="AM48" s="176"/>
      <c r="AN48" s="176"/>
      <c r="AO48" s="176"/>
      <c r="AP48" s="176"/>
      <c r="AQ48" s="177"/>
      <c r="AR48" s="176"/>
    </row>
    <row r="49" spans="1:44" ht="13.5" customHeight="1" x14ac:dyDescent="0.15">
      <c r="A49" s="121"/>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78"/>
      <c r="AL49" s="179"/>
      <c r="AM49" s="1202" t="s">
        <v>481</v>
      </c>
      <c r="AN49" s="1204" t="s">
        <v>517</v>
      </c>
      <c r="AO49" s="1205"/>
      <c r="AP49" s="1205"/>
      <c r="AQ49" s="1205"/>
      <c r="AR49" s="1206"/>
    </row>
    <row r="50" spans="1:44" x14ac:dyDescent="0.15">
      <c r="A50" s="121"/>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80"/>
      <c r="AL50" s="181"/>
      <c r="AM50" s="1203"/>
      <c r="AN50" s="182" t="s">
        <v>518</v>
      </c>
      <c r="AO50" s="183" t="s">
        <v>519</v>
      </c>
      <c r="AP50" s="184" t="s">
        <v>520</v>
      </c>
      <c r="AQ50" s="185" t="s">
        <v>521</v>
      </c>
      <c r="AR50" s="186" t="s">
        <v>522</v>
      </c>
    </row>
    <row r="51" spans="1:44" x14ac:dyDescent="0.15">
      <c r="A51" s="121"/>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78" t="s">
        <v>523</v>
      </c>
      <c r="AL51" s="179"/>
      <c r="AM51" s="187">
        <v>811570</v>
      </c>
      <c r="AN51" s="188">
        <v>89597</v>
      </c>
      <c r="AO51" s="189">
        <v>122.5</v>
      </c>
      <c r="AP51" s="190">
        <v>119674</v>
      </c>
      <c r="AQ51" s="191">
        <v>26.2</v>
      </c>
      <c r="AR51" s="192">
        <v>96.3</v>
      </c>
    </row>
    <row r="52" spans="1:44" x14ac:dyDescent="0.15">
      <c r="A52" s="121"/>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93"/>
      <c r="AL52" s="194" t="s">
        <v>524</v>
      </c>
      <c r="AM52" s="195">
        <v>692199</v>
      </c>
      <c r="AN52" s="196">
        <v>76419</v>
      </c>
      <c r="AO52" s="197">
        <v>131.80000000000001</v>
      </c>
      <c r="AP52" s="198">
        <v>57803</v>
      </c>
      <c r="AQ52" s="199">
        <v>4.8</v>
      </c>
      <c r="AR52" s="200">
        <v>127</v>
      </c>
    </row>
    <row r="53" spans="1:44" x14ac:dyDescent="0.15">
      <c r="A53" s="121"/>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78" t="s">
        <v>525</v>
      </c>
      <c r="AL53" s="179"/>
      <c r="AM53" s="187">
        <v>356024</v>
      </c>
      <c r="AN53" s="188">
        <v>39935</v>
      </c>
      <c r="AO53" s="189">
        <v>-55.4</v>
      </c>
      <c r="AP53" s="190">
        <v>119685</v>
      </c>
      <c r="AQ53" s="191">
        <v>0</v>
      </c>
      <c r="AR53" s="192">
        <v>-55.4</v>
      </c>
    </row>
    <row r="54" spans="1:44" x14ac:dyDescent="0.15">
      <c r="A54" s="121"/>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93"/>
      <c r="AL54" s="194" t="s">
        <v>524</v>
      </c>
      <c r="AM54" s="195">
        <v>287997</v>
      </c>
      <c r="AN54" s="196">
        <v>32305</v>
      </c>
      <c r="AO54" s="197">
        <v>-57.7</v>
      </c>
      <c r="AP54" s="198">
        <v>68464</v>
      </c>
      <c r="AQ54" s="199">
        <v>18.399999999999999</v>
      </c>
      <c r="AR54" s="200">
        <v>-76.099999999999994</v>
      </c>
    </row>
    <row r="55" spans="1:44" x14ac:dyDescent="0.15">
      <c r="A55" s="121"/>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78" t="s">
        <v>526</v>
      </c>
      <c r="AL55" s="179"/>
      <c r="AM55" s="187">
        <v>736067</v>
      </c>
      <c r="AN55" s="188">
        <v>83825</v>
      </c>
      <c r="AO55" s="189">
        <v>109.9</v>
      </c>
      <c r="AP55" s="190">
        <v>109920</v>
      </c>
      <c r="AQ55" s="191">
        <v>-8.1999999999999993</v>
      </c>
      <c r="AR55" s="192">
        <v>118.1</v>
      </c>
    </row>
    <row r="56" spans="1:44" x14ac:dyDescent="0.15">
      <c r="A56" s="121"/>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93"/>
      <c r="AL56" s="194" t="s">
        <v>524</v>
      </c>
      <c r="AM56" s="195">
        <v>581222</v>
      </c>
      <c r="AN56" s="196">
        <v>66191</v>
      </c>
      <c r="AO56" s="197">
        <v>104.9</v>
      </c>
      <c r="AP56" s="198">
        <v>62739</v>
      </c>
      <c r="AQ56" s="199">
        <v>-8.4</v>
      </c>
      <c r="AR56" s="200">
        <v>113.3</v>
      </c>
    </row>
    <row r="57" spans="1:44" x14ac:dyDescent="0.15">
      <c r="A57" s="121"/>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78" t="s">
        <v>527</v>
      </c>
      <c r="AL57" s="179"/>
      <c r="AM57" s="187">
        <v>1001149</v>
      </c>
      <c r="AN57" s="188">
        <v>115486</v>
      </c>
      <c r="AO57" s="189">
        <v>37.799999999999997</v>
      </c>
      <c r="AP57" s="190">
        <v>119882</v>
      </c>
      <c r="AQ57" s="191">
        <v>9.1</v>
      </c>
      <c r="AR57" s="192">
        <v>28.7</v>
      </c>
    </row>
    <row r="58" spans="1:44" x14ac:dyDescent="0.15">
      <c r="A58" s="121"/>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93"/>
      <c r="AL58" s="194" t="s">
        <v>524</v>
      </c>
      <c r="AM58" s="195">
        <v>705836</v>
      </c>
      <c r="AN58" s="196">
        <v>81421</v>
      </c>
      <c r="AO58" s="197">
        <v>23</v>
      </c>
      <c r="AP58" s="198">
        <v>66481</v>
      </c>
      <c r="AQ58" s="199">
        <v>6</v>
      </c>
      <c r="AR58" s="200">
        <v>17</v>
      </c>
    </row>
    <row r="59" spans="1:44" x14ac:dyDescent="0.15">
      <c r="A59" s="121"/>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78" t="s">
        <v>528</v>
      </c>
      <c r="AL59" s="179"/>
      <c r="AM59" s="187">
        <v>1025442</v>
      </c>
      <c r="AN59" s="188">
        <v>120385</v>
      </c>
      <c r="AO59" s="189">
        <v>4.2</v>
      </c>
      <c r="AP59" s="190">
        <v>116162</v>
      </c>
      <c r="AQ59" s="191">
        <v>-3.1</v>
      </c>
      <c r="AR59" s="192">
        <v>7.3</v>
      </c>
    </row>
    <row r="60" spans="1:44" x14ac:dyDescent="0.15">
      <c r="A60" s="121"/>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93"/>
      <c r="AL60" s="194" t="s">
        <v>524</v>
      </c>
      <c r="AM60" s="195">
        <v>928253</v>
      </c>
      <c r="AN60" s="196">
        <v>108975</v>
      </c>
      <c r="AO60" s="197">
        <v>33.799999999999997</v>
      </c>
      <c r="AP60" s="198">
        <v>61562</v>
      </c>
      <c r="AQ60" s="199">
        <v>-7.4</v>
      </c>
      <c r="AR60" s="200">
        <v>41.2</v>
      </c>
    </row>
    <row r="61" spans="1:44" x14ac:dyDescent="0.15">
      <c r="A61" s="121"/>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78" t="s">
        <v>529</v>
      </c>
      <c r="AL61" s="201"/>
      <c r="AM61" s="202">
        <v>786050</v>
      </c>
      <c r="AN61" s="203">
        <v>89846</v>
      </c>
      <c r="AO61" s="204">
        <v>43.8</v>
      </c>
      <c r="AP61" s="205">
        <v>117065</v>
      </c>
      <c r="AQ61" s="206">
        <v>4.8</v>
      </c>
      <c r="AR61" s="192">
        <v>39</v>
      </c>
    </row>
    <row r="62" spans="1:44" x14ac:dyDescent="0.15">
      <c r="A62" s="121"/>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93"/>
      <c r="AL62" s="194" t="s">
        <v>524</v>
      </c>
      <c r="AM62" s="195">
        <v>639101</v>
      </c>
      <c r="AN62" s="196">
        <v>73062</v>
      </c>
      <c r="AO62" s="197">
        <v>47.2</v>
      </c>
      <c r="AP62" s="198">
        <v>63410</v>
      </c>
      <c r="AQ62" s="199">
        <v>2.7</v>
      </c>
      <c r="AR62" s="200">
        <v>44.5</v>
      </c>
    </row>
    <row r="63" spans="1:44" x14ac:dyDescent="0.15">
      <c r="A63" s="121"/>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row>
    <row r="64" spans="1:44" x14ac:dyDescent="0.15">
      <c r="A64" s="121"/>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row>
    <row r="65" spans="1:46" x14ac:dyDescent="0.15">
      <c r="A65" s="121"/>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row>
    <row r="66" spans="1:46" x14ac:dyDescent="0.15">
      <c r="A66" s="207"/>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208"/>
    </row>
    <row r="67" spans="1:46" ht="13.5" hidden="1" customHeight="1" x14ac:dyDescent="0.15">
      <c r="AK67" s="117"/>
      <c r="AL67" s="117"/>
      <c r="AM67" s="117"/>
      <c r="AN67" s="117"/>
      <c r="AO67" s="117"/>
      <c r="AP67" s="117"/>
      <c r="AQ67" s="117"/>
      <c r="AR67" s="117"/>
      <c r="AS67" s="117"/>
      <c r="AT67" s="117"/>
    </row>
    <row r="68" spans="1:46" ht="13.5" hidden="1" customHeight="1" x14ac:dyDescent="0.15">
      <c r="AK68" s="117"/>
      <c r="AL68" s="117"/>
      <c r="AM68" s="117"/>
      <c r="AN68" s="117"/>
      <c r="AO68" s="117"/>
      <c r="AP68" s="117"/>
      <c r="AQ68" s="117"/>
      <c r="AR68" s="117"/>
    </row>
    <row r="69" spans="1:46" ht="13.5" hidden="1" customHeight="1" x14ac:dyDescent="0.15">
      <c r="AK69" s="117"/>
      <c r="AL69" s="117"/>
      <c r="AM69" s="117"/>
      <c r="AN69" s="117"/>
      <c r="AO69" s="117"/>
      <c r="AP69" s="117"/>
      <c r="AQ69" s="117"/>
      <c r="AR69" s="117"/>
    </row>
    <row r="70" spans="1:46" hidden="1" x14ac:dyDescent="0.15">
      <c r="AK70" s="117"/>
      <c r="AL70" s="117"/>
      <c r="AM70" s="117"/>
      <c r="AN70" s="117"/>
      <c r="AO70" s="117"/>
      <c r="AP70" s="117"/>
      <c r="AQ70" s="117"/>
      <c r="AR70" s="117"/>
    </row>
    <row r="71" spans="1:46" hidden="1" x14ac:dyDescent="0.15">
      <c r="AK71" s="117"/>
      <c r="AL71" s="117"/>
      <c r="AM71" s="117"/>
      <c r="AN71" s="117"/>
      <c r="AO71" s="117"/>
      <c r="AP71" s="117"/>
      <c r="AQ71" s="117"/>
      <c r="AR71" s="117"/>
    </row>
    <row r="72" spans="1:46" hidden="1" x14ac:dyDescent="0.15">
      <c r="AK72" s="117"/>
      <c r="AL72" s="117"/>
      <c r="AM72" s="117"/>
      <c r="AN72" s="117"/>
      <c r="AO72" s="117"/>
      <c r="AP72" s="117"/>
      <c r="AQ72" s="117"/>
      <c r="AR72" s="117"/>
    </row>
    <row r="73" spans="1:46" hidden="1" x14ac:dyDescent="0.15">
      <c r="AK73" s="117"/>
      <c r="AL73" s="117"/>
      <c r="AM73" s="117"/>
      <c r="AN73" s="117"/>
      <c r="AO73" s="117"/>
      <c r="AP73" s="117"/>
      <c r="AQ73" s="117"/>
      <c r="AR73" s="117"/>
    </row>
    <row r="74" spans="1:46" hidden="1" x14ac:dyDescent="0.15"/>
  </sheetData>
  <sheetProtection algorithmName="SHA-512" hashValue="bxU84kyJAUokx+RAPVsOZpu6iLBWdKEZdnJRSoVylPYA0PqVR+wuFNhmYGGaKjmzn/A0rRn+XCNWQ5H+jXVTDg==" saltValue="IAZ+bIByCMPhwnOs0c1N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115" customWidth="1"/>
    <col min="126" max="16384" width="9" style="114" hidden="1"/>
  </cols>
  <sheetData>
    <row r="1" spans="2:125" ht="13.5" customHeight="1" x14ac:dyDescent="0.15">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row>
    <row r="2" spans="2:125" x14ac:dyDescent="0.15">
      <c r="B2" s="114"/>
      <c r="DG2" s="114"/>
    </row>
    <row r="3" spans="2:125" x14ac:dyDescent="0.15">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H3" s="114"/>
      <c r="DI3" s="114"/>
      <c r="DJ3" s="114"/>
      <c r="DK3" s="114"/>
      <c r="DL3" s="114"/>
      <c r="DM3" s="114"/>
      <c r="DN3" s="114"/>
      <c r="DO3" s="114"/>
      <c r="DP3" s="114"/>
      <c r="DQ3" s="114"/>
      <c r="DR3" s="114"/>
      <c r="DS3" s="114"/>
      <c r="DT3" s="114"/>
      <c r="DU3" s="114"/>
    </row>
    <row r="4" spans="2:125" x14ac:dyDescent="0.15"/>
    <row r="5" spans="2:125" x14ac:dyDescent="0.15"/>
    <row r="6" spans="2:125" x14ac:dyDescent="0.15"/>
    <row r="7" spans="2:125" x14ac:dyDescent="0.15"/>
    <row r="8" spans="2:125" x14ac:dyDescent="0.15"/>
    <row r="9" spans="2:125" x14ac:dyDescent="0.15">
      <c r="DU9" s="11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14"/>
    </row>
    <row r="18" spans="125:125" x14ac:dyDescent="0.15"/>
    <row r="19" spans="125:125" x14ac:dyDescent="0.15"/>
    <row r="20" spans="125:125" x14ac:dyDescent="0.15">
      <c r="DU20" s="114"/>
    </row>
    <row r="21" spans="125:125" x14ac:dyDescent="0.15">
      <c r="DU21" s="11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14"/>
    </row>
    <row r="29" spans="125:125" x14ac:dyDescent="0.15"/>
    <row r="30" spans="125:125" x14ac:dyDescent="0.15"/>
    <row r="31" spans="125:125" x14ac:dyDescent="0.15"/>
    <row r="32" spans="125:125" x14ac:dyDescent="0.15"/>
    <row r="33" spans="2:125" x14ac:dyDescent="0.15">
      <c r="B33" s="114"/>
      <c r="G33" s="114"/>
      <c r="I33" s="114"/>
    </row>
    <row r="34" spans="2:125" x14ac:dyDescent="0.15">
      <c r="C34" s="114"/>
      <c r="P34" s="114"/>
      <c r="DE34" s="114"/>
      <c r="DH34" s="114"/>
    </row>
    <row r="35" spans="2:125" x14ac:dyDescent="0.15">
      <c r="D35" s="114"/>
      <c r="E35" s="114"/>
      <c r="DG35" s="114"/>
      <c r="DJ35" s="114"/>
      <c r="DP35" s="114"/>
      <c r="DQ35" s="114"/>
      <c r="DR35" s="114"/>
      <c r="DS35" s="114"/>
      <c r="DT35" s="114"/>
      <c r="DU35" s="114"/>
    </row>
    <row r="36" spans="2:125" x14ac:dyDescent="0.15">
      <c r="F36" s="114"/>
      <c r="H36" s="114"/>
      <c r="J36" s="114"/>
      <c r="K36" s="114"/>
      <c r="L36" s="114"/>
      <c r="M36" s="114"/>
      <c r="N36" s="114"/>
      <c r="O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F36" s="114"/>
      <c r="DI36" s="114"/>
      <c r="DK36" s="114"/>
      <c r="DL36" s="114"/>
      <c r="DM36" s="114"/>
      <c r="DN36" s="114"/>
      <c r="DO36" s="114"/>
      <c r="DP36" s="114"/>
      <c r="DQ36" s="114"/>
      <c r="DR36" s="114"/>
      <c r="DS36" s="114"/>
      <c r="DT36" s="114"/>
      <c r="DU36" s="114"/>
    </row>
    <row r="37" spans="2:125" x14ac:dyDescent="0.15">
      <c r="DU37" s="114"/>
    </row>
    <row r="38" spans="2:125" x14ac:dyDescent="0.15">
      <c r="DT38" s="114"/>
      <c r="DU38" s="114"/>
    </row>
    <row r="39" spans="2:125" x14ac:dyDescent="0.15"/>
    <row r="40" spans="2:125" x14ac:dyDescent="0.15">
      <c r="DH40" s="114"/>
    </row>
    <row r="41" spans="2:125" x14ac:dyDescent="0.15">
      <c r="DE41" s="114"/>
    </row>
    <row r="42" spans="2:125" x14ac:dyDescent="0.15">
      <c r="DG42" s="114"/>
      <c r="DJ42" s="114"/>
    </row>
    <row r="43" spans="2:125" x14ac:dyDescent="0.15">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F43" s="114"/>
      <c r="DI43" s="114"/>
      <c r="DK43" s="114"/>
      <c r="DL43" s="114"/>
      <c r="DM43" s="114"/>
      <c r="DN43" s="114"/>
      <c r="DO43" s="114"/>
      <c r="DP43" s="114"/>
      <c r="DQ43" s="114"/>
      <c r="DR43" s="114"/>
      <c r="DS43" s="114"/>
      <c r="DT43" s="114"/>
      <c r="DU43" s="114"/>
    </row>
    <row r="44" spans="2:125" x14ac:dyDescent="0.15">
      <c r="DU44" s="114"/>
    </row>
    <row r="45" spans="2:125" x14ac:dyDescent="0.15"/>
    <row r="46" spans="2:125" x14ac:dyDescent="0.15"/>
    <row r="47" spans="2:125" x14ac:dyDescent="0.15"/>
    <row r="48" spans="2:125" x14ac:dyDescent="0.15">
      <c r="DT48" s="114"/>
      <c r="DU48" s="114"/>
    </row>
    <row r="49" spans="120:125" x14ac:dyDescent="0.15">
      <c r="DU49" s="114"/>
    </row>
    <row r="50" spans="120:125" x14ac:dyDescent="0.15">
      <c r="DU50" s="114"/>
    </row>
    <row r="51" spans="120:125" x14ac:dyDescent="0.15">
      <c r="DP51" s="114"/>
      <c r="DQ51" s="114"/>
      <c r="DR51" s="114"/>
      <c r="DS51" s="114"/>
      <c r="DT51" s="114"/>
      <c r="DU51" s="114"/>
    </row>
    <row r="52" spans="120:125" x14ac:dyDescent="0.15"/>
    <row r="53" spans="120:125" x14ac:dyDescent="0.15"/>
    <row r="54" spans="120:125" x14ac:dyDescent="0.15">
      <c r="DU54" s="114"/>
    </row>
    <row r="55" spans="120:125" x14ac:dyDescent="0.15"/>
    <row r="56" spans="120:125" x14ac:dyDescent="0.15"/>
    <row r="57" spans="120:125" x14ac:dyDescent="0.15"/>
    <row r="58" spans="120:125" x14ac:dyDescent="0.15">
      <c r="DU58" s="114"/>
    </row>
    <row r="59" spans="120:125" x14ac:dyDescent="0.15"/>
    <row r="60" spans="120:125" x14ac:dyDescent="0.15"/>
    <row r="61" spans="120:125" x14ac:dyDescent="0.15"/>
    <row r="62" spans="120:125" x14ac:dyDescent="0.15"/>
    <row r="63" spans="120:125" x14ac:dyDescent="0.15">
      <c r="DU63" s="114"/>
    </row>
    <row r="64" spans="120:125" x14ac:dyDescent="0.15">
      <c r="DT64" s="114"/>
      <c r="DU64" s="114"/>
    </row>
    <row r="65" spans="123:125" x14ac:dyDescent="0.15"/>
    <row r="66" spans="123:125" x14ac:dyDescent="0.15"/>
    <row r="67" spans="123:125" x14ac:dyDescent="0.15"/>
    <row r="68" spans="123:125" x14ac:dyDescent="0.15"/>
    <row r="69" spans="123:125" x14ac:dyDescent="0.15">
      <c r="DS69" s="114"/>
      <c r="DT69" s="114"/>
      <c r="DU69" s="11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14"/>
    </row>
    <row r="83" spans="116:125" x14ac:dyDescent="0.15">
      <c r="DM83" s="114"/>
      <c r="DN83" s="114"/>
      <c r="DO83" s="114"/>
      <c r="DP83" s="114"/>
      <c r="DQ83" s="114"/>
      <c r="DR83" s="114"/>
      <c r="DS83" s="114"/>
      <c r="DT83" s="114"/>
      <c r="DU83" s="114"/>
    </row>
    <row r="84" spans="116:125" x14ac:dyDescent="0.15"/>
    <row r="85" spans="116:125" x14ac:dyDescent="0.15"/>
    <row r="86" spans="116:125" x14ac:dyDescent="0.15"/>
    <row r="87" spans="116:125" x14ac:dyDescent="0.15"/>
    <row r="88" spans="116:125" x14ac:dyDescent="0.15">
      <c r="DU88" s="11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14"/>
      <c r="DT94" s="114"/>
      <c r="DU94" s="114"/>
    </row>
    <row r="95" spans="116:125" ht="13.5" customHeight="1" x14ac:dyDescent="0.15">
      <c r="DU95" s="11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14"/>
    </row>
    <row r="102" spans="124:125" ht="13.5" customHeight="1" x14ac:dyDescent="0.15"/>
    <row r="103" spans="124:125" ht="13.5" customHeight="1" x14ac:dyDescent="0.15"/>
    <row r="104" spans="124:125" ht="13.5" customHeight="1" x14ac:dyDescent="0.15">
      <c r="DT104" s="114"/>
      <c r="DU104" s="11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14" t="s">
        <v>531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11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gYLes2Fa8Y/1ABsDv365b7GaPYk1yzcmCrvKIIw+xGLzw/nZSEE6P+sOeOSIvjZRY8ySh1DB0j+lFwABnzRKg==" saltValue="q/l0+y1cdjMzRqDH9VGB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115" customWidth="1"/>
    <col min="126" max="142" width="0" style="114" hidden="1" customWidth="1"/>
    <col min="143" max="16384" width="9" style="114" hidden="1"/>
  </cols>
  <sheetData>
    <row r="1" spans="1:125" ht="13.5" customHeight="1" x14ac:dyDescent="0.1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row>
    <row r="2" spans="1:125" x14ac:dyDescent="0.15">
      <c r="B2" s="114"/>
      <c r="T2" s="114"/>
    </row>
    <row r="3" spans="1:125" x14ac:dyDescent="0.15">
      <c r="C3" s="114"/>
      <c r="D3" s="114"/>
      <c r="E3" s="114"/>
      <c r="F3" s="114"/>
      <c r="G3" s="114"/>
      <c r="H3" s="114"/>
      <c r="I3" s="114"/>
      <c r="J3" s="114"/>
      <c r="K3" s="114"/>
      <c r="L3" s="114"/>
      <c r="M3" s="114"/>
      <c r="N3" s="114"/>
      <c r="O3" s="114"/>
      <c r="P3" s="114"/>
      <c r="Q3" s="114"/>
      <c r="R3" s="114"/>
      <c r="S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14"/>
      <c r="G33" s="114"/>
      <c r="I33" s="114"/>
    </row>
    <row r="34" spans="2:125" x14ac:dyDescent="0.15">
      <c r="C34" s="114"/>
      <c r="P34" s="114"/>
      <c r="R34" s="114"/>
      <c r="U34" s="114"/>
    </row>
    <row r="35" spans="2:125" x14ac:dyDescent="0.15">
      <c r="D35" s="114"/>
      <c r="E35" s="114"/>
      <c r="T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row>
    <row r="36" spans="2:125" x14ac:dyDescent="0.15">
      <c r="F36" s="114"/>
      <c r="H36" s="114"/>
      <c r="J36" s="114"/>
      <c r="K36" s="114"/>
      <c r="L36" s="114"/>
      <c r="M36" s="114"/>
      <c r="N36" s="114"/>
      <c r="O36" s="114"/>
      <c r="Q36" s="114"/>
      <c r="S36" s="114"/>
      <c r="V36" s="114"/>
    </row>
    <row r="37" spans="2:125" x14ac:dyDescent="0.15"/>
    <row r="38" spans="2:125" x14ac:dyDescent="0.15"/>
    <row r="39" spans="2:125" x14ac:dyDescent="0.15"/>
    <row r="40" spans="2:125" x14ac:dyDescent="0.15">
      <c r="U40" s="114"/>
    </row>
    <row r="41" spans="2:125" x14ac:dyDescent="0.15">
      <c r="R41" s="114"/>
    </row>
    <row r="42" spans="2:125" x14ac:dyDescent="0.15">
      <c r="T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row>
    <row r="43" spans="2:125" x14ac:dyDescent="0.15">
      <c r="Q43" s="114"/>
      <c r="S43" s="114"/>
      <c r="V43" s="11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15"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8n4XWFfUrGlk/fayD/L5xg7lkvRqtovms8o+h63iaUEINl+XP6xWnTVvYt8zXWQzZssCe2uCJ80nnJ45MJt5g==" saltValue="3ZCM9cKM9RA90iPuB7On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209" customWidth="1"/>
    <col min="2" max="16" width="14.625" style="209" customWidth="1"/>
    <col min="17" max="16384" width="0" style="20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0"/>
      <c r="C45" s="210"/>
      <c r="D45" s="210"/>
      <c r="E45" s="210"/>
      <c r="F45" s="210"/>
      <c r="G45" s="210"/>
      <c r="H45" s="210"/>
      <c r="I45" s="210"/>
      <c r="J45" s="211" t="s">
        <v>0</v>
      </c>
    </row>
    <row r="46" spans="2:10" ht="29.25" customHeight="1" thickBot="1" x14ac:dyDescent="0.25">
      <c r="B46" s="212" t="s">
        <v>1</v>
      </c>
      <c r="C46" s="213"/>
      <c r="D46" s="213"/>
      <c r="E46" s="214" t="s">
        <v>2</v>
      </c>
      <c r="F46" s="215" t="s">
        <v>533</v>
      </c>
      <c r="G46" s="216" t="s">
        <v>534</v>
      </c>
      <c r="H46" s="216" t="s">
        <v>535</v>
      </c>
      <c r="I46" s="216" t="s">
        <v>536</v>
      </c>
      <c r="J46" s="217" t="s">
        <v>537</v>
      </c>
    </row>
    <row r="47" spans="2:10" ht="57.75" customHeight="1" x14ac:dyDescent="0.15">
      <c r="B47" s="218"/>
      <c r="C47" s="1216" t="s">
        <v>3</v>
      </c>
      <c r="D47" s="1216"/>
      <c r="E47" s="1217"/>
      <c r="F47" s="219">
        <v>29.98</v>
      </c>
      <c r="G47" s="220">
        <v>30.58</v>
      </c>
      <c r="H47" s="220">
        <v>30.96</v>
      </c>
      <c r="I47" s="220">
        <v>39.25</v>
      </c>
      <c r="J47" s="221">
        <v>40.32</v>
      </c>
    </row>
    <row r="48" spans="2:10" ht="57.75" customHeight="1" x14ac:dyDescent="0.15">
      <c r="B48" s="222"/>
      <c r="C48" s="1218" t="s">
        <v>4</v>
      </c>
      <c r="D48" s="1218"/>
      <c r="E48" s="1219"/>
      <c r="F48" s="223">
        <v>8.24</v>
      </c>
      <c r="G48" s="224">
        <v>7.89</v>
      </c>
      <c r="H48" s="224">
        <v>14.64</v>
      </c>
      <c r="I48" s="224">
        <v>9.93</v>
      </c>
      <c r="J48" s="225">
        <v>9.24</v>
      </c>
    </row>
    <row r="49" spans="2:10" ht="57.75" customHeight="1" thickBot="1" x14ac:dyDescent="0.2">
      <c r="B49" s="226"/>
      <c r="C49" s="1220" t="s">
        <v>5</v>
      </c>
      <c r="D49" s="1220"/>
      <c r="E49" s="1221"/>
      <c r="F49" s="227" t="s">
        <v>538</v>
      </c>
      <c r="G49" s="228" t="s">
        <v>539</v>
      </c>
      <c r="H49" s="228">
        <v>8.57</v>
      </c>
      <c r="I49" s="228">
        <v>2.5299999999999998</v>
      </c>
      <c r="J49" s="229" t="s">
        <v>540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zbRVaZqN0IqgmnM+3HAxySgpmPqIiI/hhiCtMcvYw/10bcB5FcWqM3tqOf/EyNb0AgB2/h4o+RQwALpVFF6UA==" saltValue="DmAdv7ga7ABZ6SqSbQ5+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minami</cp:lastModifiedBy>
  <cp:lastPrinted>2019-10-30T01:16:34Z</cp:lastPrinted>
  <dcterms:created xsi:type="dcterms:W3CDTF">2019-02-14T03:14:42Z</dcterms:created>
  <dcterms:modified xsi:type="dcterms:W3CDTF">2019-10-30T04:50:37Z</dcterms:modified>
  <cp:category/>
</cp:coreProperties>
</file>