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3企画財政課\12財政係\09 財政事情公表\財政状況資料集\H29年度決算\④_2 R01.10.16【財政状況資料集】平成29年度財政状況資料集（追加分）の作成及び提出について（依頼）\R01.10.23 西山さん修正依頼\"/>
    </mc:Choice>
  </mc:AlternateContent>
  <bookViews>
    <workbookView xWindow="0" yWindow="0" windowWidth="28800" windowHeight="124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<sst xmlns="http://schemas.openxmlformats.org/spreadsheetml/2006/main" count="1082" uniqueCount="595">
  <si>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</si>
  <si>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</si>
  <si>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</si>
  <si>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</si>
  <si>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</si>
  <si>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</si>
  <si>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</si>
  <si>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</si>
  <si>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</si>
  <si>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</si>
  <si>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</si>
  <si>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</si>
  <si>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</si>
  <si>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</si>
  <si>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</si>
  <si>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</si>
  <si>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</si>
  <si>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</si>
  <si>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</si>
  <si>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</si>
  <si>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</si>
  <si>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</si>
  <si>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</si>
  <si>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</si>
  <si>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</si>
  <si>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</si>
  <si>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</si>
  <si>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</si>
  <si>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</si>
  <si>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</si>
  <si>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</si>
  <si>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</si>
  <si>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</si>
  <si>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</si>
  <si>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</si>
  <si>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</si>
  <si>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</si>
  <si>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</si>
  <si>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</si>
  <si>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</si>
  <si>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</si>
  <si>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</si>
  <si>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</si>
  <si>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</si>
  <si>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</si>
  <si>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</si>
  <si>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</si>
  <si>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</si>
  <si>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</si>
  <si>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</si>
  <si>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</si>
  <si>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</si>
  <si>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</si>
  <si>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</si>
  <si>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</si>
  <si>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</si>
  <si>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</si>
  <si>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</si>
  <si>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</si>
  <si>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</si>
  <si>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</si>
  <si>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</si>
  <si>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</si>
  <si>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</si>
  <si>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</si>
  <si>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</si>
  <si>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</si>
  <si>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</si>
  <si>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</si>
  <si>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</si>
  <si>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</si>
  <si>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</si>
  <si>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</si>
  <si>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</si>
  <si>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</si>
  <si>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</si>
  <si>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</si>
  <si>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</si>
  <si>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</si>
  <si>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</si>
  <si>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</si>
  <si>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</si>
  <si>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</si>
  <si>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</si>
  <si>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</si>
  <si>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</si>
  <si>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</si>
  <si>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</si>
  <si>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</si>
  <si>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</si>
  <si>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</si>
  <si>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</si>
  <si>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</si>
  <si>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</si>
  <si>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</si>
  <si>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</si>
  <si>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</si>
  <si>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</si>
  <si>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</si>
  <si>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</si>
  <si>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</si>
  <si>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</si>
  <si>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</si>
  <si>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</si>
  <si>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</si>
  <si>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</si>
  <si>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</si>
  <si>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</si>
  <si>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</si>
  <si>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</si>
  <si>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</si>
  <si>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</si>
  <si>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</si>
  <si>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</si>
  <si>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</si>
  <si>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</si>
  <si>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</si>
  <si>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</si>
  <si>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</si>
  <si>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</si>
  <si>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</si>
  <si>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</si>
  <si>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</si>
  <si>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</si>
  <si>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</si>
  <si>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</si>
  <si>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</si>
  <si>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</si>
  <si>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</si>
  <si>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</si>
  <si>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</si>
  <si>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</si>
  <si>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</si>
  <si>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</si>
  <si>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</si>
  <si>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</si>
  <si>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</si>
  <si>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</si>
  <si>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</si>
  <si>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</si>
  <si>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</si>
  <si>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</si>
  <si>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</si>
  <si>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</si>
  <si>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</si>
  <si>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</si>
  <si>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</si>
  <si>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</si>
  <si>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</si>
  <si>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</si>
  <si>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</si>
  <si>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</si>
  <si>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</si>
  <si>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</si>
  <si>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</si>
  <si>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</si>
  <si>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</si>
  <si>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</si>
  <si>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</si>
  <si>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</si>
  <si>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</si>
  <si>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</si>
  <si>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</si>
  <si>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</si>
  <si>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</si>
  <si>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</si>
  <si>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</si>
  <si>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</si>
  <si>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</si>
  <si>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</si>
  <si>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</si>
  <si>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</si>
  <si>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</si>
  <si>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</si>
  <si>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</si>
  <si>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</si>
  <si>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</si>
  <si>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</si>
  <si>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</si>
  <si>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</si>
  <si>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</si>
  <si>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</si>
  <si>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</si>
  <si>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</si>
  <si>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</si>
  <si>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</si>
  <si>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</si>
  <si>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</si>
  <si>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</si>
  <si>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</si>
  <si>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</si>
  <si>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</si>
  <si>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</si>
  <si>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</si>
  <si>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</si>
  <si>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</si>
  <si>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</si>
  <si>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</si>
  <si>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</si>
  <si>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</si>
  <si>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</si>
  <si>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</si>
  <si>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</si>
  <si>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</si>
  <si>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</si>
  <si>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</si>
  <si>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</si>
  <si>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静岡県森町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</si>
  <si>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</si>
  <si>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</si>
  <si>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</si>
  <si>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</si>
  <si>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</si>
  <si>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</si>
  <si>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</si>
  <si>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</si>
  <si>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</si>
  <si>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</si>
  <si>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</si>
  <si>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</si>
  <si>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</si>
  <si>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</si>
  <si>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</si>
  <si>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</si>
  <si>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</si>
  <si>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</si>
  <si>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</si>
  <si>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</si>
  <si>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</si>
  <si>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</si>
  <si>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</si>
  <si>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</si>
  <si>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</si>
  <si>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</si>
  <si>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</si>
  <si>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</si>
  <si>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</si>
  <si>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</si>
  <si>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</si>
  <si>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</si>
  <si>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</si>
  <si>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</si>
  <si>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</si>
  <si>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</si>
  <si>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</si>
  <si>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</si>
  <si>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</si>
  <si>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</si>
  <si>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</si>
  <si>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</si>
  <si>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</si>
  <si>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</si>
  <si>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</si>
  <si>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</si>
  <si>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</si>
  <si>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</si>
  <si>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</si>
  <si>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</si>
  <si>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</si>
  <si>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</si>
  <si>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</si>
  <si>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</si>
  <si>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</si>
  <si>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</si>
  <si>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</si>
  <si>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</si>
  <si>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</si>
  <si>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</si>
  <si>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</si>
  <si>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</si>
  <si>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</si>
  <si>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</si>
  <si>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</si>
  <si>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</si>
  <si>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</si>
  <si>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</si>
  <si>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</si>
  <si>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</si>
  <si>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</si>
  <si>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</si>
  <si>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</si>
  <si>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</si>
  <si>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</si>
  <si>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</si>
  <si>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</si>
  <si>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</si>
  <si>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</si>
  <si>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</si>
  <si>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</si>
  <si>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</si>
  <si>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</si>
  <si>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</si>
  <si>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</si>
  <si>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</si>
  <si>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</si>
  <si>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</si>
  <si>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</si>
  <si>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</si>
  <si>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</si>
  <si>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</si>
  <si>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</si>
  <si>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</si>
  <si>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</si>
  <si>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</si>
  <si>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</si>
  <si>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</si>
  <si>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</si>
  <si>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</si>
  <si>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</si>
  <si>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</si>
  <si>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</si>
  <si>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</si>
  <si>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</si>
  <si>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</si>
  <si>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</si>
  <si>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</si>
  <si>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</si>
  <si>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</si>
  <si>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</si>
  <si>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</si>
  <si>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</si>
  <si>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</si>
  <si>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</si>
  <si>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</si>
  <si>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</si>
  <si>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</si>
  <si>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</si>
  <si>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</si>
  <si>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</si>
  <si>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</si>
  <si>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</si>
  <si>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</si>
  <si>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</si>
  <si>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</si>
  <si>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</si>
  <si>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</si>
  <si>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</si>
  <si>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</si>
  <si>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</si>
  <si>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</si>
  <si>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</si>
  <si>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</si>
  <si>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</si>
  <si>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</si>
  <si>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</si>
  <si>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</si>
  <si>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</si>
  <si>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</si>
  <si>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</si>
  <si>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</si>
  <si>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</si>
  <si>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</si>
  <si>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</si>
  <si>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</si>
  <si>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</si>
  <si>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</si>
  <si>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</si>
  <si>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</si>
  <si>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静岡県森町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</si>
  <si>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</si>
  <si>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</si>
  <si>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</si>
  <si>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</si>
  <si>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</si>
  <si>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</si>
  <si>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</si>
  <si>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</si>
  <si>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</si>
  <si>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</si>
  <si>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</si>
  <si>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</si>
  <si>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</si>
  <si>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</si>
  <si>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</si>
  <si>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</si>
  <si>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</si>
  <si>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</si>
  <si>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</si>
  <si>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</si>
  <si>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</si>
  <si>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</si>
  <si>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</si>
  <si>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</si>
  <si>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</si>
  <si>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</si>
  <si>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</si>
  <si>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</si>
  <si>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</si>
  <si>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</si>
  <si>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</si>
  <si>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</si>
  <si>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</si>
  <si>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</si>
  <si>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</si>
  <si>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</si>
  <si>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</si>
  <si>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</si>
  <si>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</si>
  <si>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</si>
  <si>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</si>
  <si>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大久保簡易水道事業特別会計</t>
    <phoneticPr fontId="5"/>
  </si>
  <si>
    <t>法非適用企業</t>
    <phoneticPr fontId="5"/>
  </si>
  <si>
    <t>三倉簡易水道事業特別会計</t>
    <phoneticPr fontId="5"/>
  </si>
  <si>
    <t>法非適用企業</t>
    <phoneticPr fontId="5"/>
  </si>
  <si>
    <t>大河内簡易水道事業特別会計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</si>
  <si>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</si>
  <si>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</si>
  <si>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</si>
  <si>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</si>
  <si>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</si>
  <si>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</si>
  <si>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</si>
  <si>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</si>
  <si>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</si>
  <si>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</si>
  <si>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</si>
  <si>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</si>
  <si>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</si>
  <si>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</si>
  <si>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</si>
  <si>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</si>
  <si>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</si>
  <si>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</si>
  <si>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</si>
  <si>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</si>
  <si>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</si>
  <si>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</si>
  <si>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</si>
  <si>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</si>
  <si>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</si>
  <si>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</si>
  <si>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</si>
  <si>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</si>
  <si>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</si>
  <si>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</si>
  <si>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</si>
  <si>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</si>
  <si>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</si>
  <si>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</si>
  <si>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</si>
  <si>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</si>
  <si>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</si>
  <si>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</si>
  <si>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</si>
  <si>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</si>
  <si>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</si>
  <si>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</si>
  <si>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</si>
  <si>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</si>
  <si>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</si>
  <si>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</si>
  <si>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</si>
  <si>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</si>
  <si>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</si>
  <si>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</si>
  <si>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</si>
  <si>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</si>
  <si>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</si>
  <si>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</si>
  <si>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</si>
  <si>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</si>
  <si>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</si>
  <si>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</si>
  <si>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</si>
  <si>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</si>
  <si>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</si>
  <si>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</si>
  <si>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</si>
  <si>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</si>
  <si>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</si>
  <si>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</si>
  <si>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</si>
  <si>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</si>
  <si>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</si>
  <si>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</si>
  <si>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</si>
  <si>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</si>
  <si>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</si>
  <si>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三倉簡易水道事業特別会計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</si>
  <si>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</si>
  <si>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</si>
  <si>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</si>
  <si>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</si>
  <si>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</si>
  <si>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</si>
  <si>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</si>
  <si>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</si>
  <si>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</si>
  <si>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</si>
  <si>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</si>
  <si>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</si>
  <si>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</si>
  <si>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</si>
  <si>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</si>
  <si>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</si>
  <si>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</si>
  <si>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</si>
  <si>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</si>
  <si>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</si>
  <si>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</si>
  <si>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</si>
  <si>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</si>
  <si>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</si>
  <si>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</si>
  <si>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</si>
  <si>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</si>
  <si>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</si>
  <si>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</si>
  <si>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</si>
  <si>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</si>
  <si>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</si>
  <si>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</si>
  <si>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</si>
  <si>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</si>
  <si>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</si>
  <si>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</si>
  <si>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</si>
  <si>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</si>
  <si>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</si>
  <si>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</si>
  <si>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</si>
  <si>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</si>
  <si>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</si>
  <si>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</si>
  <si>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</si>
  <si>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</si>
  <si>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</si>
  <si>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</si>
  <si>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</si>
  <si>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</si>
  <si>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</si>
  <si>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</si>
  <si>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</si>
  <si>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</si>
  <si>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</si>
  <si>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</si>
  <si>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</si>
  <si>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</si>
  <si>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</si>
  <si>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</si>
  <si>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</si>
  <si>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</si>
  <si>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</si>
  <si>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</si>
  <si>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</si>
  <si>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</si>
  <si>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</si>
  <si>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</si>
  <si>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</si>
  <si>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</si>
  <si>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</si>
  <si>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</si>
  <si>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</si>
  <si>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</si>
  <si>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</si>
  <si>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</si>
  <si>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</si>
  <si>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</si>
  <si>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</si>
  <si>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</si>
  <si>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</si>
  <si>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</si>
  <si>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</si>
  <si>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</si>
  <si>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</si>
  <si>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</si>
  <si>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</si>
  <si>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0.03</t>
  </si>
  <si>
    <t>▲ 0.45</t>
  </si>
  <si>
    <t>▲ 1.65</t>
  </si>
  <si>
    <t>▲ 1.76</t>
  </si>
  <si>
    <t>▲ 7.58</t>
  </si>
  <si>
    <t>一般会計</t>
  </si>
  <si>
    <t>水道事業会計</t>
  </si>
  <si>
    <t>病院事業会計</t>
  </si>
  <si>
    <t>国民健康保険特別会計</t>
  </si>
  <si>
    <t>介護保険特別会計</t>
  </si>
  <si>
    <t>公共下水道事業特別会計</t>
  </si>
  <si>
    <t>大久保簡易水道事業特別会計</t>
  </si>
  <si>
    <t>三倉簡易水道事業特別会計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</si>
  <si>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</si>
  <si>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</si>
  <si>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</si>
  <si>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</si>
  <si>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</si>
  <si>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</si>
  <si>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</si>
  <si>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</si>
  <si>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</si>
  <si>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</si>
  <si>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</si>
  <si>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</si>
  <si>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</si>
  <si>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</si>
  <si>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r>
      <t xml:space="preserve">  平成25年度においては、両指数によるクロス値は類似団体平均値を下回っていた。平成26、27、28年度においては、将来負担比率が大きく上回る結果となった。平成29年度については、両指数ともに類似団体平均値を上回っているが、将来負担比率は減少に転じている。両指数が類似団体平均値を上回っている</t>
    </r>
    <r>
      <rPr>
        <sz val="11"/>
        <rFont val="ＭＳ Ｐゴシック"/>
        <family val="3"/>
        <charset val="128"/>
      </rPr>
      <t>原因としては総合体育館建設、拠点防災倉庫整備、防災行政無線デジタル化等の新たな起債の増加や臨時財政対策債発行可能額の増、税収入の減などが挙げられ、平成29年度について将来負担比率が減少に転じた原因としては、充当可能基金の増加等による充当可能財源の増加が影響している。</t>
    </r>
    <r>
      <rPr>
        <sz val="11"/>
        <color indexed="8"/>
        <rFont val="ＭＳ Ｐゴシック"/>
        <family val="3"/>
        <charset val="128"/>
      </rPr>
      <t>今後も増加が予想されるインフラや公共施設の老朽化に伴い、多くの財源が必要となることは明らかである。新規、継続活用及び統廃合などの中長期的な方向性を見いだすとともに、新規・既存事業の総点検、地方債発行の抑制、交付税算入率の有利な起債の利活用などにより公債費の削減、平準化に努める。</t>
    </r>
    <rPh sb="128" eb="129">
      <t>リョウ</t>
    </rPh>
    <rPh sb="129" eb="131">
      <t>シスウ</t>
    </rPh>
    <rPh sb="132" eb="134">
      <t>ルイジ</t>
    </rPh>
    <rPh sb="134" eb="136">
      <t>ダンタイ</t>
    </rPh>
    <rPh sb="136" eb="139">
      <t>ヘイキンチ</t>
    </rPh>
    <rPh sb="140" eb="142">
      <t>ウワマワ</t>
    </rPh>
    <rPh sb="219" eb="221">
      <t>ヘイセイ</t>
    </rPh>
    <rPh sb="223" eb="225">
      <t>ネンド</t>
    </rPh>
    <rPh sb="239" eb="240">
      <t>テン</t>
    </rPh>
    <rPh sb="242" eb="244">
      <t>ゲンイン</t>
    </rPh>
    <rPh sb="249" eb="251">
      <t>ジュウトウ</t>
    </rPh>
    <rPh sb="251" eb="253">
      <t>カノウ</t>
    </rPh>
    <rPh sb="253" eb="255">
      <t>キキン</t>
    </rPh>
    <rPh sb="256" eb="258">
      <t>ゾウカ</t>
    </rPh>
    <rPh sb="258" eb="259">
      <t>トウ</t>
    </rPh>
    <rPh sb="262" eb="264">
      <t>ジュウトウ</t>
    </rPh>
    <rPh sb="264" eb="266">
      <t>カノウ</t>
    </rPh>
    <rPh sb="266" eb="268">
      <t>ザイゲン</t>
    </rPh>
    <rPh sb="269" eb="271">
      <t>ゾウカ</t>
    </rPh>
    <rPh sb="272" eb="274">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</si>
</sst>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81990</c:v>
                </c:pt>
                <c:pt idx="1">
                  <c:v>87551</c:v>
                </c:pt>
                <c:pt idx="2">
                  <c:v>77577</c:v>
                </c:pt>
                <c:pt idx="3">
                  <c:v>115123</c:v>
                </c:pt>
                <c:pt idx="4">
                  <c:v>98899</c:v>
                </c:pt>
              </c:numCache>
            </c:numRef>
          </c:val>
          <c:smooth val="0"/>
          <c:extLst xmlns:c16r2="http://schemas.microsoft.com/office/drawing/2015/06/chart">
            <c:ext xmlns:c16="http://schemas.microsoft.com/office/drawing/2014/chart" uri="{C3380CC4-5D6E-409C-BE32-E72D297353CC}">
              <c16:uniqueId val="{00000000-3D11-47DF-B01C-8215D029F3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55006</c:v>
                </c:pt>
                <c:pt idx="1">
                  <c:v>79902</c:v>
                </c:pt>
                <c:pt idx="2">
                  <c:v>107995</c:v>
                </c:pt>
                <c:pt idx="3">
                  <c:v>48429</c:v>
                </c:pt>
                <c:pt idx="4">
                  <c:v>29173</c:v>
                </c:pt>
              </c:numCache>
            </c:numRef>
          </c:val>
          <c:smooth val="0"/>
          <c:extLst xmlns:c16r2="http://schemas.microsoft.com/office/drawing/2015/06/chart">
            <c:ext xmlns:c16="http://schemas.microsoft.com/office/drawing/2014/chart" uri="{C3380CC4-5D6E-409C-BE32-E72D297353CC}">
              <c16:uniqueId val="{00000001-3D11-47DF-B01C-8215D029F3ED}"/>
            </c:ext>
          </c:extLst>
        </c:ser>
        <c:dLbls>
          <c:showLegendKey val="0"/>
          <c:showVal val="0"/>
          <c:showCatName val="0"/>
          <c:showSerName val="0"/>
          <c:showPercent val="0"/>
          <c:showBubbleSize val="0"/>
        </c:dLbls>
        <c:marker val="1"/>
        <c:smooth val="0"/>
        <c:axId val="131396408"/>
        <c:axId val="176513904"/>
      </c:lineChart>
      <c:catAx>
        <c:axId val="131396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513904"/>
        <c:crosses val="autoZero"/>
        <c:auto val="1"/>
        <c:lblAlgn val="ctr"/>
        <c:lblOffset val="100"/>
        <c:tickLblSkip val="1"/>
        <c:tickMarkSkip val="1"/>
        <c:noMultiLvlLbl val="0"/>
      </c:catAx>
      <c:valAx>
        <c:axId val="1765139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396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17.02</c:v>
                </c:pt>
                <c:pt idx="1">
                  <c:v>18.5</c:v>
                </c:pt>
                <c:pt idx="2">
                  <c:v>19.39</c:v>
                </c:pt>
                <c:pt idx="3">
                  <c:v>19.690000000000001</c:v>
                </c:pt>
                <c:pt idx="4">
                  <c:v>15.9</c:v>
                </c:pt>
              </c:numCache>
            </c:numRef>
          </c:val>
          <c:extLst xmlns:c16r2="http://schemas.microsoft.com/office/drawing/2015/06/chart">
            <c:ext xmlns:c16="http://schemas.microsoft.com/office/drawing/2014/chart" uri="{C3380CC4-5D6E-409C-BE32-E72D297353CC}">
              <c16:uniqueId val="{00000000-67CD-494C-A11D-8315B37496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43.73</c:v>
                </c:pt>
                <c:pt idx="1">
                  <c:v>42.15</c:v>
                </c:pt>
                <c:pt idx="2">
                  <c:v>40.79</c:v>
                </c:pt>
                <c:pt idx="3">
                  <c:v>42.55</c:v>
                </c:pt>
                <c:pt idx="4">
                  <c:v>40.85</c:v>
                </c:pt>
              </c:numCache>
            </c:numRef>
          </c:val>
          <c:extLst xmlns:c16r2="http://schemas.microsoft.com/office/drawing/2015/06/chart">
            <c:ext xmlns:c16="http://schemas.microsoft.com/office/drawing/2014/chart" uri="{C3380CC4-5D6E-409C-BE32-E72D297353CC}">
              <c16:uniqueId val="{00000001-67CD-494C-A11D-8315B374964F}"/>
            </c:ext>
          </c:extLst>
        </c:ser>
        <c:dLbls>
          <c:showLegendKey val="0"/>
          <c:showVal val="0"/>
          <c:showCatName val="0"/>
          <c:showSerName val="0"/>
          <c:showPercent val="0"/>
          <c:showBubbleSize val="0"/>
        </c:dLbls>
        <c:gapWidth val="250"/>
        <c:overlap val="100"/>
        <c:axId val="369495592"/>
        <c:axId val="177339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-0.03</c:v>
                </c:pt>
                <c:pt idx="1">
                  <c:v>-0.45</c:v>
                </c:pt>
                <c:pt idx="2">
                  <c:v>-1.65</c:v>
                </c:pt>
                <c:pt idx="3">
                  <c:v>-1.76</c:v>
                </c:pt>
                <c:pt idx="4">
                  <c:v>-7.58</c:v>
                </c:pt>
              </c:numCache>
            </c:numRef>
          </c:val>
          <c:smooth val="0"/>
          <c:extLst xmlns:c16r2="http://schemas.microsoft.com/office/drawing/2015/06/chart">
            <c:ext xmlns:c16="http://schemas.microsoft.com/office/drawing/2014/chart" uri="{C3380CC4-5D6E-409C-BE32-E72D297353CC}">
              <c16:uniqueId val="{00000002-67CD-494C-A11D-8315B374964F}"/>
            </c:ext>
          </c:extLst>
        </c:ser>
        <c:dLbls>
          <c:showLegendKey val="0"/>
          <c:showVal val="0"/>
          <c:showCatName val="0"/>
          <c:showSerName val="0"/>
          <c:showPercent val="0"/>
          <c:showBubbleSize val="0"/>
        </c:dLbls>
        <c:marker val="1"/>
        <c:smooth val="0"/>
        <c:axId val="369495592"/>
        <c:axId val="177339984"/>
      </c:lineChart>
      <c:catAx>
        <c:axId val="369495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339984"/>
        <c:crosses val="autoZero"/>
        <c:auto val="1"/>
        <c:lblAlgn val="ctr"/>
        <c:lblOffset val="100"/>
        <c:tickLblSkip val="1"/>
        <c:tickMarkSkip val="1"/>
        <c:noMultiLvlLbl val="0"/>
      </c:catAx>
      <c:valAx>
        <c:axId val="17733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495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C79-4C52-964A-DD1D249039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C79-4C52-964A-DD1D249039F2}"/>
            </c:ext>
          </c:extLst>
        </c:ser>
        <c:ser>
          <c:idx val="2"/>
          <c:order val="2"/>
          <c:tx>
            <c:strRef>
              <c:f>データシート!$A$29</c:f>
              <c:strCache>
                <c:ptCount val="1"/>
                <c:pt idx="0">
                  <c:v>三倉簡易水道事業特別会計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C79-4C52-964A-DD1D249039F2}"/>
            </c:ext>
          </c:extLst>
        </c:ser>
        <c:ser>
          <c:idx val="3"/>
          <c:order val="3"/>
          <c:tx>
            <c:strRef>
              <c:f>データシート!$A$30</c:f>
              <c:strCache>
                <c:ptCount val="1"/>
                <c:pt idx="0">
                  <c:v>大久保簡易水道事業特別会計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C79-4C52-964A-DD1D249039F2}"/>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1.01</c:v>
                </c:pt>
                <c:pt idx="2">
                  <c:v>#N/A</c:v>
                </c:pt>
                <c:pt idx="3">
                  <c:v>1.28</c:v>
                </c:pt>
                <c:pt idx="4">
                  <c:v>#N/A</c:v>
                </c:pt>
                <c:pt idx="5">
                  <c:v>2.1800000000000002</c:v>
                </c:pt>
                <c:pt idx="6">
                  <c:v>#N/A</c:v>
                </c:pt>
                <c:pt idx="7">
                  <c:v>1.7</c:v>
                </c:pt>
                <c:pt idx="8">
                  <c:v>#N/A</c:v>
                </c:pt>
                <c:pt idx="9">
                  <c:v>1.7</c:v>
                </c:pt>
              </c:numCache>
            </c:numRef>
          </c:val>
          <c:extLst xmlns:c16r2="http://schemas.microsoft.com/office/drawing/2015/06/chart">
            <c:ext xmlns:c16="http://schemas.microsoft.com/office/drawing/2014/chart" uri="{C3380CC4-5D6E-409C-BE32-E72D297353CC}">
              <c16:uniqueId val="{00000004-2C79-4C52-964A-DD1D249039F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c:v>
                </c:pt>
                <c:pt idx="2">
                  <c:v>#N/A</c:v>
                </c:pt>
                <c:pt idx="3">
                  <c:v>1.96</c:v>
                </c:pt>
                <c:pt idx="4">
                  <c:v>#N/A</c:v>
                </c:pt>
                <c:pt idx="5">
                  <c:v>3.29</c:v>
                </c:pt>
                <c:pt idx="6">
                  <c:v>#N/A</c:v>
                </c:pt>
                <c:pt idx="7">
                  <c:v>4.95</c:v>
                </c:pt>
                <c:pt idx="8">
                  <c:v>#N/A</c:v>
                </c:pt>
                <c:pt idx="9">
                  <c:v>2.11</c:v>
                </c:pt>
              </c:numCache>
            </c:numRef>
          </c:val>
          <c:extLst xmlns:c16r2="http://schemas.microsoft.com/office/drawing/2015/06/chart">
            <c:ext xmlns:c16="http://schemas.microsoft.com/office/drawing/2014/chart" uri="{C3380CC4-5D6E-409C-BE32-E72D297353CC}">
              <c16:uniqueId val="{00000005-2C79-4C52-964A-DD1D249039F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2.98</c:v>
                </c:pt>
                <c:pt idx="2">
                  <c:v>#N/A</c:v>
                </c:pt>
                <c:pt idx="3">
                  <c:v>1.56</c:v>
                </c:pt>
                <c:pt idx="4">
                  <c:v>#N/A</c:v>
                </c:pt>
                <c:pt idx="5">
                  <c:v>1.76</c:v>
                </c:pt>
                <c:pt idx="6">
                  <c:v>#N/A</c:v>
                </c:pt>
                <c:pt idx="7">
                  <c:v>1.38</c:v>
                </c:pt>
                <c:pt idx="8">
                  <c:v>#N/A</c:v>
                </c:pt>
                <c:pt idx="9">
                  <c:v>2.93</c:v>
                </c:pt>
              </c:numCache>
            </c:numRef>
          </c:val>
          <c:extLst xmlns:c16r2="http://schemas.microsoft.com/office/drawing/2015/06/chart">
            <c:ext xmlns:c16="http://schemas.microsoft.com/office/drawing/2014/chart" uri="{C3380CC4-5D6E-409C-BE32-E72D297353CC}">
              <c16:uniqueId val="{00000006-2C79-4C52-964A-DD1D249039F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9.02</c:v>
                </c:pt>
                <c:pt idx="2">
                  <c:v>#N/A</c:v>
                </c:pt>
                <c:pt idx="3">
                  <c:v>6.55</c:v>
                </c:pt>
                <c:pt idx="4">
                  <c:v>#N/A</c:v>
                </c:pt>
                <c:pt idx="5">
                  <c:v>3.69</c:v>
                </c:pt>
                <c:pt idx="6">
                  <c:v>#N/A</c:v>
                </c:pt>
                <c:pt idx="7">
                  <c:v>4.6399999999999997</c:v>
                </c:pt>
                <c:pt idx="8">
                  <c:v>#N/A</c:v>
                </c:pt>
                <c:pt idx="9">
                  <c:v>3.9</c:v>
                </c:pt>
              </c:numCache>
            </c:numRef>
          </c:val>
          <c:extLst xmlns:c16r2="http://schemas.microsoft.com/office/drawing/2015/06/chart">
            <c:ext xmlns:c16="http://schemas.microsoft.com/office/drawing/2014/chart" uri="{C3380CC4-5D6E-409C-BE32-E72D297353CC}">
              <c16:uniqueId val="{00000007-2C79-4C52-964A-DD1D249039F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7.61</c:v>
                </c:pt>
                <c:pt idx="2">
                  <c:v>#N/A</c:v>
                </c:pt>
                <c:pt idx="3">
                  <c:v>7.96</c:v>
                </c:pt>
                <c:pt idx="4">
                  <c:v>#N/A</c:v>
                </c:pt>
                <c:pt idx="5">
                  <c:v>7.84</c:v>
                </c:pt>
                <c:pt idx="6">
                  <c:v>#N/A</c:v>
                </c:pt>
                <c:pt idx="7">
                  <c:v>8.25</c:v>
                </c:pt>
                <c:pt idx="8">
                  <c:v>#N/A</c:v>
                </c:pt>
                <c:pt idx="9">
                  <c:v>8.18</c:v>
                </c:pt>
              </c:numCache>
            </c:numRef>
          </c:val>
          <c:extLst xmlns:c16r2="http://schemas.microsoft.com/office/drawing/2015/06/chart">
            <c:ext xmlns:c16="http://schemas.microsoft.com/office/drawing/2014/chart" uri="{C3380CC4-5D6E-409C-BE32-E72D297353CC}">
              <c16:uniqueId val="{00000008-2C79-4C52-964A-DD1D249039F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17.010000000000002</c:v>
                </c:pt>
                <c:pt idx="2">
                  <c:v>#N/A</c:v>
                </c:pt>
                <c:pt idx="3">
                  <c:v>18.489999999999998</c:v>
                </c:pt>
                <c:pt idx="4">
                  <c:v>#N/A</c:v>
                </c:pt>
                <c:pt idx="5">
                  <c:v>19.38</c:v>
                </c:pt>
                <c:pt idx="6">
                  <c:v>#N/A</c:v>
                </c:pt>
                <c:pt idx="7">
                  <c:v>19.690000000000001</c:v>
                </c:pt>
                <c:pt idx="8">
                  <c:v>#N/A</c:v>
                </c:pt>
                <c:pt idx="9">
                  <c:v>15.9</c:v>
                </c:pt>
              </c:numCache>
            </c:numRef>
          </c:val>
          <c:extLst xmlns:c16r2="http://schemas.microsoft.com/office/drawing/2015/06/chart">
            <c:ext xmlns:c16="http://schemas.microsoft.com/office/drawing/2014/chart" uri="{C3380CC4-5D6E-409C-BE32-E72D297353CC}">
              <c16:uniqueId val="{00000009-2C79-4C52-964A-DD1D249039F2}"/>
            </c:ext>
          </c:extLst>
        </c:ser>
        <c:dLbls>
          <c:showLegendKey val="0"/>
          <c:showVal val="0"/>
          <c:showCatName val="0"/>
          <c:showSerName val="0"/>
          <c:showPercent val="0"/>
          <c:showBubbleSize val="0"/>
        </c:dLbls>
        <c:gapWidth val="150"/>
        <c:overlap val="100"/>
        <c:axId val="391154368"/>
        <c:axId val="394043296"/>
      </c:barChart>
      <c:catAx>
        <c:axId val="39115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043296"/>
        <c:crosses val="autoZero"/>
        <c:auto val="1"/>
        <c:lblAlgn val="ctr"/>
        <c:lblOffset val="100"/>
        <c:tickLblSkip val="1"/>
        <c:tickMarkSkip val="1"/>
        <c:noMultiLvlLbl val="0"/>
      </c:catAx>
      <c:valAx>
        <c:axId val="39404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154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667</c:v>
                </c:pt>
                <c:pt idx="5">
                  <c:v>701</c:v>
                </c:pt>
                <c:pt idx="8">
                  <c:v>707</c:v>
                </c:pt>
                <c:pt idx="11">
                  <c:v>703</c:v>
                </c:pt>
                <c:pt idx="14">
                  <c:v>723</c:v>
                </c:pt>
              </c:numCache>
            </c:numRef>
          </c:val>
          <c:extLst xmlns:c16r2="http://schemas.microsoft.com/office/drawing/2015/06/chart">
            <c:ext xmlns:c16="http://schemas.microsoft.com/office/drawing/2014/chart" uri="{C3380CC4-5D6E-409C-BE32-E72D297353CC}">
              <c16:uniqueId val="{00000000-4516-42DE-909C-DA060DBCAC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516-42DE-909C-DA060DBCAC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516-42DE-909C-DA060DBCAC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95</c:v>
                </c:pt>
                <c:pt idx="3">
                  <c:v>99</c:v>
                </c:pt>
                <c:pt idx="6">
                  <c:v>102</c:v>
                </c:pt>
                <c:pt idx="9">
                  <c:v>95</c:v>
                </c:pt>
                <c:pt idx="12">
                  <c:v>105</c:v>
                </c:pt>
              </c:numCache>
            </c:numRef>
          </c:val>
          <c:extLst xmlns:c16r2="http://schemas.microsoft.com/office/drawing/2015/06/chart">
            <c:ext xmlns:c16="http://schemas.microsoft.com/office/drawing/2014/chart" uri="{C3380CC4-5D6E-409C-BE32-E72D297353CC}">
              <c16:uniqueId val="{00000003-4516-42DE-909C-DA060DBCAC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312</c:v>
                </c:pt>
                <c:pt idx="3">
                  <c:v>346</c:v>
                </c:pt>
                <c:pt idx="6">
                  <c:v>374</c:v>
                </c:pt>
                <c:pt idx="9">
                  <c:v>365</c:v>
                </c:pt>
                <c:pt idx="12">
                  <c:v>366</c:v>
                </c:pt>
              </c:numCache>
            </c:numRef>
          </c:val>
          <c:extLst xmlns:c16r2="http://schemas.microsoft.com/office/drawing/2015/06/chart">
            <c:ext xmlns:c16="http://schemas.microsoft.com/office/drawing/2014/chart" uri="{C3380CC4-5D6E-409C-BE32-E72D297353CC}">
              <c16:uniqueId val="{00000004-4516-42DE-909C-DA060DBCAC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516-42DE-909C-DA060DBCAC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516-42DE-909C-DA060DBCAC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628</c:v>
                </c:pt>
                <c:pt idx="3">
                  <c:v>620</c:v>
                </c:pt>
                <c:pt idx="6">
                  <c:v>613</c:v>
                </c:pt>
                <c:pt idx="9">
                  <c:v>642</c:v>
                </c:pt>
                <c:pt idx="12">
                  <c:v>684</c:v>
                </c:pt>
              </c:numCache>
            </c:numRef>
          </c:val>
          <c:extLst xmlns:c16r2="http://schemas.microsoft.com/office/drawing/2015/06/chart">
            <c:ext xmlns:c16="http://schemas.microsoft.com/office/drawing/2014/chart" uri="{C3380CC4-5D6E-409C-BE32-E72D297353CC}">
              <c16:uniqueId val="{00000007-4516-42DE-909C-DA060DBCACD2}"/>
            </c:ext>
          </c:extLst>
        </c:ser>
        <c:dLbls>
          <c:showLegendKey val="0"/>
          <c:showVal val="0"/>
          <c:showCatName val="0"/>
          <c:showSerName val="0"/>
          <c:showPercent val="0"/>
          <c:showBubbleSize val="0"/>
        </c:dLbls>
        <c:gapWidth val="100"/>
        <c:overlap val="100"/>
        <c:axId val="389937880"/>
        <c:axId val="374667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368</c:v>
                </c:pt>
                <c:pt idx="2">
                  <c:v>#N/A</c:v>
                </c:pt>
                <c:pt idx="3">
                  <c:v>#N/A</c:v>
                </c:pt>
                <c:pt idx="4">
                  <c:v>364</c:v>
                </c:pt>
                <c:pt idx="5">
                  <c:v>#N/A</c:v>
                </c:pt>
                <c:pt idx="6">
                  <c:v>#N/A</c:v>
                </c:pt>
                <c:pt idx="7">
                  <c:v>382</c:v>
                </c:pt>
                <c:pt idx="8">
                  <c:v>#N/A</c:v>
                </c:pt>
                <c:pt idx="9">
                  <c:v>#N/A</c:v>
                </c:pt>
                <c:pt idx="10">
                  <c:v>399</c:v>
                </c:pt>
                <c:pt idx="11">
                  <c:v>#N/A</c:v>
                </c:pt>
                <c:pt idx="12">
                  <c:v>#N/A</c:v>
                </c:pt>
                <c:pt idx="13">
                  <c:v>432</c:v>
                </c:pt>
                <c:pt idx="14">
                  <c:v>#N/A</c:v>
                </c:pt>
              </c:numCache>
            </c:numRef>
          </c:val>
          <c:smooth val="0"/>
          <c:extLst xmlns:c16r2="http://schemas.microsoft.com/office/drawing/2015/06/chart">
            <c:ext xmlns:c16="http://schemas.microsoft.com/office/drawing/2014/chart" uri="{C3380CC4-5D6E-409C-BE32-E72D297353CC}">
              <c16:uniqueId val="{00000008-4516-42DE-909C-DA060DBCACD2}"/>
            </c:ext>
          </c:extLst>
        </c:ser>
        <c:dLbls>
          <c:showLegendKey val="0"/>
          <c:showVal val="0"/>
          <c:showCatName val="0"/>
          <c:showSerName val="0"/>
          <c:showPercent val="0"/>
          <c:showBubbleSize val="0"/>
        </c:dLbls>
        <c:marker val="1"/>
        <c:smooth val="0"/>
        <c:axId val="389937880"/>
        <c:axId val="374667248"/>
      </c:lineChart>
      <c:catAx>
        <c:axId val="389937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4667248"/>
        <c:crosses val="autoZero"/>
        <c:auto val="1"/>
        <c:lblAlgn val="ctr"/>
        <c:lblOffset val="100"/>
        <c:tickLblSkip val="1"/>
        <c:tickMarkSkip val="1"/>
        <c:noMultiLvlLbl val="0"/>
      </c:catAx>
      <c:valAx>
        <c:axId val="374667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937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7588</c:v>
                </c:pt>
                <c:pt idx="5">
                  <c:v>7693</c:v>
                </c:pt>
                <c:pt idx="8">
                  <c:v>8080</c:v>
                </c:pt>
                <c:pt idx="11">
                  <c:v>8246</c:v>
                </c:pt>
                <c:pt idx="14">
                  <c:v>8210</c:v>
                </c:pt>
              </c:numCache>
            </c:numRef>
          </c:val>
          <c:extLst xmlns:c16r2="http://schemas.microsoft.com/office/drawing/2015/06/chart">
            <c:ext xmlns:c16="http://schemas.microsoft.com/office/drawing/2014/chart" uri="{C3380CC4-5D6E-409C-BE32-E72D297353CC}">
              <c16:uniqueId val="{00000000-ABBE-4F20-8627-796E0EBDE1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865</c:v>
                </c:pt>
                <c:pt idx="5">
                  <c:v>811</c:v>
                </c:pt>
                <c:pt idx="8">
                  <c:v>754</c:v>
                </c:pt>
                <c:pt idx="11">
                  <c:v>730</c:v>
                </c:pt>
                <c:pt idx="14">
                  <c:v>815</c:v>
                </c:pt>
              </c:numCache>
            </c:numRef>
          </c:val>
          <c:extLst xmlns:c16r2="http://schemas.microsoft.com/office/drawing/2015/06/chart">
            <c:ext xmlns:c16="http://schemas.microsoft.com/office/drawing/2014/chart" uri="{C3380CC4-5D6E-409C-BE32-E72D297353CC}">
              <c16:uniqueId val="{00000001-ABBE-4F20-8627-796E0EBDE1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3166</c:v>
                </c:pt>
                <c:pt idx="5">
                  <c:v>3141</c:v>
                </c:pt>
                <c:pt idx="8">
                  <c:v>2842</c:v>
                </c:pt>
                <c:pt idx="11">
                  <c:v>2932</c:v>
                </c:pt>
                <c:pt idx="14">
                  <c:v>3172</c:v>
                </c:pt>
              </c:numCache>
            </c:numRef>
          </c:val>
          <c:extLst xmlns:c16r2="http://schemas.microsoft.com/office/drawing/2015/06/chart">
            <c:ext xmlns:c16="http://schemas.microsoft.com/office/drawing/2014/chart" uri="{C3380CC4-5D6E-409C-BE32-E72D297353CC}">
              <c16:uniqueId val="{00000002-ABBE-4F20-8627-796E0EBDE1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BBE-4F20-8627-796E0EBDE1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BBE-4F20-8627-796E0EBDE1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BBE-4F20-8627-796E0EBDE1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862</c:v>
                </c:pt>
                <c:pt idx="3">
                  <c:v>761</c:v>
                </c:pt>
                <c:pt idx="6">
                  <c:v>637</c:v>
                </c:pt>
                <c:pt idx="9">
                  <c:v>599</c:v>
                </c:pt>
                <c:pt idx="12">
                  <c:v>523</c:v>
                </c:pt>
              </c:numCache>
            </c:numRef>
          </c:val>
          <c:extLst xmlns:c16r2="http://schemas.microsoft.com/office/drawing/2015/06/chart">
            <c:ext xmlns:c16="http://schemas.microsoft.com/office/drawing/2014/chart" uri="{C3380CC4-5D6E-409C-BE32-E72D297353CC}">
              <c16:uniqueId val="{00000006-ABBE-4F20-8627-796E0EBDE1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789</c:v>
                </c:pt>
                <c:pt idx="3">
                  <c:v>694</c:v>
                </c:pt>
                <c:pt idx="6">
                  <c:v>654</c:v>
                </c:pt>
                <c:pt idx="9">
                  <c:v>614</c:v>
                </c:pt>
                <c:pt idx="12">
                  <c:v>534</c:v>
                </c:pt>
              </c:numCache>
            </c:numRef>
          </c:val>
          <c:extLst xmlns:c16r2="http://schemas.microsoft.com/office/drawing/2015/06/chart">
            <c:ext xmlns:c16="http://schemas.microsoft.com/office/drawing/2014/chart" uri="{C3380CC4-5D6E-409C-BE32-E72D297353CC}">
              <c16:uniqueId val="{00000007-ABBE-4F20-8627-796E0EBDE1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4886</c:v>
                </c:pt>
                <c:pt idx="3">
                  <c:v>4905</c:v>
                </c:pt>
                <c:pt idx="6">
                  <c:v>4864</c:v>
                </c:pt>
                <c:pt idx="9">
                  <c:v>4519</c:v>
                </c:pt>
                <c:pt idx="12">
                  <c:v>4733</c:v>
                </c:pt>
              </c:numCache>
            </c:numRef>
          </c:val>
          <c:extLst xmlns:c16r2="http://schemas.microsoft.com/office/drawing/2015/06/chart">
            <c:ext xmlns:c16="http://schemas.microsoft.com/office/drawing/2014/chart" uri="{C3380CC4-5D6E-409C-BE32-E72D297353CC}">
              <c16:uniqueId val="{00000008-ABBE-4F20-8627-796E0EBDE1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BBE-4F20-8627-796E0EBDE1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6467</c:v>
                </c:pt>
                <c:pt idx="3">
                  <c:v>7221</c:v>
                </c:pt>
                <c:pt idx="6">
                  <c:v>8419</c:v>
                </c:pt>
                <c:pt idx="9">
                  <c:v>8880</c:v>
                </c:pt>
                <c:pt idx="12">
                  <c:v>8852</c:v>
                </c:pt>
              </c:numCache>
            </c:numRef>
          </c:val>
          <c:extLst xmlns:c16r2="http://schemas.microsoft.com/office/drawing/2015/06/chart">
            <c:ext xmlns:c16="http://schemas.microsoft.com/office/drawing/2014/chart" uri="{C3380CC4-5D6E-409C-BE32-E72D297353CC}">
              <c16:uniqueId val="{0000000A-ABBE-4F20-8627-796E0EBDE1EC}"/>
            </c:ext>
          </c:extLst>
        </c:ser>
        <c:dLbls>
          <c:showLegendKey val="0"/>
          <c:showVal val="0"/>
          <c:showCatName val="0"/>
          <c:showSerName val="0"/>
          <c:showPercent val="0"/>
          <c:showBubbleSize val="0"/>
        </c:dLbls>
        <c:gapWidth val="100"/>
        <c:overlap val="100"/>
        <c:axId val="374669600"/>
        <c:axId val="374669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1385</c:v>
                </c:pt>
                <c:pt idx="2">
                  <c:v>#N/A</c:v>
                </c:pt>
                <c:pt idx="3">
                  <c:v>#N/A</c:v>
                </c:pt>
                <c:pt idx="4">
                  <c:v>1935</c:v>
                </c:pt>
                <c:pt idx="5">
                  <c:v>#N/A</c:v>
                </c:pt>
                <c:pt idx="6">
                  <c:v>#N/A</c:v>
                </c:pt>
                <c:pt idx="7">
                  <c:v>2897</c:v>
                </c:pt>
                <c:pt idx="8">
                  <c:v>#N/A</c:v>
                </c:pt>
                <c:pt idx="9">
                  <c:v>#N/A</c:v>
                </c:pt>
                <c:pt idx="10">
                  <c:v>2705</c:v>
                </c:pt>
                <c:pt idx="11">
                  <c:v>#N/A</c:v>
                </c:pt>
                <c:pt idx="12">
                  <c:v>#N/A</c:v>
                </c:pt>
                <c:pt idx="13">
                  <c:v>2445</c:v>
                </c:pt>
                <c:pt idx="14">
                  <c:v>#N/A</c:v>
                </c:pt>
              </c:numCache>
            </c:numRef>
          </c:val>
          <c:smooth val="0"/>
          <c:extLst xmlns:c16r2="http://schemas.microsoft.com/office/drawing/2015/06/chart">
            <c:ext xmlns:c16="http://schemas.microsoft.com/office/drawing/2014/chart" uri="{C3380CC4-5D6E-409C-BE32-E72D297353CC}">
              <c16:uniqueId val="{0000000B-ABBE-4F20-8627-796E0EBDE1EC}"/>
            </c:ext>
          </c:extLst>
        </c:ser>
        <c:dLbls>
          <c:showLegendKey val="0"/>
          <c:showVal val="0"/>
          <c:showCatName val="0"/>
          <c:showSerName val="0"/>
          <c:showPercent val="0"/>
          <c:showBubbleSize val="0"/>
        </c:dLbls>
        <c:marker val="1"/>
        <c:smooth val="0"/>
        <c:axId val="374669600"/>
        <c:axId val="374669992"/>
      </c:lineChart>
      <c:catAx>
        <c:axId val="37466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4669992"/>
        <c:crosses val="autoZero"/>
        <c:auto val="1"/>
        <c:lblAlgn val="ctr"/>
        <c:lblOffset val="100"/>
        <c:tickLblSkip val="1"/>
        <c:tickMarkSkip val="1"/>
        <c:noMultiLvlLbl val="0"/>
      </c:catAx>
      <c:valAx>
        <c:axId val="374669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66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2054</c:v>
                </c:pt>
                <c:pt idx="1">
                  <c:v>2114</c:v>
                </c:pt>
                <c:pt idx="2">
                  <c:v>2027</c:v>
                </c:pt>
              </c:numCache>
            </c:numRef>
          </c:val>
          <c:extLst xmlns:c16r2="http://schemas.microsoft.com/office/drawing/2015/06/chart">
            <c:ext xmlns:c16="http://schemas.microsoft.com/office/drawing/2014/chart" uri="{C3380CC4-5D6E-409C-BE32-E72D297353CC}">
              <c16:uniqueId val="{00000000-0B5A-4D08-8496-840E7FB9EE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200</c:v>
                </c:pt>
                <c:pt idx="1">
                  <c:v>200</c:v>
                </c:pt>
                <c:pt idx="2">
                  <c:v>400</c:v>
                </c:pt>
              </c:numCache>
            </c:numRef>
          </c:val>
          <c:extLst xmlns:c16r2="http://schemas.microsoft.com/office/drawing/2015/06/chart">
            <c:ext xmlns:c16="http://schemas.microsoft.com/office/drawing/2014/chart" uri="{C3380CC4-5D6E-409C-BE32-E72D297353CC}">
              <c16:uniqueId val="{00000001-0B5A-4D08-8496-840E7FB9EE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588</c:v>
                </c:pt>
                <c:pt idx="1">
                  <c:v>568</c:v>
                </c:pt>
                <c:pt idx="2">
                  <c:v>694</c:v>
                </c:pt>
              </c:numCache>
            </c:numRef>
          </c:val>
          <c:extLst xmlns:c16r2="http://schemas.microsoft.com/office/drawing/2015/06/chart">
            <c:ext xmlns:c16="http://schemas.microsoft.com/office/drawing/2014/chart" uri="{C3380CC4-5D6E-409C-BE32-E72D297353CC}">
              <c16:uniqueId val="{00000002-0B5A-4D08-8496-840E7FB9EE35}"/>
            </c:ext>
          </c:extLst>
        </c:ser>
        <c:dLbls>
          <c:showLegendKey val="0"/>
          <c:showVal val="0"/>
          <c:showCatName val="0"/>
          <c:showSerName val="0"/>
          <c:showPercent val="0"/>
          <c:showBubbleSize val="0"/>
        </c:dLbls>
        <c:gapWidth val="120"/>
        <c:overlap val="100"/>
        <c:axId val="394782608"/>
        <c:axId val="394783000"/>
      </c:barChart>
      <c:catAx>
        <c:axId val="39478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4783000"/>
        <c:crosses val="autoZero"/>
        <c:auto val="1"/>
        <c:lblAlgn val="ctr"/>
        <c:lblOffset val="100"/>
        <c:tickLblSkip val="1"/>
        <c:tickMarkSkip val="1"/>
        <c:noMultiLvlLbl val="0"/>
      </c:catAx>
      <c:valAx>
        <c:axId val="394783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478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A71-4A2C-B41D-77EA0753074E}"/>
                </c:ext>
                <c:ext xmlns:c15="http://schemas.microsoft.com/office/drawing/2012/chart" uri="{CE6537A1-D6FC-4f65-9D91-7224C49458BB}">
                  <c15:dlblFieldTable>
                    <c15:dlblFTEntry>
                      <c15:txfldGUID>{A6C5A1DC-F007-4E31-A560-90CF0E26FB58}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A71-4A2C-B41D-77EA0753074E}"/>
                </c:ext>
                <c:ext xmlns:c15="http://schemas.microsoft.com/office/drawing/2012/chart" uri="{CE6537A1-D6FC-4f65-9D91-7224C49458BB}">
                  <c15:dlblFieldTable>
                    <c15:dlblFTEntry>
                      <c15:txfldGUID>{1DCDF505-00A4-40FE-A7CB-077E1762596D}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A71-4A2C-B41D-77EA0753074E}"/>
                </c:ext>
                <c:ext xmlns:c15="http://schemas.microsoft.com/office/drawing/2012/chart" uri="{CE6537A1-D6FC-4f65-9D91-7224C49458BB}">
                  <c15:dlblFieldTable>
                    <c15:dlblFTEntry>
                      <c15:txfldGUID>{FED99705-49C0-4B37-AC7C-144C898788FF}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A71-4A2C-B41D-77EA0753074E}"/>
                </c:ext>
                <c:ext xmlns:c15="http://schemas.microsoft.com/office/drawing/2012/chart" uri="{CE6537A1-D6FC-4f65-9D91-7224C49458BB}">
                  <c15:dlblFieldTable>
                    <c15:dlblFTEntry>
                      <c15:txfldGUID>{C32BC6F7-AB4A-47F8-8C09-B02D1E2F00DB}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A71-4A2C-B41D-77EA0753074E}"/>
                </c:ext>
                <c:ext xmlns:c15="http://schemas.microsoft.com/office/drawing/2012/chart" uri="{CE6537A1-D6FC-4f65-9D91-7224C49458BB}">
                  <c15:dlblFieldTable>
                    <c15:dlblFTEntry>
                      <c15:txfldGUID>{FBC7843A-38F8-4F7A-A490-BB90B9F5D195}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A71-4A2C-B41D-77EA0753074E}"/>
                </c:ext>
                <c:ext xmlns:c15="http://schemas.microsoft.com/office/drawing/2012/chart" uri="{CE6537A1-D6FC-4f65-9D91-7224C49458BB}">
                  <c15:dlblFieldTable>
                    <c15:dlblFTEntry>
                      <c15:txfldGUID>{66774DAF-3A52-4008-B4C5-C1003C6A1582}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A71-4A2C-B41D-77EA0753074E}"/>
                </c:ext>
                <c:ext xmlns:c15="http://schemas.microsoft.com/office/drawing/2012/chart" uri="{CE6537A1-D6FC-4f65-9D91-7224C49458BB}">
                  <c15:dlblFieldTable>
                    <c15:dlblFTEntry>
                      <c15:txfldGUID>{4C2FC480-8514-474A-9D08-F0EAD7167A3C}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A71-4A2C-B41D-77EA0753074E}"/>
                </c:ext>
                <c:ext xmlns:c15="http://schemas.microsoft.com/office/drawing/2012/chart" uri="{CE6537A1-D6FC-4f65-9D91-7224C49458BB}">
                  <c15:dlblFieldTable>
                    <c15:dlblFTEntry>
                      <c15:txfldGUID>{4752E149-B256-4656-8C0B-2A1B7D24A09B}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A71-4A2C-B41D-77EA0753074E}"/>
                </c:ext>
                <c:ext xmlns:c15="http://schemas.microsoft.com/office/drawing/2012/chart" uri="{CE6537A1-D6FC-4f65-9D91-7224C49458BB}">
                  <c15:dlblFieldTable>
                    <c15:dlblFTEntry>
                      <c15:txfldGUID>{12D6CA2E-9001-4F84-B9B7-43E1E381714A}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A71-4A2C-B41D-77EA075307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A71-4A2C-B41D-77EA0753074E}"/>
                </c:ext>
                <c:ext xmlns:c15="http://schemas.microsoft.com/office/drawing/2012/chart" uri="{CE6537A1-D6FC-4f65-9D91-7224C49458BB}">
                  <c15:dlblFieldTable>
                    <c15:dlblFTEntry>
                      <c15:txfldGUID>{9B2135B7-D296-49CF-8F78-906761D7A6F3}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A71-4A2C-B41D-77EA0753074E}"/>
                </c:ext>
                <c:ext xmlns:c15="http://schemas.microsoft.com/office/drawing/2012/chart" uri="{CE6537A1-D6FC-4f65-9D91-7224C49458BB}">
                  <c15:dlblFieldTable>
                    <c15:dlblFTEntry>
                      <c15:txfldGUID>{34ED5859-C7B3-49EA-959E-56D8F0B600DF}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A71-4A2C-B41D-77EA0753074E}"/>
                </c:ext>
                <c:ext xmlns:c15="http://schemas.microsoft.com/office/drawing/2012/chart" uri="{CE6537A1-D6FC-4f65-9D91-7224C49458BB}">
                  <c15:dlblFieldTable>
                    <c15:dlblFTEntry>
                      <c15:txfldGUID>{C2E396AE-286F-4A2B-BEC7-6E93ECC68529}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A71-4A2C-B41D-77EA0753074E}"/>
                </c:ext>
                <c:ext xmlns:c15="http://schemas.microsoft.com/office/drawing/2012/chart" uri="{CE6537A1-D6FC-4f65-9D91-7224C49458BB}">
                  <c15:dlblFieldTable>
                    <c15:dlblFTEntry>
                      <c15:txfldGUID>{F66F6869-F8FC-4CF3-9148-E9066C7C8C93}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A71-4A2C-B41D-77EA0753074E}"/>
                </c:ext>
                <c:ext xmlns:c15="http://schemas.microsoft.com/office/drawing/2012/chart" uri="{CE6537A1-D6FC-4f65-9D91-7224C49458BB}">
                  <c15:dlblFieldTable>
                    <c15:dlblFTEntry>
                      <c15:txfldGUID>{74D31ABE-2F3E-4D0E-8B83-ECFE9E880491}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A71-4A2C-B41D-77EA0753074E}"/>
                </c:ext>
                <c:ext xmlns:c15="http://schemas.microsoft.com/office/drawing/2012/chart" uri="{CE6537A1-D6FC-4f65-9D91-7224C49458BB}">
                  <c15:dlblFieldTable>
                    <c15:dlblFTEntry>
                      <c15:txfldGUID>{C4AE9868-42E1-41F9-8A3D-0B54B7DFFE5A}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A71-4A2C-B41D-77EA0753074E}"/>
                </c:ext>
                <c:ext xmlns:c15="http://schemas.microsoft.com/office/drawing/2012/chart" uri="{CE6537A1-D6FC-4f65-9D91-7224C49458BB}">
                  <c15:dlblFieldTable>
                    <c15:dlblFTEntry>
                      <c15:txfldGUID>{00109CA9-05EF-4BCC-9808-946CC8C3D387}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A71-4A2C-B41D-77EA0753074E}"/>
                </c:ext>
                <c:ext xmlns:c15="http://schemas.microsoft.com/office/drawing/2012/chart" uri="{CE6537A1-D6FC-4f65-9D91-7224C49458BB}">
                  <c15:dlblFieldTable>
                    <c15:dlblFTEntry>
                      <c15:txfldGUID>{230B3C61-AAD1-40FA-BDE8-FD1FEAD18107}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A71-4A2C-B41D-77EA0753074E}"/>
                </c:ext>
                <c:ext xmlns:c15="http://schemas.microsoft.com/office/drawing/2012/chart" uri="{CE6537A1-D6FC-4f65-9D91-7224C49458BB}">
                  <c15:dlblFieldTable>
                    <c15:dlblFTEntry>
                      <c15:txfldGUID>{07D5C2EB-8713-48B3-98C4-4D6CF944758E}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5A71-4A2C-B41D-77EA0753074E}"/>
            </c:ext>
          </c:extLst>
        </c:ser>
        <c:dLbls>
          <c:showLegendKey val="0"/>
          <c:showVal val="1"/>
          <c:showCatName val="0"/>
          <c:showSerName val="0"/>
          <c:showPercent val="0"/>
          <c:showBubbleSize val="0"/>
        </c:dLbls>
        <c:axId val="394783784"/>
        <c:axId val="394784176"/>
      </c:scatterChart>
      <c:valAx>
        <c:axId val="3947837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784176"/>
        <c:crosses val="autoZero"/>
        <c:crossBetween val="midCat"/>
      </c:valAx>
      <c:valAx>
        <c:axId val="3947841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783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02-4F43-95A6-D71FE2965555}"/>
                </c:ext>
                <c:ext xmlns:c15="http://schemas.microsoft.com/office/drawing/2012/chart" uri="{CE6537A1-D6FC-4f65-9D91-7224C49458BB}">
                  <c15:layout/>
                  <c15:dlblFieldTable>
                    <c15:dlblFTEntry>
                      <c15:txfldGUID>{144DAC40-E836-4FD1-9ACA-42C4247B8B20}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02-4F43-95A6-D71FE2965555}"/>
                </c:ext>
                <c:ext xmlns:c15="http://schemas.microsoft.com/office/drawing/2012/chart" uri="{CE6537A1-D6FC-4f65-9D91-7224C49458BB}">
                  <c15:dlblFieldTable>
                    <c15:dlblFTEntry>
                      <c15:txfldGUID>{E8E2A6B7-2034-4943-8913-D97777AF1EEF}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302-4F43-95A6-D71FE2965555}"/>
                </c:ext>
                <c:ext xmlns:c15="http://schemas.microsoft.com/office/drawing/2012/chart" uri="{CE6537A1-D6FC-4f65-9D91-7224C49458BB}">
                  <c15:dlblFieldTable>
                    <c15:dlblFTEntry>
                      <c15:txfldGUID>{FCAC3F83-E27C-46E4-AD0C-EEAAC562AD49}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02-4F43-95A6-D71FE2965555}"/>
                </c:ext>
                <c:ext xmlns:c15="http://schemas.microsoft.com/office/drawing/2012/chart" uri="{CE6537A1-D6FC-4f65-9D91-7224C49458BB}">
                  <c15:dlblFieldTable>
                    <c15:dlblFTEntry>
                      <c15:txfldGUID>{952609C4-73BE-4EA7-8F47-F876676DED8B}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02-4F43-95A6-D71FE2965555}"/>
                </c:ext>
                <c:ext xmlns:c15="http://schemas.microsoft.com/office/drawing/2012/chart" uri="{CE6537A1-D6FC-4f65-9D91-7224C49458BB}">
                  <c15:dlblFieldTable>
                    <c15:dlblFTEntry>
                      <c15:txfldGUID>{D7262A5B-6C2F-481E-96DA-566E02069EE7}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02-4F43-95A6-D71FE2965555}"/>
                </c:ext>
                <c:ext xmlns:c15="http://schemas.microsoft.com/office/drawing/2012/chart" uri="{CE6537A1-D6FC-4f65-9D91-7224C49458BB}">
                  <c15:layout/>
                  <c15:dlblFieldTable>
                    <c15:dlblFTEntry>
                      <c15:txfldGUID>{3C98B23A-A5D1-4333-AC4B-794A0158F868}</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02-4F43-95A6-D71FE2965555}"/>
                </c:ext>
                <c:ext xmlns:c15="http://schemas.microsoft.com/office/drawing/2012/chart" uri="{CE6537A1-D6FC-4f65-9D91-7224C49458BB}">
                  <c15:layout/>
                  <c15:dlblFieldTable>
                    <c15:dlblFTEntry>
                      <c15:txfldGUID>{C624BEA6-EC59-4E52-B5B5-2F22E88CD158}</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302-4F43-95A6-D71FE2965555}"/>
                </c:ext>
                <c:ext xmlns:c15="http://schemas.microsoft.com/office/drawing/2012/chart" uri="{CE6537A1-D6FC-4f65-9D91-7224C49458BB}">
                  <c15:layout/>
                  <c15:dlblFieldTable>
                    <c15:dlblFTEntry>
                      <c15:txfldGUID>{BFD84E37-25D4-4D05-A115-D4811FE91071}</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02-4F43-95A6-D71FE2965555}"/>
                </c:ext>
                <c:ext xmlns:c15="http://schemas.microsoft.com/office/drawing/2012/chart" uri="{CE6537A1-D6FC-4f65-9D91-7224C49458BB}">
                  <c15:layout/>
                  <c15:dlblFieldTable>
                    <c15:dlblFTEntry>
                      <c15:txfldGUID>{38AA819F-F462-491E-A01D-34BAED03DA55}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8.5</c:v>
                </c:pt>
                <c:pt idx="16">
                  <c:v>8.5</c:v>
                </c:pt>
                <c:pt idx="24">
                  <c:v>8.6999999999999993</c:v>
                </c:pt>
                <c:pt idx="32">
                  <c:v>9.3000000000000007</c:v>
                </c:pt>
              </c:numCache>
            </c:numRef>
          </c:xVal>
          <c:yVal>
            <c:numRef>
              <c:f>公会計指標分析・財政指標組合せ分析表!$BP$73:$DC$73</c:f>
              <c:numCache>
                <c:formatCode>#,##0.0;"▲ "#,##0.0</c:formatCode>
                <c:ptCount val="40"/>
                <c:pt idx="0">
                  <c:v>31.6</c:v>
                </c:pt>
                <c:pt idx="8">
                  <c:v>44.8</c:v>
                </c:pt>
                <c:pt idx="16">
                  <c:v>65.900000000000006</c:v>
                </c:pt>
                <c:pt idx="24">
                  <c:v>62.6</c:v>
                </c:pt>
                <c:pt idx="32">
                  <c:v>56.9</c:v>
                </c:pt>
              </c:numCache>
            </c:numRef>
          </c:yVal>
          <c:smooth val="0"/>
          <c:extLst xmlns:c16r2="http://schemas.microsoft.com/office/drawing/2015/06/chart">
            <c:ext xmlns:c16="http://schemas.microsoft.com/office/drawing/2014/chart" uri="{C3380CC4-5D6E-409C-BE32-E72D297353CC}">
              <c16:uniqueId val="{00000009-C302-4F43-95A6-D71FE29655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302-4F43-95A6-D71FE2965555}"/>
                </c:ext>
                <c:ext xmlns:c15="http://schemas.microsoft.com/office/drawing/2012/chart" uri="{CE6537A1-D6FC-4f65-9D91-7224C49458BB}">
                  <c15:layout/>
                  <c15:dlblFieldTable>
                    <c15:dlblFTEntry>
                      <c15:txfldGUID>{DD925FB4-8236-4D91-9A0E-FF517617783F}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302-4F43-95A6-D71FE2965555}"/>
                </c:ext>
                <c:ext xmlns:c15="http://schemas.microsoft.com/office/drawing/2012/chart" uri="{CE6537A1-D6FC-4f65-9D91-7224C49458BB}">
                  <c15:dlblFieldTable>
                    <c15:dlblFTEntry>
                      <c15:txfldGUID>{8D7CB613-451D-45B3-9EDD-5576C81E73BE}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302-4F43-95A6-D71FE2965555}"/>
                </c:ext>
                <c:ext xmlns:c15="http://schemas.microsoft.com/office/drawing/2012/chart" uri="{CE6537A1-D6FC-4f65-9D91-7224C49458BB}">
                  <c15:dlblFieldTable>
                    <c15:dlblFTEntry>
                      <c15:txfldGUID>{91D771C8-1938-4C02-A1F9-80A71BBE036A}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302-4F43-95A6-D71FE2965555}"/>
                </c:ext>
                <c:ext xmlns:c15="http://schemas.microsoft.com/office/drawing/2012/chart" uri="{CE6537A1-D6FC-4f65-9D91-7224C49458BB}">
                  <c15:dlblFieldTable>
                    <c15:dlblFTEntry>
                      <c15:txfldGUID>{4F423ED5-1438-42B7-9E81-20BD23DAFB29}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302-4F43-95A6-D71FE2965555}"/>
                </c:ext>
                <c:ext xmlns:c15="http://schemas.microsoft.com/office/drawing/2012/chart" uri="{CE6537A1-D6FC-4f65-9D91-7224C49458BB}">
                  <c15:dlblFieldTable>
                    <c15:dlblFTEntry>
                      <c15:txfldGUID>{B1546856-E1AA-48AD-8AF1-B248C777F42C}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302-4F43-95A6-D71FE2965555}"/>
                </c:ext>
                <c:ext xmlns:c15="http://schemas.microsoft.com/office/drawing/2012/chart" uri="{CE6537A1-D6FC-4f65-9D91-7224C49458BB}">
                  <c15:layout/>
                  <c15:dlblFieldTable>
                    <c15:dlblFTEntry>
                      <c15:txfldGUID>{F37C2735-CDE0-4CEA-925D-1BAF810407FC}</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302-4F43-95A6-D71FE2965555}"/>
                </c:ext>
                <c:ext xmlns:c15="http://schemas.microsoft.com/office/drawing/2012/chart" uri="{CE6537A1-D6FC-4f65-9D91-7224C49458BB}">
                  <c15:layout/>
                  <c15:dlblFieldTable>
                    <c15:dlblFTEntry>
                      <c15:txfldGUID>{3001DA66-60EA-4BDC-82D3-CDD4E23EDC17}</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302-4F43-95A6-D71FE2965555}"/>
                </c:ext>
                <c:ext xmlns:c15="http://schemas.microsoft.com/office/drawing/2012/chart" uri="{CE6537A1-D6FC-4f65-9D91-7224C49458BB}">
                  <c15:layout/>
                  <c15:dlblFieldTable>
                    <c15:dlblFTEntry>
                      <c15:txfldGUID>{D5CDDF78-C392-4CD1-98F6-D6C9029B9D04}</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302-4F43-95A6-D71FE2965555}"/>
                </c:ext>
                <c:ext xmlns:c15="http://schemas.microsoft.com/office/drawing/2012/chart" uri="{CE6537A1-D6FC-4f65-9D91-7224C49458BB}">
                  <c15:layout/>
                  <c15:dlblFieldTable>
                    <c15:dlblFTEntry>
                      <c15:txfldGUID>{3D7154C8-9445-4852-8059-F13BF084F93F}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10.6</c:v>
                </c:pt>
                <c:pt idx="8">
                  <c:v>9.8000000000000007</c:v>
                </c:pt>
                <c:pt idx="16">
                  <c:v>8.5</c:v>
                </c:pt>
                <c:pt idx="24">
                  <c:v>9.1</c:v>
                </c:pt>
                <c:pt idx="32">
                  <c:v>8.9</c:v>
                </c:pt>
              </c:numCache>
            </c:numRef>
          </c:xVal>
          <c:yVal>
            <c:numRef>
              <c:f>公会計指標分析・財政指標組合せ分析表!$BP$77:$DC$77</c:f>
              <c:numCache>
                <c:formatCode>#,##0.0;"▲ "#,##0.0</c:formatCode>
                <c:ptCount val="40"/>
                <c:pt idx="0">
                  <c:v>44.3</c:v>
                </c:pt>
                <c:pt idx="8">
                  <c:v>40.299999999999997</c:v>
                </c:pt>
                <c:pt idx="16">
                  <c:v>44.9</c:v>
                </c:pt>
                <c:pt idx="24">
                  <c:v>44.9</c:v>
                </c:pt>
                <c:pt idx="32">
                  <c:v>40.799999999999997</c:v>
                </c:pt>
              </c:numCache>
            </c:numRef>
          </c:yVal>
          <c:smooth val="0"/>
          <c:extLst xmlns:c16r2="http://schemas.microsoft.com/office/drawing/2015/06/chart">
            <c:ext xmlns:c16="http://schemas.microsoft.com/office/drawing/2014/chart" uri="{C3380CC4-5D6E-409C-BE32-E72D297353CC}">
              <c16:uniqueId val="{00000013-C302-4F43-95A6-D71FE2965555}"/>
            </c:ext>
          </c:extLst>
        </c:ser>
        <c:dLbls>
          <c:showLegendKey val="0"/>
          <c:showVal val="1"/>
          <c:showCatName val="0"/>
          <c:showSerName val="0"/>
          <c:showPercent val="0"/>
          <c:showBubbleSize val="0"/>
        </c:dLbls>
        <c:axId val="394784960"/>
        <c:axId val="396037472"/>
      </c:scatterChart>
      <c:valAx>
        <c:axId val="394784960"/>
        <c:scaling>
          <c:orientation val="minMax"/>
          <c:max val="10.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6037472"/>
        <c:crosses val="autoZero"/>
        <c:crossBetween val="midCat"/>
      </c:valAx>
      <c:valAx>
        <c:axId val="396037472"/>
        <c:scaling>
          <c:orientation val="minMax"/>
          <c:max val="72"/>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7849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18,544
18,254
133.91
8,218,175
7,428,670
789,073
4,962,181
8,852,161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64" name="テキスト ボックス 63"/>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5" name="直線コネクタ 6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6" name="テキスト ボックス 6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7" name="直線コネクタ 6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8" name="テキスト ボックス 6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9" name="直線コネクタ 6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0" name="テキスト ボックス 6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1" name="直線コネクタ 7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2" name="テキスト ボックス 7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3" name="直線コネクタ 7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4" name="テキスト ボックス 7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5" name="直線コネクタ 7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6" name="テキスト ボックス 7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78" name="直線コネクタ 77"/>
        <xdr:cNvCxnSpPr/>
      </xdr:nvCxnSpPr>
      <xdr:spPr>
        <a:xfrm flipV="1">
          <a:off x="14793595" y="5528733"/>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79" name="債務償還可能年数最小値テキスト"/>
        <xdr:cNvSpPr txBox="1"/>
      </xdr:nvSpPr>
      <xdr:spPr>
        <a:xfrm>
          <a:off x="14846300" y="6720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80" name="直線コネクタ 79"/>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81" name="債務償還可能年数最大値テキスト"/>
        <xdr:cNvSpPr txBox="1"/>
      </xdr:nvSpPr>
      <xdr:spPr>
        <a:xfrm>
          <a:off x="14846300" y="5303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82" name="直線コネクタ 81"/>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83"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84" name="フローチャート: 判断 83"/>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5" name="テキスト ボックス 8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6" name="テキスト ボックス 8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7" name="テキスト ボックス 8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8" name="テキスト ボックス 8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9" name="テキスト ボックス 8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130175</xdr:rowOff>
    </xdr:from>
    <xdr:to>
      <xdr:col>76</xdr:col>
      <xdr:colOff>73025</xdr:colOff>
      <xdr:row>30</xdr:row>
      <xdr:rowOff>60325</xdr:rowOff>
    </xdr:to>
    <xdr:sp macro="" textlink="">
      <xdr:nvSpPr>
        <xdr:cNvPr id="90" name="楕円 89"/>
        <xdr:cNvSpPr/>
      </xdr:nvSpPr>
      <xdr:spPr>
        <a:xfrm>
          <a:off x="14744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153052</xdr:rowOff>
    </xdr:from>
    <xdr:ext cx="340478" cy="259045"/>
    <xdr:sp macro="" textlink="">
      <xdr:nvSpPr>
        <xdr:cNvPr id="91" name="債務償還可能年数該当値テキスト"/>
        <xdr:cNvSpPr txBox="1"/>
      </xdr:nvSpPr>
      <xdr:spPr>
        <a:xfrm>
          <a:off x="14846300" y="5725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4" name="正方形/長方形 9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5" name="正方形/長方形 9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18,544
18,254
133.91
8,218,175
7,428,670
789,073
4,962,181
8,852,161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18,544
18,254
133.91
8,218,175
7,428,670
789,073
4,962,181
8,852,161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18,544
18,254
133.91
8,218,175
7,428,670
789,073
4,962,181
8,852,161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127907</xdr:rowOff>
    </xdr:to>
    <xdr:cxnSp macro="">
      <xdr:nvCxnSpPr>
        <xdr:cNvPr id="71" name="直線コネクタ 70"/>
        <xdr:cNvCxnSpPr/>
      </xdr:nvCxnSpPr>
      <xdr:spPr>
        <a:xfrm>
          <a:off x="4114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2"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110672</xdr:rowOff>
    </xdr:to>
    <xdr:cxnSp macro="">
      <xdr:nvCxnSpPr>
        <xdr:cNvPr id="74" name="直線コネクタ 73"/>
        <xdr:cNvCxnSpPr/>
      </xdr:nvCxnSpPr>
      <xdr:spPr>
        <a:xfrm>
          <a:off x="3225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6" name="テキスト ボックス 75"/>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127907</xdr:rowOff>
    </xdr:to>
    <xdr:cxnSp macro="">
      <xdr:nvCxnSpPr>
        <xdr:cNvPr id="77" name="直線コネクタ 76"/>
        <xdr:cNvCxnSpPr/>
      </xdr:nvCxnSpPr>
      <xdr:spPr>
        <a:xfrm flipV="1">
          <a:off x="2336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80" name="直線コネクタ 79"/>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84" name="テキスト ボックス 83"/>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95" name="テキスト ボックス 94"/>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7" name="テキスト ボックス 96"/>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64</xdr:row>
      <xdr:rowOff>20066</xdr:rowOff>
    </xdr:to>
    <xdr:cxnSp macro="">
      <xdr:nvCxnSpPr>
        <xdr:cNvPr id="132" name="直線コネクタ 131"/>
        <xdr:cNvCxnSpPr/>
      </xdr:nvCxnSpPr>
      <xdr:spPr>
        <a:xfrm>
          <a:off x="4114800" y="1087704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64</xdr:row>
      <xdr:rowOff>34544</xdr:rowOff>
    </xdr:to>
    <xdr:cxnSp macro="">
      <xdr:nvCxnSpPr>
        <xdr:cNvPr id="135" name="直線コネクタ 134"/>
        <xdr:cNvCxnSpPr/>
      </xdr:nvCxnSpPr>
      <xdr:spPr>
        <a:xfrm flipV="1">
          <a:off x="3225800" y="1087704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37" name="テキスト ボックス 136"/>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32258</xdr:rowOff>
    </xdr:from>
    <xdr:to>
      <xdr:col>15</xdr:col>
      <xdr:colOff>82550</xdr:colOff>
      <xdr:row>64</xdr:row>
      <xdr:rowOff>34544</xdr:rowOff>
    </xdr:to>
    <xdr:cxnSp macro="">
      <xdr:nvCxnSpPr>
        <xdr:cNvPr id="138" name="直線コネクタ 137"/>
        <xdr:cNvCxnSpPr/>
      </xdr:nvCxnSpPr>
      <xdr:spPr>
        <a:xfrm>
          <a:off x="2336800" y="1083360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9" name="フローチャート: 判断 138"/>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40" name="テキスト ボックス 139"/>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63754</xdr:rowOff>
    </xdr:from>
    <xdr:to>
      <xdr:col>11</xdr:col>
      <xdr:colOff>31750</xdr:colOff>
      <xdr:row>63</xdr:row>
      <xdr:rowOff>32258</xdr:rowOff>
    </xdr:to>
    <xdr:cxnSp macro="">
      <xdr:nvCxnSpPr>
        <xdr:cNvPr id="141" name="直線コネクタ 140"/>
        <xdr:cNvCxnSpPr/>
      </xdr:nvCxnSpPr>
      <xdr:spPr>
        <a:xfrm>
          <a:off x="1447800" y="1069365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43" name="テキスト ボックス 142"/>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4" name="フローチャート: 判断 143"/>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5" name="テキスト ボックス 144"/>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140716</xdr:rowOff>
    </xdr:from>
    <xdr:to>
      <xdr:col>23</xdr:col>
      <xdr:colOff>184150</xdr:colOff>
      <xdr:row>64</xdr:row>
      <xdr:rowOff>70866</xdr:rowOff>
    </xdr:to>
    <xdr:sp macro="" textlink="">
      <xdr:nvSpPr>
        <xdr:cNvPr id="151" name="楕円 150"/>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112793</xdr:rowOff>
    </xdr:from>
    <xdr:ext cx="762000" cy="259045"/>
    <xdr:sp macro="" textlink="">
      <xdr:nvSpPr>
        <xdr:cNvPr id="152" name="財政構造の弾力性該当値テキスト"/>
        <xdr:cNvSpPr txBox="1"/>
      </xdr:nvSpPr>
      <xdr:spPr>
        <a:xfrm>
          <a:off x="5041900" y="1091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3" name="楕円 152"/>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111269</xdr:rowOff>
    </xdr:from>
    <xdr:ext cx="736600" cy="259045"/>
    <xdr:sp macro="" textlink="">
      <xdr:nvSpPr>
        <xdr:cNvPr id="154" name="テキスト ボックス 153"/>
        <xdr:cNvSpPr txBox="1"/>
      </xdr:nvSpPr>
      <xdr:spPr>
        <a:xfrm>
          <a:off x="3733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155194</xdr:rowOff>
    </xdr:from>
    <xdr:to>
      <xdr:col>15</xdr:col>
      <xdr:colOff>133350</xdr:colOff>
      <xdr:row>64</xdr:row>
      <xdr:rowOff>85344</xdr:rowOff>
    </xdr:to>
    <xdr:sp macro="" textlink="">
      <xdr:nvSpPr>
        <xdr:cNvPr id="155" name="楕円 154"/>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56" name="テキスト ボックス 155"/>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152908</xdr:rowOff>
    </xdr:from>
    <xdr:to>
      <xdr:col>11</xdr:col>
      <xdr:colOff>82550</xdr:colOff>
      <xdr:row>63</xdr:row>
      <xdr:rowOff>83058</xdr:rowOff>
    </xdr:to>
    <xdr:sp macro="" textlink="">
      <xdr:nvSpPr>
        <xdr:cNvPr id="157" name="楕円 156"/>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67835</xdr:rowOff>
    </xdr:from>
    <xdr:ext cx="762000" cy="259045"/>
    <xdr:sp macro="" textlink="">
      <xdr:nvSpPr>
        <xdr:cNvPr id="158" name="テキスト ボックス 157"/>
        <xdr:cNvSpPr txBox="1"/>
      </xdr:nvSpPr>
      <xdr:spPr>
        <a:xfrm>
          <a:off x="1955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12954</xdr:rowOff>
    </xdr:from>
    <xdr:to>
      <xdr:col>7</xdr:col>
      <xdr:colOff>31750</xdr:colOff>
      <xdr:row>62</xdr:row>
      <xdr:rowOff>114554</xdr:rowOff>
    </xdr:to>
    <xdr:sp macro="" textlink="">
      <xdr:nvSpPr>
        <xdr:cNvPr id="159" name="楕円 158"/>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124731</xdr:rowOff>
    </xdr:from>
    <xdr:ext cx="762000" cy="259045"/>
    <xdr:sp macro="" textlink="">
      <xdr:nvSpPr>
        <xdr:cNvPr id="160" name="テキスト ボックス 159"/>
        <xdr:cNvSpPr txBox="1"/>
      </xdr:nvSpPr>
      <xdr:spPr>
        <a:xfrm>
          <a:off x="1066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167545</xdr:rowOff>
    </xdr:from>
    <xdr:to>
      <xdr:col>23</xdr:col>
      <xdr:colOff>133350</xdr:colOff>
      <xdr:row>88</xdr:row>
      <xdr:rowOff>59159</xdr:rowOff>
    </xdr:to>
    <xdr:cxnSp macro="">
      <xdr:nvCxnSpPr>
        <xdr:cNvPr id="190" name="直線コネクタ 189"/>
        <xdr:cNvCxnSpPr/>
      </xdr:nvCxnSpPr>
      <xdr:spPr>
        <a:xfrm flipV="1">
          <a:off x="4953000" y="13883545"/>
          <a:ext cx="0" cy="1263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31236</xdr:rowOff>
    </xdr:from>
    <xdr:ext cx="762000" cy="259045"/>
    <xdr:sp macro="" textlink="">
      <xdr:nvSpPr>
        <xdr:cNvPr id="191" name="人件費・物件費等の状況最小値テキスト"/>
        <xdr:cNvSpPr txBox="1"/>
      </xdr:nvSpPr>
      <xdr:spPr>
        <a:xfrm>
          <a:off x="5041900" y="151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59159</xdr:rowOff>
    </xdr:from>
    <xdr:to>
      <xdr:col>24</xdr:col>
      <xdr:colOff>12700</xdr:colOff>
      <xdr:row>88</xdr:row>
      <xdr:rowOff>59159</xdr:rowOff>
    </xdr:to>
    <xdr:cxnSp macro="">
      <xdr:nvCxnSpPr>
        <xdr:cNvPr id="192" name="直線コネクタ 191"/>
        <xdr:cNvCxnSpPr/>
      </xdr:nvCxnSpPr>
      <xdr:spPr>
        <a:xfrm>
          <a:off x="4864100" y="1514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82472</xdr:rowOff>
    </xdr:from>
    <xdr:ext cx="762000" cy="259045"/>
    <xdr:sp macro="" textlink="">
      <xdr:nvSpPr>
        <xdr:cNvPr id="193" name="人件費・物件費等の状況最大値テキスト"/>
        <xdr:cNvSpPr txBox="1"/>
      </xdr:nvSpPr>
      <xdr:spPr>
        <a:xfrm>
          <a:off x="5041900" y="136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167545</xdr:rowOff>
    </xdr:from>
    <xdr:to>
      <xdr:col>24</xdr:col>
      <xdr:colOff>12700</xdr:colOff>
      <xdr:row>80</xdr:row>
      <xdr:rowOff>167545</xdr:rowOff>
    </xdr:to>
    <xdr:cxnSp macro="">
      <xdr:nvCxnSpPr>
        <xdr:cNvPr id="194" name="直線コネクタ 193"/>
        <xdr:cNvCxnSpPr/>
      </xdr:nvCxnSpPr>
      <xdr:spPr>
        <a:xfrm>
          <a:off x="4864100" y="1388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103208</xdr:rowOff>
    </xdr:from>
    <xdr:to>
      <xdr:col>23</xdr:col>
      <xdr:colOff>133350</xdr:colOff>
      <xdr:row>81</xdr:row>
      <xdr:rowOff>131142</xdr:rowOff>
    </xdr:to>
    <xdr:cxnSp macro="">
      <xdr:nvCxnSpPr>
        <xdr:cNvPr id="195" name="直線コネクタ 194"/>
        <xdr:cNvCxnSpPr/>
      </xdr:nvCxnSpPr>
      <xdr:spPr>
        <a:xfrm flipV="1">
          <a:off x="4114800" y="13990658"/>
          <a:ext cx="838200" cy="2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166966</xdr:rowOff>
    </xdr:from>
    <xdr:ext cx="762000" cy="259045"/>
    <xdr:sp macro="" textlink="">
      <xdr:nvSpPr>
        <xdr:cNvPr id="196" name="人件費・物件費等の状況平均値テキスト"/>
        <xdr:cNvSpPr txBox="1"/>
      </xdr:nvSpPr>
      <xdr:spPr>
        <a:xfrm>
          <a:off x="5041900" y="14225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23439</xdr:rowOff>
    </xdr:from>
    <xdr:to>
      <xdr:col>23</xdr:col>
      <xdr:colOff>184150</xdr:colOff>
      <xdr:row>83</xdr:row>
      <xdr:rowOff>125039</xdr:rowOff>
    </xdr:to>
    <xdr:sp macro="" textlink="">
      <xdr:nvSpPr>
        <xdr:cNvPr id="197" name="フローチャート: 判断 196"/>
        <xdr:cNvSpPr/>
      </xdr:nvSpPr>
      <xdr:spPr>
        <a:xfrm>
          <a:off x="49022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80679</xdr:rowOff>
    </xdr:from>
    <xdr:to>
      <xdr:col>19</xdr:col>
      <xdr:colOff>133350</xdr:colOff>
      <xdr:row>81</xdr:row>
      <xdr:rowOff>131142</xdr:rowOff>
    </xdr:to>
    <xdr:cxnSp macro="">
      <xdr:nvCxnSpPr>
        <xdr:cNvPr id="198" name="直線コネクタ 197"/>
        <xdr:cNvCxnSpPr/>
      </xdr:nvCxnSpPr>
      <xdr:spPr>
        <a:xfrm>
          <a:off x="3225800" y="13968129"/>
          <a:ext cx="889000" cy="5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12846</xdr:rowOff>
    </xdr:from>
    <xdr:to>
      <xdr:col>19</xdr:col>
      <xdr:colOff>184150</xdr:colOff>
      <xdr:row>83</xdr:row>
      <xdr:rowOff>114446</xdr:rowOff>
    </xdr:to>
    <xdr:sp macro="" textlink="">
      <xdr:nvSpPr>
        <xdr:cNvPr id="199" name="フローチャート: 判断 198"/>
        <xdr:cNvSpPr/>
      </xdr:nvSpPr>
      <xdr:spPr>
        <a:xfrm>
          <a:off x="4064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99223</xdr:rowOff>
    </xdr:from>
    <xdr:ext cx="736600" cy="259045"/>
    <xdr:sp macro="" textlink="">
      <xdr:nvSpPr>
        <xdr:cNvPr id="200" name="テキスト ボックス 199"/>
        <xdr:cNvSpPr txBox="1"/>
      </xdr:nvSpPr>
      <xdr:spPr>
        <a:xfrm>
          <a:off x="3733800" y="1432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9857</xdr:rowOff>
    </xdr:from>
    <xdr:to>
      <xdr:col>15</xdr:col>
      <xdr:colOff>82550</xdr:colOff>
      <xdr:row>81</xdr:row>
      <xdr:rowOff>80679</xdr:rowOff>
    </xdr:to>
    <xdr:cxnSp macro="">
      <xdr:nvCxnSpPr>
        <xdr:cNvPr id="201" name="直線コネクタ 200"/>
        <xdr:cNvCxnSpPr/>
      </xdr:nvCxnSpPr>
      <xdr:spPr>
        <a:xfrm>
          <a:off x="2336800" y="13897307"/>
          <a:ext cx="889000" cy="7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97501</xdr:rowOff>
    </xdr:from>
    <xdr:to>
      <xdr:col>15</xdr:col>
      <xdr:colOff>133350</xdr:colOff>
      <xdr:row>83</xdr:row>
      <xdr:rowOff>27651</xdr:rowOff>
    </xdr:to>
    <xdr:sp macro="" textlink="">
      <xdr:nvSpPr>
        <xdr:cNvPr id="202" name="フローチャート: 判断 201"/>
        <xdr:cNvSpPr/>
      </xdr:nvSpPr>
      <xdr:spPr>
        <a:xfrm>
          <a:off x="3175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12428</xdr:rowOff>
    </xdr:from>
    <xdr:ext cx="762000" cy="259045"/>
    <xdr:sp macro="" textlink="">
      <xdr:nvSpPr>
        <xdr:cNvPr id="203" name="テキスト ボックス 202"/>
        <xdr:cNvSpPr txBox="1"/>
      </xdr:nvSpPr>
      <xdr:spPr>
        <a:xfrm>
          <a:off x="2844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165012</xdr:rowOff>
    </xdr:from>
    <xdr:to>
      <xdr:col>11</xdr:col>
      <xdr:colOff>31750</xdr:colOff>
      <xdr:row>81</xdr:row>
      <xdr:rowOff>9857</xdr:rowOff>
    </xdr:to>
    <xdr:cxnSp macro="">
      <xdr:nvCxnSpPr>
        <xdr:cNvPr id="204" name="直線コネクタ 203"/>
        <xdr:cNvCxnSpPr/>
      </xdr:nvCxnSpPr>
      <xdr:spPr>
        <a:xfrm>
          <a:off x="1447800" y="13881012"/>
          <a:ext cx="8890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19535</xdr:rowOff>
    </xdr:from>
    <xdr:to>
      <xdr:col>11</xdr:col>
      <xdr:colOff>82550</xdr:colOff>
      <xdr:row>86</xdr:row>
      <xdr:rowOff>121135</xdr:rowOff>
    </xdr:to>
    <xdr:sp macro="" textlink="">
      <xdr:nvSpPr>
        <xdr:cNvPr id="205" name="フローチャート: 判断 204"/>
        <xdr:cNvSpPr/>
      </xdr:nvSpPr>
      <xdr:spPr>
        <a:xfrm>
          <a:off x="2286000" y="1476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105912</xdr:rowOff>
    </xdr:from>
    <xdr:ext cx="762000" cy="259045"/>
    <xdr:sp macro="" textlink="">
      <xdr:nvSpPr>
        <xdr:cNvPr id="206" name="テキスト ボックス 205"/>
        <xdr:cNvSpPr txBox="1"/>
      </xdr:nvSpPr>
      <xdr:spPr>
        <a:xfrm>
          <a:off x="1955800" y="1485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60375</xdr:rowOff>
    </xdr:from>
    <xdr:to>
      <xdr:col>7</xdr:col>
      <xdr:colOff>31750</xdr:colOff>
      <xdr:row>83</xdr:row>
      <xdr:rowOff>161975</xdr:rowOff>
    </xdr:to>
    <xdr:sp macro="" textlink="">
      <xdr:nvSpPr>
        <xdr:cNvPr id="207" name="フローチャート: 判断 206"/>
        <xdr:cNvSpPr/>
      </xdr:nvSpPr>
      <xdr:spPr>
        <a:xfrm>
          <a:off x="1397000" y="142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146752</xdr:rowOff>
    </xdr:from>
    <xdr:ext cx="762000" cy="259045"/>
    <xdr:sp macro="" textlink="">
      <xdr:nvSpPr>
        <xdr:cNvPr id="208" name="テキスト ボックス 207"/>
        <xdr:cNvSpPr txBox="1"/>
      </xdr:nvSpPr>
      <xdr:spPr>
        <a:xfrm>
          <a:off x="1066800" y="1437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52408</xdr:rowOff>
    </xdr:from>
    <xdr:to>
      <xdr:col>23</xdr:col>
      <xdr:colOff>184150</xdr:colOff>
      <xdr:row>81</xdr:row>
      <xdr:rowOff>154008</xdr:rowOff>
    </xdr:to>
    <xdr:sp macro="" textlink="">
      <xdr:nvSpPr>
        <xdr:cNvPr id="214" name="楕円 213"/>
        <xdr:cNvSpPr/>
      </xdr:nvSpPr>
      <xdr:spPr>
        <a:xfrm>
          <a:off x="4902200" y="139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145135</xdr:rowOff>
    </xdr:from>
    <xdr:ext cx="762000" cy="259045"/>
    <xdr:sp macro="" textlink="">
      <xdr:nvSpPr>
        <xdr:cNvPr id="215" name="人件費・物件費等の状況該当値テキスト"/>
        <xdr:cNvSpPr txBox="1"/>
      </xdr:nvSpPr>
      <xdr:spPr>
        <a:xfrm>
          <a:off x="5041900" y="1386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80342</xdr:rowOff>
    </xdr:from>
    <xdr:to>
      <xdr:col>19</xdr:col>
      <xdr:colOff>184150</xdr:colOff>
      <xdr:row>82</xdr:row>
      <xdr:rowOff>10492</xdr:rowOff>
    </xdr:to>
    <xdr:sp macro="" textlink="">
      <xdr:nvSpPr>
        <xdr:cNvPr id="216" name="楕円 215"/>
        <xdr:cNvSpPr/>
      </xdr:nvSpPr>
      <xdr:spPr>
        <a:xfrm>
          <a:off x="4064000" y="139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20669</xdr:rowOff>
    </xdr:from>
    <xdr:ext cx="736600" cy="259045"/>
    <xdr:sp macro="" textlink="">
      <xdr:nvSpPr>
        <xdr:cNvPr id="217" name="テキスト ボックス 216"/>
        <xdr:cNvSpPr txBox="1"/>
      </xdr:nvSpPr>
      <xdr:spPr>
        <a:xfrm>
          <a:off x="3733800" y="1373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29879</xdr:rowOff>
    </xdr:from>
    <xdr:to>
      <xdr:col>15</xdr:col>
      <xdr:colOff>133350</xdr:colOff>
      <xdr:row>81</xdr:row>
      <xdr:rowOff>131479</xdr:rowOff>
    </xdr:to>
    <xdr:sp macro="" textlink="">
      <xdr:nvSpPr>
        <xdr:cNvPr id="218" name="楕円 217"/>
        <xdr:cNvSpPr/>
      </xdr:nvSpPr>
      <xdr:spPr>
        <a:xfrm>
          <a:off x="3175000" y="139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141656</xdr:rowOff>
    </xdr:from>
    <xdr:ext cx="762000" cy="259045"/>
    <xdr:sp macro="" textlink="">
      <xdr:nvSpPr>
        <xdr:cNvPr id="219" name="テキスト ボックス 218"/>
        <xdr:cNvSpPr txBox="1"/>
      </xdr:nvSpPr>
      <xdr:spPr>
        <a:xfrm>
          <a:off x="2844800" y="1368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130507</xdr:rowOff>
    </xdr:from>
    <xdr:to>
      <xdr:col>11</xdr:col>
      <xdr:colOff>82550</xdr:colOff>
      <xdr:row>81</xdr:row>
      <xdr:rowOff>60657</xdr:rowOff>
    </xdr:to>
    <xdr:sp macro="" textlink="">
      <xdr:nvSpPr>
        <xdr:cNvPr id="220" name="楕円 219"/>
        <xdr:cNvSpPr/>
      </xdr:nvSpPr>
      <xdr:spPr>
        <a:xfrm>
          <a:off x="2286000" y="1384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70834</xdr:rowOff>
    </xdr:from>
    <xdr:ext cx="762000" cy="259045"/>
    <xdr:sp macro="" textlink="">
      <xdr:nvSpPr>
        <xdr:cNvPr id="221" name="テキスト ボックス 220"/>
        <xdr:cNvSpPr txBox="1"/>
      </xdr:nvSpPr>
      <xdr:spPr>
        <a:xfrm>
          <a:off x="1955800" y="1361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114212</xdr:rowOff>
    </xdr:from>
    <xdr:to>
      <xdr:col>7</xdr:col>
      <xdr:colOff>31750</xdr:colOff>
      <xdr:row>81</xdr:row>
      <xdr:rowOff>44362</xdr:rowOff>
    </xdr:to>
    <xdr:sp macro="" textlink="">
      <xdr:nvSpPr>
        <xdr:cNvPr id="222" name="楕円 221"/>
        <xdr:cNvSpPr/>
      </xdr:nvSpPr>
      <xdr:spPr>
        <a:xfrm>
          <a:off x="1397000" y="138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54539</xdr:rowOff>
    </xdr:from>
    <xdr:ext cx="762000" cy="259045"/>
    <xdr:sp macro="" textlink="">
      <xdr:nvSpPr>
        <xdr:cNvPr id="223" name="テキスト ボックス 222"/>
        <xdr:cNvSpPr txBox="1"/>
      </xdr:nvSpPr>
      <xdr:spPr>
        <a:xfrm>
          <a:off x="1066800" y="1359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69850</xdr:rowOff>
    </xdr:to>
    <xdr:cxnSp macro="">
      <xdr:nvCxnSpPr>
        <xdr:cNvPr id="252" name="直線コネクタ 251"/>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71966</xdr:rowOff>
    </xdr:to>
    <xdr:cxnSp macro="">
      <xdr:nvCxnSpPr>
        <xdr:cNvPr id="257" name="直線コネクタ 256"/>
        <xdr:cNvCxnSpPr/>
      </xdr:nvCxnSpPr>
      <xdr:spPr>
        <a:xfrm>
          <a:off x="16179800" y="14645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8"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71966</xdr:rowOff>
    </xdr:to>
    <xdr:cxnSp macro="">
      <xdr:nvCxnSpPr>
        <xdr:cNvPr id="260" name="直線コネクタ 259"/>
        <xdr:cNvCxnSpPr/>
      </xdr:nvCxnSpPr>
      <xdr:spPr>
        <a:xfrm>
          <a:off x="15290800" y="145781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1" name="フローチャート: 判断 260"/>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2" name="テキスト ボックス 261"/>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85</xdr:row>
      <xdr:rowOff>58561</xdr:rowOff>
    </xdr:to>
    <xdr:cxnSp macro="">
      <xdr:nvCxnSpPr>
        <xdr:cNvPr id="263" name="直線コネクタ 262"/>
        <xdr:cNvCxnSpPr/>
      </xdr:nvCxnSpPr>
      <xdr:spPr>
        <a:xfrm flipV="1">
          <a:off x="14401800" y="145781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85</xdr:row>
      <xdr:rowOff>58561</xdr:rowOff>
    </xdr:to>
    <xdr:cxnSp macro="">
      <xdr:nvCxnSpPr>
        <xdr:cNvPr id="266" name="直線コネクタ 265"/>
        <xdr:cNvCxnSpPr/>
      </xdr:nvCxnSpPr>
      <xdr:spPr>
        <a:xfrm>
          <a:off x="13512800" y="145379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69" name="フローチャート: 判断 268"/>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0" name="テキスト ボックス 269"/>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6" name="楕円 275"/>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77" name="給与水準   （国との比較）該当値テキスト"/>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8" name="楕円 277"/>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79" name="テキスト ボックス 278"/>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125589</xdr:rowOff>
    </xdr:from>
    <xdr:to>
      <xdr:col>73</xdr:col>
      <xdr:colOff>44450</xdr:colOff>
      <xdr:row>85</xdr:row>
      <xdr:rowOff>55739</xdr:rowOff>
    </xdr:to>
    <xdr:sp macro="" textlink="">
      <xdr:nvSpPr>
        <xdr:cNvPr id="280" name="楕円 279"/>
        <xdr:cNvSpPr/>
      </xdr:nvSpPr>
      <xdr:spPr>
        <a:xfrm>
          <a:off x="15240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65916</xdr:rowOff>
    </xdr:from>
    <xdr:ext cx="762000" cy="259045"/>
    <xdr:sp macro="" textlink="">
      <xdr:nvSpPr>
        <xdr:cNvPr id="281" name="テキスト ボックス 280"/>
        <xdr:cNvSpPr txBox="1"/>
      </xdr:nvSpPr>
      <xdr:spPr>
        <a:xfrm>
          <a:off x="14909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82" name="楕円 281"/>
        <xdr:cNvSpPr/>
      </xdr:nvSpPr>
      <xdr:spPr>
        <a:xfrm>
          <a:off x="14351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119538</xdr:rowOff>
    </xdr:from>
    <xdr:ext cx="762000" cy="259045"/>
    <xdr:sp macro="" textlink="">
      <xdr:nvSpPr>
        <xdr:cNvPr id="283" name="テキスト ボックス 282"/>
        <xdr:cNvSpPr txBox="1"/>
      </xdr:nvSpPr>
      <xdr:spPr>
        <a:xfrm>
          <a:off x="14020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4" name="楕円 283"/>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25699</xdr:rowOff>
    </xdr:from>
    <xdr:ext cx="762000" cy="259045"/>
    <xdr:sp macro="" textlink="">
      <xdr:nvSpPr>
        <xdr:cNvPr id="285" name="テキスト ボックス 284"/>
        <xdr:cNvSpPr txBox="1"/>
      </xdr:nvSpPr>
      <xdr:spPr>
        <a:xfrm>
          <a:off x="13131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7" name="直線コネクタ 316"/>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18" name="定員管理の状況最小値テキスト"/>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19" name="直線コネクタ 318"/>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20"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93435</xdr:rowOff>
    </xdr:from>
    <xdr:to>
      <xdr:col>81</xdr:col>
      <xdr:colOff>44450</xdr:colOff>
      <xdr:row>59</xdr:row>
      <xdr:rowOff>112395</xdr:rowOff>
    </xdr:to>
    <xdr:cxnSp macro="">
      <xdr:nvCxnSpPr>
        <xdr:cNvPr id="322" name="直線コネクタ 321"/>
        <xdr:cNvCxnSpPr/>
      </xdr:nvCxnSpPr>
      <xdr:spPr>
        <a:xfrm>
          <a:off x="16179800" y="10208985"/>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160400</xdr:rowOff>
    </xdr:from>
    <xdr:ext cx="762000" cy="259045"/>
    <xdr:sp macro="" textlink="">
      <xdr:nvSpPr>
        <xdr:cNvPr id="323" name="定員管理の状況平均値テキスト"/>
        <xdr:cNvSpPr txBox="1"/>
      </xdr:nvSpPr>
      <xdr:spPr>
        <a:xfrm>
          <a:off x="17106900" y="10447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4" name="フローチャート: 判断 323"/>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65859</xdr:rowOff>
    </xdr:from>
    <xdr:to>
      <xdr:col>77</xdr:col>
      <xdr:colOff>44450</xdr:colOff>
      <xdr:row>59</xdr:row>
      <xdr:rowOff>93435</xdr:rowOff>
    </xdr:to>
    <xdr:cxnSp macro="">
      <xdr:nvCxnSpPr>
        <xdr:cNvPr id="325" name="直線コネクタ 324"/>
        <xdr:cNvCxnSpPr/>
      </xdr:nvCxnSpPr>
      <xdr:spPr>
        <a:xfrm>
          <a:off x="15290800" y="10181409"/>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6" name="フローチャート: 判断 325"/>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80843</xdr:rowOff>
    </xdr:from>
    <xdr:ext cx="736600" cy="259045"/>
    <xdr:sp macro="" textlink="">
      <xdr:nvSpPr>
        <xdr:cNvPr id="327" name="テキスト ボックス 326"/>
        <xdr:cNvSpPr txBox="1"/>
      </xdr:nvSpPr>
      <xdr:spPr>
        <a:xfrm>
          <a:off x="15798800" y="10539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50347</xdr:rowOff>
    </xdr:from>
    <xdr:to>
      <xdr:col>72</xdr:col>
      <xdr:colOff>203200</xdr:colOff>
      <xdr:row>59</xdr:row>
      <xdr:rowOff>65859</xdr:rowOff>
    </xdr:to>
    <xdr:cxnSp macro="">
      <xdr:nvCxnSpPr>
        <xdr:cNvPr id="328" name="直線コネクタ 327"/>
        <xdr:cNvCxnSpPr/>
      </xdr:nvCxnSpPr>
      <xdr:spPr>
        <a:xfrm>
          <a:off x="14401800" y="1016589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100421</xdr:rowOff>
    </xdr:from>
    <xdr:to>
      <xdr:col>73</xdr:col>
      <xdr:colOff>44450</xdr:colOff>
      <xdr:row>61</xdr:row>
      <xdr:rowOff>30571</xdr:rowOff>
    </xdr:to>
    <xdr:sp macro="" textlink="">
      <xdr:nvSpPr>
        <xdr:cNvPr id="329" name="フローチャート: 判断 328"/>
        <xdr:cNvSpPr/>
      </xdr:nvSpPr>
      <xdr:spPr>
        <a:xfrm>
          <a:off x="15240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15348</xdr:rowOff>
    </xdr:from>
    <xdr:ext cx="762000" cy="259045"/>
    <xdr:sp macro="" textlink="">
      <xdr:nvSpPr>
        <xdr:cNvPr id="330" name="テキスト ボックス 329"/>
        <xdr:cNvSpPr txBox="1"/>
      </xdr:nvSpPr>
      <xdr:spPr>
        <a:xfrm>
          <a:off x="14909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50347</xdr:rowOff>
    </xdr:from>
    <xdr:to>
      <xdr:col>68</xdr:col>
      <xdr:colOff>152400</xdr:colOff>
      <xdr:row>59</xdr:row>
      <xdr:rowOff>72753</xdr:rowOff>
    </xdr:to>
    <xdr:cxnSp macro="">
      <xdr:nvCxnSpPr>
        <xdr:cNvPr id="331" name="直線コネクタ 330"/>
        <xdr:cNvCxnSpPr/>
      </xdr:nvCxnSpPr>
      <xdr:spPr>
        <a:xfrm flipV="1">
          <a:off x="13512800" y="1016589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32" name="フローチャート: 判断 331"/>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33" name="テキスト ボックス 332"/>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43543</xdr:rowOff>
    </xdr:from>
    <xdr:to>
      <xdr:col>64</xdr:col>
      <xdr:colOff>152400</xdr:colOff>
      <xdr:row>60</xdr:row>
      <xdr:rowOff>145143</xdr:rowOff>
    </xdr:to>
    <xdr:sp macro="" textlink="">
      <xdr:nvSpPr>
        <xdr:cNvPr id="334" name="フローチャート: 判断 333"/>
        <xdr:cNvSpPr/>
      </xdr:nvSpPr>
      <xdr:spPr>
        <a:xfrm>
          <a:off x="13462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129920</xdr:rowOff>
    </xdr:from>
    <xdr:ext cx="762000" cy="259045"/>
    <xdr:sp macro="" textlink="">
      <xdr:nvSpPr>
        <xdr:cNvPr id="335" name="テキスト ボックス 334"/>
        <xdr:cNvSpPr txBox="1"/>
      </xdr:nvSpPr>
      <xdr:spPr>
        <a:xfrm>
          <a:off x="13131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61595</xdr:rowOff>
    </xdr:from>
    <xdr:to>
      <xdr:col>81</xdr:col>
      <xdr:colOff>95250</xdr:colOff>
      <xdr:row>59</xdr:row>
      <xdr:rowOff>163195</xdr:rowOff>
    </xdr:to>
    <xdr:sp macro="" textlink="">
      <xdr:nvSpPr>
        <xdr:cNvPr id="341" name="楕円 340"/>
        <xdr:cNvSpPr/>
      </xdr:nvSpPr>
      <xdr:spPr>
        <a:xfrm>
          <a:off x="169672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78122</xdr:rowOff>
    </xdr:from>
    <xdr:ext cx="762000" cy="259045"/>
    <xdr:sp macro="" textlink="">
      <xdr:nvSpPr>
        <xdr:cNvPr id="342" name="定員管理の状況該当値テキスト"/>
        <xdr:cNvSpPr txBox="1"/>
      </xdr:nvSpPr>
      <xdr:spPr>
        <a:xfrm>
          <a:off x="17106900" y="1002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42635</xdr:rowOff>
    </xdr:from>
    <xdr:to>
      <xdr:col>77</xdr:col>
      <xdr:colOff>95250</xdr:colOff>
      <xdr:row>59</xdr:row>
      <xdr:rowOff>144235</xdr:rowOff>
    </xdr:to>
    <xdr:sp macro="" textlink="">
      <xdr:nvSpPr>
        <xdr:cNvPr id="343" name="楕円 342"/>
        <xdr:cNvSpPr/>
      </xdr:nvSpPr>
      <xdr:spPr>
        <a:xfrm>
          <a:off x="16129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154412</xdr:rowOff>
    </xdr:from>
    <xdr:ext cx="736600" cy="259045"/>
    <xdr:sp macro="" textlink="">
      <xdr:nvSpPr>
        <xdr:cNvPr id="344" name="テキスト ボックス 343"/>
        <xdr:cNvSpPr txBox="1"/>
      </xdr:nvSpPr>
      <xdr:spPr>
        <a:xfrm>
          <a:off x="15798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15059</xdr:rowOff>
    </xdr:from>
    <xdr:to>
      <xdr:col>73</xdr:col>
      <xdr:colOff>44450</xdr:colOff>
      <xdr:row>59</xdr:row>
      <xdr:rowOff>116659</xdr:rowOff>
    </xdr:to>
    <xdr:sp macro="" textlink="">
      <xdr:nvSpPr>
        <xdr:cNvPr id="345" name="楕円 344"/>
        <xdr:cNvSpPr/>
      </xdr:nvSpPr>
      <xdr:spPr>
        <a:xfrm>
          <a:off x="15240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126836</xdr:rowOff>
    </xdr:from>
    <xdr:ext cx="762000" cy="259045"/>
    <xdr:sp macro="" textlink="">
      <xdr:nvSpPr>
        <xdr:cNvPr id="346" name="テキスト ボックス 345"/>
        <xdr:cNvSpPr txBox="1"/>
      </xdr:nvSpPr>
      <xdr:spPr>
        <a:xfrm>
          <a:off x="14909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170997</xdr:rowOff>
    </xdr:from>
    <xdr:to>
      <xdr:col>68</xdr:col>
      <xdr:colOff>203200</xdr:colOff>
      <xdr:row>59</xdr:row>
      <xdr:rowOff>101147</xdr:rowOff>
    </xdr:to>
    <xdr:sp macro="" textlink="">
      <xdr:nvSpPr>
        <xdr:cNvPr id="347" name="楕円 346"/>
        <xdr:cNvSpPr/>
      </xdr:nvSpPr>
      <xdr:spPr>
        <a:xfrm>
          <a:off x="14351000" y="101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111324</xdr:rowOff>
    </xdr:from>
    <xdr:ext cx="762000" cy="259045"/>
    <xdr:sp macro="" textlink="">
      <xdr:nvSpPr>
        <xdr:cNvPr id="348" name="テキスト ボックス 347"/>
        <xdr:cNvSpPr txBox="1"/>
      </xdr:nvSpPr>
      <xdr:spPr>
        <a:xfrm>
          <a:off x="14020800" y="988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21953</xdr:rowOff>
    </xdr:from>
    <xdr:to>
      <xdr:col>64</xdr:col>
      <xdr:colOff>152400</xdr:colOff>
      <xdr:row>59</xdr:row>
      <xdr:rowOff>123553</xdr:rowOff>
    </xdr:to>
    <xdr:sp macro="" textlink="">
      <xdr:nvSpPr>
        <xdr:cNvPr id="349" name="楕円 348"/>
        <xdr:cNvSpPr/>
      </xdr:nvSpPr>
      <xdr:spPr>
        <a:xfrm>
          <a:off x="13462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133730</xdr:rowOff>
    </xdr:from>
    <xdr:ext cx="762000" cy="259045"/>
    <xdr:sp macro="" textlink="">
      <xdr:nvSpPr>
        <xdr:cNvPr id="350" name="テキスト ボックス 349"/>
        <xdr:cNvSpPr txBox="1"/>
      </xdr:nvSpPr>
      <xdr:spPr>
        <a:xfrm>
          <a:off x="13131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80518</xdr:rowOff>
    </xdr:to>
    <xdr:cxnSp macro="">
      <xdr:nvCxnSpPr>
        <xdr:cNvPr id="377" name="直線コネクタ 376"/>
        <xdr:cNvCxnSpPr/>
      </xdr:nvCxnSpPr>
      <xdr:spPr>
        <a:xfrm flipV="1">
          <a:off x="17018000" y="616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8"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9" name="直線コネクタ 378"/>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71374</xdr:rowOff>
    </xdr:from>
    <xdr:to>
      <xdr:col>81</xdr:col>
      <xdr:colOff>44450</xdr:colOff>
      <xdr:row>41</xdr:row>
      <xdr:rowOff>129286</xdr:rowOff>
    </xdr:to>
    <xdr:cxnSp macro="">
      <xdr:nvCxnSpPr>
        <xdr:cNvPr id="382" name="直線コネクタ 381"/>
        <xdr:cNvCxnSpPr/>
      </xdr:nvCxnSpPr>
      <xdr:spPr>
        <a:xfrm>
          <a:off x="16179800" y="710082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56405</xdr:rowOff>
    </xdr:from>
    <xdr:ext cx="762000" cy="259045"/>
    <xdr:sp macro="" textlink="">
      <xdr:nvSpPr>
        <xdr:cNvPr id="383"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4" name="フローチャート: 判断 383"/>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71374</xdr:rowOff>
    </xdr:to>
    <xdr:cxnSp macro="">
      <xdr:nvCxnSpPr>
        <xdr:cNvPr id="385" name="直線コネクタ 384"/>
        <xdr:cNvCxnSpPr/>
      </xdr:nvCxnSpPr>
      <xdr:spPr>
        <a:xfrm>
          <a:off x="15290800" y="708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59182</xdr:rowOff>
    </xdr:from>
    <xdr:to>
      <xdr:col>77</xdr:col>
      <xdr:colOff>95250</xdr:colOff>
      <xdr:row>41</xdr:row>
      <xdr:rowOff>160782</xdr:rowOff>
    </xdr:to>
    <xdr:sp macro="" textlink="">
      <xdr:nvSpPr>
        <xdr:cNvPr id="386" name="フローチャート: 判断 385"/>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87" name="テキスト ボックス 386"/>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52070</xdr:rowOff>
    </xdr:to>
    <xdr:cxnSp macro="">
      <xdr:nvCxnSpPr>
        <xdr:cNvPr id="388" name="直線コネクタ 387"/>
        <xdr:cNvCxnSpPr/>
      </xdr:nvCxnSpPr>
      <xdr:spPr>
        <a:xfrm>
          <a:off x="14401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9" name="フローチャート: 判断 388"/>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0" name="テキスト ボックス 389"/>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90678</xdr:rowOff>
    </xdr:to>
    <xdr:cxnSp macro="">
      <xdr:nvCxnSpPr>
        <xdr:cNvPr id="391" name="直線コネクタ 390"/>
        <xdr:cNvCxnSpPr/>
      </xdr:nvCxnSpPr>
      <xdr:spPr>
        <a:xfrm flipV="1">
          <a:off x="13512800" y="70815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126746</xdr:rowOff>
    </xdr:from>
    <xdr:to>
      <xdr:col>68</xdr:col>
      <xdr:colOff>203200</xdr:colOff>
      <xdr:row>42</xdr:row>
      <xdr:rowOff>56896</xdr:rowOff>
    </xdr:to>
    <xdr:sp macro="" textlink="">
      <xdr:nvSpPr>
        <xdr:cNvPr id="392" name="フローチャート: 判断 391"/>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393" name="テキスト ボックス 392"/>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394" name="フローチャート: 判断 393"/>
        <xdr:cNvSpPr/>
      </xdr:nvSpPr>
      <xdr:spPr>
        <a:xfrm>
          <a:off x="13462000" y="723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118889</xdr:rowOff>
    </xdr:from>
    <xdr:ext cx="762000" cy="259045"/>
    <xdr:sp macro="" textlink="">
      <xdr:nvSpPr>
        <xdr:cNvPr id="395" name="テキスト ボックス 394"/>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401" name="楕円 400"/>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402"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20574</xdr:rowOff>
    </xdr:from>
    <xdr:to>
      <xdr:col>77</xdr:col>
      <xdr:colOff>95250</xdr:colOff>
      <xdr:row>41</xdr:row>
      <xdr:rowOff>122174</xdr:rowOff>
    </xdr:to>
    <xdr:sp macro="" textlink="">
      <xdr:nvSpPr>
        <xdr:cNvPr id="403" name="楕円 402"/>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404" name="テキスト ボックス 403"/>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5" name="楕円 404"/>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6" name="テキスト ボックス 405"/>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7" name="楕円 406"/>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8" name="テキスト ボックス 407"/>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9" name="楕円 408"/>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410" name="テキスト ボックス 409"/>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1" name="直線コネクタ 440"/>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2"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3" name="直線コネクタ 442"/>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52372</xdr:rowOff>
    </xdr:from>
    <xdr:to>
      <xdr:col>81</xdr:col>
      <xdr:colOff>44450</xdr:colOff>
      <xdr:row>17</xdr:row>
      <xdr:rowOff>117868</xdr:rowOff>
    </xdr:to>
    <xdr:cxnSp macro="">
      <xdr:nvCxnSpPr>
        <xdr:cNvPr id="446" name="直線コネクタ 445"/>
        <xdr:cNvCxnSpPr/>
      </xdr:nvCxnSpPr>
      <xdr:spPr>
        <a:xfrm flipV="1">
          <a:off x="16179800" y="2967022"/>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4553</xdr:rowOff>
    </xdr:from>
    <xdr:ext cx="762000" cy="259045"/>
    <xdr:sp macro="" textlink="">
      <xdr:nvSpPr>
        <xdr:cNvPr id="447" name="将来負担の状況平均値テキスト"/>
        <xdr:cNvSpPr txBox="1"/>
      </xdr:nvSpPr>
      <xdr:spPr>
        <a:xfrm>
          <a:off x="17106900" y="2576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48" name="フローチャート: 判断 447"/>
        <xdr:cNvSpPr/>
      </xdr:nvSpPr>
      <xdr:spPr>
        <a:xfrm>
          <a:off x="169672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117868</xdr:rowOff>
    </xdr:from>
    <xdr:to>
      <xdr:col>77</xdr:col>
      <xdr:colOff>44450</xdr:colOff>
      <xdr:row>17</xdr:row>
      <xdr:rowOff>155787</xdr:rowOff>
    </xdr:to>
    <xdr:cxnSp macro="">
      <xdr:nvCxnSpPr>
        <xdr:cNvPr id="449" name="直線コネクタ 448"/>
        <xdr:cNvCxnSpPr/>
      </xdr:nvCxnSpPr>
      <xdr:spPr>
        <a:xfrm flipV="1">
          <a:off x="15290800" y="303251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35137</xdr:rowOff>
    </xdr:from>
    <xdr:to>
      <xdr:col>77</xdr:col>
      <xdr:colOff>95250</xdr:colOff>
      <xdr:row>16</xdr:row>
      <xdr:rowOff>136737</xdr:rowOff>
    </xdr:to>
    <xdr:sp macro="" textlink="">
      <xdr:nvSpPr>
        <xdr:cNvPr id="450" name="フローチャート: 判断 449"/>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146914</xdr:rowOff>
    </xdr:from>
    <xdr:ext cx="736600" cy="259045"/>
    <xdr:sp macro="" textlink="">
      <xdr:nvSpPr>
        <xdr:cNvPr id="451" name="テキスト ボックス 450"/>
        <xdr:cNvSpPr txBox="1"/>
      </xdr:nvSpPr>
      <xdr:spPr>
        <a:xfrm>
          <a:off x="15798800" y="254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84788</xdr:rowOff>
    </xdr:from>
    <xdr:to>
      <xdr:col>72</xdr:col>
      <xdr:colOff>203200</xdr:colOff>
      <xdr:row>17</xdr:row>
      <xdr:rowOff>155787</xdr:rowOff>
    </xdr:to>
    <xdr:cxnSp macro="">
      <xdr:nvCxnSpPr>
        <xdr:cNvPr id="452" name="直線コネクタ 451"/>
        <xdr:cNvCxnSpPr/>
      </xdr:nvCxnSpPr>
      <xdr:spPr>
        <a:xfrm>
          <a:off x="14401800" y="2827988"/>
          <a:ext cx="889000" cy="2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3" name="フローチャート: 判断 452"/>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4" name="テキスト ボックス 453"/>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104563</xdr:rowOff>
    </xdr:from>
    <xdr:to>
      <xdr:col>68</xdr:col>
      <xdr:colOff>152400</xdr:colOff>
      <xdr:row>16</xdr:row>
      <xdr:rowOff>84788</xdr:rowOff>
    </xdr:to>
    <xdr:cxnSp macro="">
      <xdr:nvCxnSpPr>
        <xdr:cNvPr id="455" name="直線コネクタ 454"/>
        <xdr:cNvCxnSpPr/>
      </xdr:nvCxnSpPr>
      <xdr:spPr>
        <a:xfrm>
          <a:off x="13512800" y="2676313"/>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153731</xdr:rowOff>
    </xdr:from>
    <xdr:to>
      <xdr:col>68</xdr:col>
      <xdr:colOff>203200</xdr:colOff>
      <xdr:row>16</xdr:row>
      <xdr:rowOff>83881</xdr:rowOff>
    </xdr:to>
    <xdr:sp macro="" textlink="">
      <xdr:nvSpPr>
        <xdr:cNvPr id="456" name="フローチャート: 判断 455"/>
        <xdr:cNvSpPr/>
      </xdr:nvSpPr>
      <xdr:spPr>
        <a:xfrm>
          <a:off x="14351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94058</xdr:rowOff>
    </xdr:from>
    <xdr:ext cx="762000" cy="259045"/>
    <xdr:sp macro="" textlink="">
      <xdr:nvSpPr>
        <xdr:cNvPr id="457" name="テキスト ボックス 456"/>
        <xdr:cNvSpPr txBox="1"/>
      </xdr:nvSpPr>
      <xdr:spPr>
        <a:xfrm>
          <a:off x="14020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28242</xdr:rowOff>
    </xdr:from>
    <xdr:to>
      <xdr:col>64</xdr:col>
      <xdr:colOff>152400</xdr:colOff>
      <xdr:row>16</xdr:row>
      <xdr:rowOff>129842</xdr:rowOff>
    </xdr:to>
    <xdr:sp macro="" textlink="">
      <xdr:nvSpPr>
        <xdr:cNvPr id="458" name="フローチャート: 判断 457"/>
        <xdr:cNvSpPr/>
      </xdr:nvSpPr>
      <xdr:spPr>
        <a:xfrm>
          <a:off x="13462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114619</xdr:rowOff>
    </xdr:from>
    <xdr:ext cx="762000" cy="259045"/>
    <xdr:sp macro="" textlink="">
      <xdr:nvSpPr>
        <xdr:cNvPr id="459" name="テキスト ボックス 458"/>
        <xdr:cNvSpPr txBox="1"/>
      </xdr:nvSpPr>
      <xdr:spPr>
        <a:xfrm>
          <a:off x="13131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1572</xdr:rowOff>
    </xdr:from>
    <xdr:to>
      <xdr:col>81</xdr:col>
      <xdr:colOff>95250</xdr:colOff>
      <xdr:row>17</xdr:row>
      <xdr:rowOff>103172</xdr:rowOff>
    </xdr:to>
    <xdr:sp macro="" textlink="">
      <xdr:nvSpPr>
        <xdr:cNvPr id="465" name="楕円 464"/>
        <xdr:cNvSpPr/>
      </xdr:nvSpPr>
      <xdr:spPr>
        <a:xfrm>
          <a:off x="169672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145099</xdr:rowOff>
    </xdr:from>
    <xdr:ext cx="762000" cy="259045"/>
    <xdr:sp macro="" textlink="">
      <xdr:nvSpPr>
        <xdr:cNvPr id="466" name="将来負担の状況該当値テキスト"/>
        <xdr:cNvSpPr txBox="1"/>
      </xdr:nvSpPr>
      <xdr:spPr>
        <a:xfrm>
          <a:off x="17106900" y="288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67068</xdr:rowOff>
    </xdr:from>
    <xdr:to>
      <xdr:col>77</xdr:col>
      <xdr:colOff>95250</xdr:colOff>
      <xdr:row>17</xdr:row>
      <xdr:rowOff>168668</xdr:rowOff>
    </xdr:to>
    <xdr:sp macro="" textlink="">
      <xdr:nvSpPr>
        <xdr:cNvPr id="467" name="楕円 466"/>
        <xdr:cNvSpPr/>
      </xdr:nvSpPr>
      <xdr:spPr>
        <a:xfrm>
          <a:off x="16129000" y="29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153445</xdr:rowOff>
    </xdr:from>
    <xdr:ext cx="736600" cy="259045"/>
    <xdr:sp macro="" textlink="">
      <xdr:nvSpPr>
        <xdr:cNvPr id="468" name="テキスト ボックス 467"/>
        <xdr:cNvSpPr txBox="1"/>
      </xdr:nvSpPr>
      <xdr:spPr>
        <a:xfrm>
          <a:off x="15798800" y="306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104987</xdr:rowOff>
    </xdr:from>
    <xdr:to>
      <xdr:col>73</xdr:col>
      <xdr:colOff>44450</xdr:colOff>
      <xdr:row>18</xdr:row>
      <xdr:rowOff>35137</xdr:rowOff>
    </xdr:to>
    <xdr:sp macro="" textlink="">
      <xdr:nvSpPr>
        <xdr:cNvPr id="469" name="楕円 468"/>
        <xdr:cNvSpPr/>
      </xdr:nvSpPr>
      <xdr:spPr>
        <a:xfrm>
          <a:off x="15240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19914</xdr:rowOff>
    </xdr:from>
    <xdr:ext cx="762000" cy="259045"/>
    <xdr:sp macro="" textlink="">
      <xdr:nvSpPr>
        <xdr:cNvPr id="470" name="テキスト ボックス 469"/>
        <xdr:cNvSpPr txBox="1"/>
      </xdr:nvSpPr>
      <xdr:spPr>
        <a:xfrm>
          <a:off x="14909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33988</xdr:rowOff>
    </xdr:from>
    <xdr:to>
      <xdr:col>68</xdr:col>
      <xdr:colOff>203200</xdr:colOff>
      <xdr:row>16</xdr:row>
      <xdr:rowOff>135588</xdr:rowOff>
    </xdr:to>
    <xdr:sp macro="" textlink="">
      <xdr:nvSpPr>
        <xdr:cNvPr id="471" name="楕円 470"/>
        <xdr:cNvSpPr/>
      </xdr:nvSpPr>
      <xdr:spPr>
        <a:xfrm>
          <a:off x="14351000" y="2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120365</xdr:rowOff>
    </xdr:from>
    <xdr:ext cx="762000" cy="259045"/>
    <xdr:sp macro="" textlink="">
      <xdr:nvSpPr>
        <xdr:cNvPr id="472" name="テキスト ボックス 471"/>
        <xdr:cNvSpPr txBox="1"/>
      </xdr:nvSpPr>
      <xdr:spPr>
        <a:xfrm>
          <a:off x="14020800" y="286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53763</xdr:rowOff>
    </xdr:from>
    <xdr:to>
      <xdr:col>64</xdr:col>
      <xdr:colOff>152400</xdr:colOff>
      <xdr:row>15</xdr:row>
      <xdr:rowOff>155363</xdr:rowOff>
    </xdr:to>
    <xdr:sp macro="" textlink="">
      <xdr:nvSpPr>
        <xdr:cNvPr id="473" name="楕円 472"/>
        <xdr:cNvSpPr/>
      </xdr:nvSpPr>
      <xdr:spPr>
        <a:xfrm>
          <a:off x="13462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165540</xdr:rowOff>
    </xdr:from>
    <xdr:ext cx="762000" cy="259045"/>
    <xdr:sp macro="" textlink="">
      <xdr:nvSpPr>
        <xdr:cNvPr id="474" name="テキスト ボックス 473"/>
        <xdr:cNvSpPr txBox="1"/>
      </xdr:nvSpPr>
      <xdr:spPr>
        <a:xfrm>
          <a:off x="13131800" y="239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18,544
18,254
133.91
8,218,175
7,428,670
789,073
4,962,181
8,852,161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xdr:cNvCxnSpPr/>
      </xdr:nvCxnSpPr>
      <xdr:spPr>
        <a:xfrm flipV="1">
          <a:off x="4826000" y="58267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12700</xdr:rowOff>
    </xdr:to>
    <xdr:cxnSp macro="">
      <xdr:nvCxnSpPr>
        <xdr:cNvPr id="66" name="直線コネクタ 65"/>
        <xdr:cNvCxnSpPr/>
      </xdr:nvCxnSpPr>
      <xdr:spPr>
        <a:xfrm flipV="1">
          <a:off x="3987800" y="6169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20320</xdr:rowOff>
    </xdr:to>
    <xdr:cxnSp macro="">
      <xdr:nvCxnSpPr>
        <xdr:cNvPr id="69" name="直線コネクタ 68"/>
        <xdr:cNvCxnSpPr/>
      </xdr:nvCxnSpPr>
      <xdr:spPr>
        <a:xfrm flipV="1">
          <a:off x="3098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55897</xdr:rowOff>
    </xdr:from>
    <xdr:ext cx="736600" cy="259045"/>
    <xdr:sp macro="" textlink="">
      <xdr:nvSpPr>
        <xdr:cNvPr id="71" name="テキスト ボックス 70"/>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58420</xdr:rowOff>
    </xdr:to>
    <xdr:cxnSp macro="">
      <xdr:nvCxnSpPr>
        <xdr:cNvPr id="72" name="直線コネクタ 71"/>
        <xdr:cNvCxnSpPr/>
      </xdr:nvCxnSpPr>
      <xdr:spPr>
        <a:xfrm flipV="1">
          <a:off x="2209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111760</xdr:rowOff>
    </xdr:to>
    <xdr:cxnSp macro="">
      <xdr:nvCxnSpPr>
        <xdr:cNvPr id="75" name="直線コネクタ 74"/>
        <xdr:cNvCxnSpPr/>
      </xdr:nvCxnSpPr>
      <xdr:spPr>
        <a:xfrm flipV="1">
          <a:off x="1320800" y="623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90" name="テキスト ボックス 89"/>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92" name="テキスト ボックス 91"/>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94" name="テキスト ボックス 93"/>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105229</xdr:rowOff>
    </xdr:from>
    <xdr:to>
      <xdr:col>82</xdr:col>
      <xdr:colOff>107950</xdr:colOff>
      <xdr:row>22</xdr:row>
      <xdr:rowOff>83457</xdr:rowOff>
    </xdr:to>
    <xdr:cxnSp macro="">
      <xdr:nvCxnSpPr>
        <xdr:cNvPr id="124" name="直線コネクタ 123"/>
        <xdr:cNvCxnSpPr/>
      </xdr:nvCxnSpPr>
      <xdr:spPr>
        <a:xfrm flipV="1">
          <a:off x="16510000" y="25055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55534</xdr:rowOff>
    </xdr:from>
    <xdr:ext cx="762000" cy="259045"/>
    <xdr:sp macro="" textlink="">
      <xdr:nvSpPr>
        <xdr:cNvPr id="125" name="物件費最小値テキスト"/>
        <xdr:cNvSpPr txBox="1"/>
      </xdr:nvSpPr>
      <xdr:spPr>
        <a:xfrm>
          <a:off x="16598900" y="382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83457</xdr:rowOff>
    </xdr:from>
    <xdr:to>
      <xdr:col>82</xdr:col>
      <xdr:colOff>196850</xdr:colOff>
      <xdr:row>22</xdr:row>
      <xdr:rowOff>83457</xdr:rowOff>
    </xdr:to>
    <xdr:cxnSp macro="">
      <xdr:nvCxnSpPr>
        <xdr:cNvPr id="126" name="直線コネクタ 125"/>
        <xdr:cNvCxnSpPr/>
      </xdr:nvCxnSpPr>
      <xdr:spPr>
        <a:xfrm>
          <a:off x="16421100" y="385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20156</xdr:rowOff>
    </xdr:from>
    <xdr:ext cx="762000" cy="259045"/>
    <xdr:sp macro="" textlink="">
      <xdr:nvSpPr>
        <xdr:cNvPr id="127" name="物件費最大値テキスト"/>
        <xdr:cNvSpPr txBox="1"/>
      </xdr:nvSpPr>
      <xdr:spPr>
        <a:xfrm>
          <a:off x="16598900" y="224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105229</xdr:rowOff>
    </xdr:from>
    <xdr:to>
      <xdr:col>82</xdr:col>
      <xdr:colOff>196850</xdr:colOff>
      <xdr:row>14</xdr:row>
      <xdr:rowOff>105229</xdr:rowOff>
    </xdr:to>
    <xdr:cxnSp macro="">
      <xdr:nvCxnSpPr>
        <xdr:cNvPr id="128" name="直線コネクタ 127"/>
        <xdr:cNvCxnSpPr/>
      </xdr:nvCxnSpPr>
      <xdr:spPr>
        <a:xfrm>
          <a:off x="16421100" y="250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xdr:rowOff>
    </xdr:from>
    <xdr:to>
      <xdr:col>82</xdr:col>
      <xdr:colOff>107950</xdr:colOff>
      <xdr:row>15</xdr:row>
      <xdr:rowOff>20864</xdr:rowOff>
    </xdr:to>
    <xdr:cxnSp macro="">
      <xdr:nvCxnSpPr>
        <xdr:cNvPr id="129" name="直線コネクタ 128"/>
        <xdr:cNvCxnSpPr/>
      </xdr:nvCxnSpPr>
      <xdr:spPr>
        <a:xfrm>
          <a:off x="15671800" y="2407557"/>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30"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31" name="フローチャート: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xdr:rowOff>
    </xdr:from>
    <xdr:to>
      <xdr:col>78</xdr:col>
      <xdr:colOff>69850</xdr:colOff>
      <xdr:row>14</xdr:row>
      <xdr:rowOff>39914</xdr:rowOff>
    </xdr:to>
    <xdr:cxnSp macro="">
      <xdr:nvCxnSpPr>
        <xdr:cNvPr id="132" name="直線コネクタ 131"/>
        <xdr:cNvCxnSpPr/>
      </xdr:nvCxnSpPr>
      <xdr:spPr>
        <a:xfrm flipV="1">
          <a:off x="14782800" y="2407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34" name="テキスト ボックス 133"/>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167821</xdr:rowOff>
    </xdr:from>
    <xdr:to>
      <xdr:col>73</xdr:col>
      <xdr:colOff>180975</xdr:colOff>
      <xdr:row>14</xdr:row>
      <xdr:rowOff>39914</xdr:rowOff>
    </xdr:to>
    <xdr:cxnSp macro="">
      <xdr:nvCxnSpPr>
        <xdr:cNvPr id="135" name="直線コネクタ 134"/>
        <xdr:cNvCxnSpPr/>
      </xdr:nvCxnSpPr>
      <xdr:spPr>
        <a:xfrm>
          <a:off x="13893800" y="23966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6" name="フローチャート: 判断 135"/>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7" name="テキスト ボックス 136"/>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124279</xdr:rowOff>
    </xdr:from>
    <xdr:to>
      <xdr:col>69</xdr:col>
      <xdr:colOff>92075</xdr:colOff>
      <xdr:row>13</xdr:row>
      <xdr:rowOff>167821</xdr:rowOff>
    </xdr:to>
    <xdr:cxnSp macro="">
      <xdr:nvCxnSpPr>
        <xdr:cNvPr id="138" name="直線コネクタ 137"/>
        <xdr:cNvCxnSpPr/>
      </xdr:nvCxnSpPr>
      <xdr:spPr>
        <a:xfrm>
          <a:off x="13004800" y="2353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8" name="楕円 147"/>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50091</xdr:rowOff>
    </xdr:from>
    <xdr:ext cx="762000" cy="259045"/>
    <xdr:sp macro="" textlink="">
      <xdr:nvSpPr>
        <xdr:cNvPr id="149" name="物件費該当値テキスト"/>
        <xdr:cNvSpPr txBox="1"/>
      </xdr:nvSpPr>
      <xdr:spPr>
        <a:xfrm>
          <a:off x="16598900" y="245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127907</xdr:rowOff>
    </xdr:from>
    <xdr:to>
      <xdr:col>78</xdr:col>
      <xdr:colOff>120650</xdr:colOff>
      <xdr:row>14</xdr:row>
      <xdr:rowOff>58057</xdr:rowOff>
    </xdr:to>
    <xdr:sp macro="" textlink="">
      <xdr:nvSpPr>
        <xdr:cNvPr id="150" name="楕円 149"/>
        <xdr:cNvSpPr/>
      </xdr:nvSpPr>
      <xdr:spPr>
        <a:xfrm>
          <a:off x="15621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68234</xdr:rowOff>
    </xdr:from>
    <xdr:ext cx="736600" cy="259045"/>
    <xdr:sp macro="" textlink="">
      <xdr:nvSpPr>
        <xdr:cNvPr id="151" name="テキスト ボックス 150"/>
        <xdr:cNvSpPr txBox="1"/>
      </xdr:nvSpPr>
      <xdr:spPr>
        <a:xfrm>
          <a:off x="15290800" y="212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160564</xdr:rowOff>
    </xdr:from>
    <xdr:to>
      <xdr:col>74</xdr:col>
      <xdr:colOff>31750</xdr:colOff>
      <xdr:row>14</xdr:row>
      <xdr:rowOff>90714</xdr:rowOff>
    </xdr:to>
    <xdr:sp macro="" textlink="">
      <xdr:nvSpPr>
        <xdr:cNvPr id="152" name="楕円 151"/>
        <xdr:cNvSpPr/>
      </xdr:nvSpPr>
      <xdr:spPr>
        <a:xfrm>
          <a:off x="14732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100891</xdr:rowOff>
    </xdr:from>
    <xdr:ext cx="762000" cy="259045"/>
    <xdr:sp macro="" textlink="">
      <xdr:nvSpPr>
        <xdr:cNvPr id="153" name="テキスト ボックス 152"/>
        <xdr:cNvSpPr txBox="1"/>
      </xdr:nvSpPr>
      <xdr:spPr>
        <a:xfrm>
          <a:off x="14401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117021</xdr:rowOff>
    </xdr:from>
    <xdr:to>
      <xdr:col>69</xdr:col>
      <xdr:colOff>142875</xdr:colOff>
      <xdr:row>14</xdr:row>
      <xdr:rowOff>47171</xdr:rowOff>
    </xdr:to>
    <xdr:sp macro="" textlink="">
      <xdr:nvSpPr>
        <xdr:cNvPr id="154" name="楕円 153"/>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57348</xdr:rowOff>
    </xdr:from>
    <xdr:ext cx="762000" cy="259045"/>
    <xdr:sp macro="" textlink="">
      <xdr:nvSpPr>
        <xdr:cNvPr id="155" name="テキスト ボックス 154"/>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56" name="楕円 155"/>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57" name="テキスト ボックス 156"/>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92710</xdr:rowOff>
    </xdr:to>
    <xdr:cxnSp macro="">
      <xdr:nvCxnSpPr>
        <xdr:cNvPr id="183" name="直線コネクタ 182"/>
        <xdr:cNvCxnSpPr/>
      </xdr:nvCxnSpPr>
      <xdr:spPr>
        <a:xfrm flipV="1">
          <a:off x="4826000" y="9042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64787</xdr:rowOff>
    </xdr:from>
    <xdr:ext cx="762000" cy="259045"/>
    <xdr:sp macro="" textlink="">
      <xdr:nvSpPr>
        <xdr:cNvPr id="184"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92710</xdr:rowOff>
    </xdr:from>
    <xdr:to>
      <xdr:col>24</xdr:col>
      <xdr:colOff>114300</xdr:colOff>
      <xdr:row>61</xdr:row>
      <xdr:rowOff>92710</xdr:rowOff>
    </xdr:to>
    <xdr:cxnSp macro="">
      <xdr:nvCxnSpPr>
        <xdr:cNvPr id="185" name="直線コネクタ 184"/>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6"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7" name="直線コネクタ 186"/>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161290</xdr:rowOff>
    </xdr:from>
    <xdr:to>
      <xdr:col>24</xdr:col>
      <xdr:colOff>25400</xdr:colOff>
      <xdr:row>54</xdr:row>
      <xdr:rowOff>12700</xdr:rowOff>
    </xdr:to>
    <xdr:cxnSp macro="">
      <xdr:nvCxnSpPr>
        <xdr:cNvPr id="188" name="直線コネクタ 187"/>
        <xdr:cNvCxnSpPr/>
      </xdr:nvCxnSpPr>
      <xdr:spPr>
        <a:xfrm flipV="1">
          <a:off x="3987800" y="9248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82567</xdr:rowOff>
    </xdr:from>
    <xdr:ext cx="762000" cy="259045"/>
    <xdr:sp macro="" textlink="">
      <xdr:nvSpPr>
        <xdr:cNvPr id="189" name="扶助費平均値テキスト"/>
        <xdr:cNvSpPr txBox="1"/>
      </xdr:nvSpPr>
      <xdr:spPr>
        <a:xfrm>
          <a:off x="4914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90" name="フローチャート: 判断 189"/>
        <xdr:cNvSpPr/>
      </xdr:nvSpPr>
      <xdr:spPr>
        <a:xfrm>
          <a:off x="4775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55</xdr:row>
      <xdr:rowOff>24130</xdr:rowOff>
    </xdr:to>
    <xdr:cxnSp macro="">
      <xdr:nvCxnSpPr>
        <xdr:cNvPr id="191" name="直線コネクタ 190"/>
        <xdr:cNvCxnSpPr/>
      </xdr:nvCxnSpPr>
      <xdr:spPr>
        <a:xfrm flipV="1">
          <a:off x="3098800" y="92710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55</xdr:row>
      <xdr:rowOff>24130</xdr:rowOff>
    </xdr:to>
    <xdr:cxnSp macro="">
      <xdr:nvCxnSpPr>
        <xdr:cNvPr id="194" name="直線コネクタ 193"/>
        <xdr:cNvCxnSpPr/>
      </xdr:nvCxnSpPr>
      <xdr:spPr>
        <a:xfrm>
          <a:off x="2209800" y="92710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5" name="フローチャート: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54</xdr:row>
      <xdr:rowOff>12700</xdr:rowOff>
    </xdr:to>
    <xdr:cxnSp macro="">
      <xdr:nvCxnSpPr>
        <xdr:cNvPr id="197" name="直線コネクタ 196"/>
        <xdr:cNvCxnSpPr/>
      </xdr:nvCxnSpPr>
      <xdr:spPr>
        <a:xfrm>
          <a:off x="1320800" y="924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30480</xdr:rowOff>
    </xdr:from>
    <xdr:to>
      <xdr:col>11</xdr:col>
      <xdr:colOff>60325</xdr:colOff>
      <xdr:row>54</xdr:row>
      <xdr:rowOff>132080</xdr:rowOff>
    </xdr:to>
    <xdr:sp macro="" textlink="">
      <xdr:nvSpPr>
        <xdr:cNvPr id="198" name="フローチャート: 判断 197"/>
        <xdr:cNvSpPr/>
      </xdr:nvSpPr>
      <xdr:spPr>
        <a:xfrm>
          <a:off x="2159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116857</xdr:rowOff>
    </xdr:from>
    <xdr:ext cx="762000" cy="259045"/>
    <xdr:sp macro="" textlink="">
      <xdr:nvSpPr>
        <xdr:cNvPr id="199" name="テキスト ボックス 198"/>
        <xdr:cNvSpPr txBox="1"/>
      </xdr:nvSpPr>
      <xdr:spPr>
        <a:xfrm>
          <a:off x="1828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200" name="フローチャート: 判断 199"/>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116857</xdr:rowOff>
    </xdr:from>
    <xdr:ext cx="762000" cy="259045"/>
    <xdr:sp macro="" textlink="">
      <xdr:nvSpPr>
        <xdr:cNvPr id="201" name="テキスト ボックス 200"/>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110490</xdr:rowOff>
    </xdr:from>
    <xdr:to>
      <xdr:col>24</xdr:col>
      <xdr:colOff>76200</xdr:colOff>
      <xdr:row>54</xdr:row>
      <xdr:rowOff>40640</xdr:rowOff>
    </xdr:to>
    <xdr:sp macro="" textlink="">
      <xdr:nvSpPr>
        <xdr:cNvPr id="207" name="楕円 206"/>
        <xdr:cNvSpPr/>
      </xdr:nvSpPr>
      <xdr:spPr>
        <a:xfrm>
          <a:off x="4775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127017</xdr:rowOff>
    </xdr:from>
    <xdr:ext cx="762000" cy="259045"/>
    <xdr:sp macro="" textlink="">
      <xdr:nvSpPr>
        <xdr:cNvPr id="208" name="扶助費該当値テキスト"/>
        <xdr:cNvSpPr txBox="1"/>
      </xdr:nvSpPr>
      <xdr:spPr>
        <a:xfrm>
          <a:off x="49149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9" name="楕円 208"/>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0" name="テキスト ボックス 209"/>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144780</xdr:rowOff>
    </xdr:from>
    <xdr:to>
      <xdr:col>15</xdr:col>
      <xdr:colOff>149225</xdr:colOff>
      <xdr:row>55</xdr:row>
      <xdr:rowOff>74930</xdr:rowOff>
    </xdr:to>
    <xdr:sp macro="" textlink="">
      <xdr:nvSpPr>
        <xdr:cNvPr id="211" name="楕円 210"/>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85107</xdr:rowOff>
    </xdr:from>
    <xdr:ext cx="762000" cy="259045"/>
    <xdr:sp macro="" textlink="">
      <xdr:nvSpPr>
        <xdr:cNvPr id="212" name="テキスト ボックス 211"/>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3" name="楕円 212"/>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4" name="テキスト ボックス 213"/>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110490</xdr:rowOff>
    </xdr:from>
    <xdr:to>
      <xdr:col>6</xdr:col>
      <xdr:colOff>171450</xdr:colOff>
      <xdr:row>54</xdr:row>
      <xdr:rowOff>40640</xdr:rowOff>
    </xdr:to>
    <xdr:sp macro="" textlink="">
      <xdr:nvSpPr>
        <xdr:cNvPr id="215" name="楕円 214"/>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50817</xdr:rowOff>
    </xdr:from>
    <xdr:ext cx="762000" cy="259045"/>
    <xdr:sp macro="" textlink="">
      <xdr:nvSpPr>
        <xdr:cNvPr id="216" name="テキスト ボックス 215"/>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44" name="直線コネクタ 243"/>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11447</xdr:rowOff>
    </xdr:from>
    <xdr:ext cx="762000" cy="259045"/>
    <xdr:sp macro="" textlink="">
      <xdr:nvSpPr>
        <xdr:cNvPr id="245"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6" name="直線コネクタ 245"/>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152417</xdr:rowOff>
    </xdr:from>
    <xdr:ext cx="762000" cy="259045"/>
    <xdr:sp macro="" textlink="">
      <xdr:nvSpPr>
        <xdr:cNvPr id="247"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8" name="直線コネクタ 247"/>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35560</xdr:rowOff>
    </xdr:to>
    <xdr:cxnSp macro="">
      <xdr:nvCxnSpPr>
        <xdr:cNvPr id="249" name="直線コネクタ 248"/>
        <xdr:cNvCxnSpPr/>
      </xdr:nvCxnSpPr>
      <xdr:spPr>
        <a:xfrm flipV="1">
          <a:off x="15671800" y="9956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58437</xdr:rowOff>
    </xdr:from>
    <xdr:ext cx="762000" cy="259045"/>
    <xdr:sp macro="" textlink="">
      <xdr:nvSpPr>
        <xdr:cNvPr id="250" name="その他平均値テキスト"/>
        <xdr:cNvSpPr txBox="1"/>
      </xdr:nvSpPr>
      <xdr:spPr>
        <a:xfrm>
          <a:off x="16598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51" name="フローチャート: 判断 250"/>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35560</xdr:rowOff>
    </xdr:to>
    <xdr:cxnSp macro="">
      <xdr:nvCxnSpPr>
        <xdr:cNvPr id="252" name="直線コネクタ 251"/>
        <xdr:cNvCxnSpPr/>
      </xdr:nvCxnSpPr>
      <xdr:spPr>
        <a:xfrm>
          <a:off x="14782800" y="9918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53" name="フローチャート: 判断 252"/>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5097</xdr:rowOff>
    </xdr:from>
    <xdr:ext cx="736600" cy="259045"/>
    <xdr:sp macro="" textlink="">
      <xdr:nvSpPr>
        <xdr:cNvPr id="254" name="テキスト ボックス 253"/>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146050</xdr:rowOff>
    </xdr:to>
    <xdr:cxnSp macro="">
      <xdr:nvCxnSpPr>
        <xdr:cNvPr id="255" name="直線コネクタ 254"/>
        <xdr:cNvCxnSpPr/>
      </xdr:nvCxnSpPr>
      <xdr:spPr>
        <a:xfrm>
          <a:off x="13893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6" name="フローチャート: 判断 255"/>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7" name="テキスト ボックス 256"/>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146050</xdr:rowOff>
    </xdr:to>
    <xdr:cxnSp macro="">
      <xdr:nvCxnSpPr>
        <xdr:cNvPr id="258" name="直線コネクタ 257"/>
        <xdr:cNvCxnSpPr/>
      </xdr:nvCxnSpPr>
      <xdr:spPr>
        <a:xfrm>
          <a:off x="13004800" y="97739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1" name="フローチャート: 判断 260"/>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62" name="テキスト ボックス 261"/>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8" name="楕円 267"/>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9"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70" name="楕円 269"/>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71" name="テキスト ボックス 270"/>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2" name="楕円 271"/>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3" name="テキスト ボックス 272"/>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4" name="楕円 273"/>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5" name="テキスト ボックス 274"/>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6" name="楕円 275"/>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7" name="テキスト ボックス 276"/>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39</xdr:row>
      <xdr:rowOff>147574</xdr:rowOff>
    </xdr:to>
    <xdr:cxnSp macro="">
      <xdr:nvCxnSpPr>
        <xdr:cNvPr id="302" name="直線コネクタ 301"/>
        <xdr:cNvCxnSpPr/>
      </xdr:nvCxnSpPr>
      <xdr:spPr>
        <a:xfrm flipV="1">
          <a:off x="16510000" y="5924296"/>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303" name="補助費等最小値テキスト"/>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4" name="直線コネクタ 303"/>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5"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6" name="直線コネクタ 305"/>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78994</xdr:rowOff>
    </xdr:from>
    <xdr:to>
      <xdr:col>82</xdr:col>
      <xdr:colOff>107950</xdr:colOff>
      <xdr:row>39</xdr:row>
      <xdr:rowOff>110998</xdr:rowOff>
    </xdr:to>
    <xdr:cxnSp macro="">
      <xdr:nvCxnSpPr>
        <xdr:cNvPr id="307" name="直線コネクタ 306"/>
        <xdr:cNvCxnSpPr/>
      </xdr:nvCxnSpPr>
      <xdr:spPr>
        <a:xfrm>
          <a:off x="15671800" y="67655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8"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9" name="フローチャート: 判断 308"/>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78994</xdr:rowOff>
    </xdr:from>
    <xdr:to>
      <xdr:col>78</xdr:col>
      <xdr:colOff>69850</xdr:colOff>
      <xdr:row>40</xdr:row>
      <xdr:rowOff>67564</xdr:rowOff>
    </xdr:to>
    <xdr:cxnSp macro="">
      <xdr:nvCxnSpPr>
        <xdr:cNvPr id="310" name="直線コネクタ 309"/>
        <xdr:cNvCxnSpPr/>
      </xdr:nvCxnSpPr>
      <xdr:spPr>
        <a:xfrm flipV="1">
          <a:off x="14782800" y="676554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74422</xdr:rowOff>
    </xdr:from>
    <xdr:to>
      <xdr:col>73</xdr:col>
      <xdr:colOff>180975</xdr:colOff>
      <xdr:row>40</xdr:row>
      <xdr:rowOff>67564</xdr:rowOff>
    </xdr:to>
    <xdr:cxnSp macro="">
      <xdr:nvCxnSpPr>
        <xdr:cNvPr id="313" name="直線コネクタ 312"/>
        <xdr:cNvCxnSpPr/>
      </xdr:nvCxnSpPr>
      <xdr:spPr>
        <a:xfrm>
          <a:off x="13893800" y="676097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4" name="フローチャート: 判断 313"/>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5" name="テキスト ボックス 314"/>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19558</xdr:rowOff>
    </xdr:from>
    <xdr:to>
      <xdr:col>69</xdr:col>
      <xdr:colOff>92075</xdr:colOff>
      <xdr:row>39</xdr:row>
      <xdr:rowOff>74422</xdr:rowOff>
    </xdr:to>
    <xdr:cxnSp macro="">
      <xdr:nvCxnSpPr>
        <xdr:cNvPr id="316" name="直線コネクタ 315"/>
        <xdr:cNvCxnSpPr/>
      </xdr:nvCxnSpPr>
      <xdr:spPr>
        <a:xfrm>
          <a:off x="13004800" y="67061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28194</xdr:rowOff>
    </xdr:from>
    <xdr:to>
      <xdr:col>69</xdr:col>
      <xdr:colOff>142875</xdr:colOff>
      <xdr:row>37</xdr:row>
      <xdr:rowOff>129794</xdr:rowOff>
    </xdr:to>
    <xdr:sp macro="" textlink="">
      <xdr:nvSpPr>
        <xdr:cNvPr id="317" name="フローチャート: 判断 316"/>
        <xdr:cNvSpPr/>
      </xdr:nvSpPr>
      <xdr:spPr>
        <a:xfrm>
          <a:off x="13843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139971</xdr:rowOff>
    </xdr:from>
    <xdr:ext cx="762000" cy="259045"/>
    <xdr:sp macro="" textlink="">
      <xdr:nvSpPr>
        <xdr:cNvPr id="318" name="テキスト ボックス 317"/>
        <xdr:cNvSpPr txBox="1"/>
      </xdr:nvSpPr>
      <xdr:spPr>
        <a:xfrm>
          <a:off x="13512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19" name="フローチャート: 判断 318"/>
        <xdr:cNvSpPr/>
      </xdr:nvSpPr>
      <xdr:spPr>
        <a:xfrm>
          <a:off x="12954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144543</xdr:rowOff>
    </xdr:from>
    <xdr:ext cx="762000" cy="259045"/>
    <xdr:sp macro="" textlink="">
      <xdr:nvSpPr>
        <xdr:cNvPr id="320" name="テキスト ボックス 319"/>
        <xdr:cNvSpPr txBox="1"/>
      </xdr:nvSpPr>
      <xdr:spPr>
        <a:xfrm>
          <a:off x="12623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60198</xdr:rowOff>
    </xdr:from>
    <xdr:to>
      <xdr:col>82</xdr:col>
      <xdr:colOff>158750</xdr:colOff>
      <xdr:row>39</xdr:row>
      <xdr:rowOff>161798</xdr:rowOff>
    </xdr:to>
    <xdr:sp macro="" textlink="">
      <xdr:nvSpPr>
        <xdr:cNvPr id="326" name="楕円 325"/>
        <xdr:cNvSpPr/>
      </xdr:nvSpPr>
      <xdr:spPr>
        <a:xfrm>
          <a:off x="164592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140225</xdr:rowOff>
    </xdr:from>
    <xdr:ext cx="762000" cy="259045"/>
    <xdr:sp macro="" textlink="">
      <xdr:nvSpPr>
        <xdr:cNvPr id="327" name="補助費等該当値テキスト"/>
        <xdr:cNvSpPr txBox="1"/>
      </xdr:nvSpPr>
      <xdr:spPr>
        <a:xfrm>
          <a:off x="16598900" y="665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28194</xdr:rowOff>
    </xdr:from>
    <xdr:to>
      <xdr:col>78</xdr:col>
      <xdr:colOff>120650</xdr:colOff>
      <xdr:row>39</xdr:row>
      <xdr:rowOff>129794</xdr:rowOff>
    </xdr:to>
    <xdr:sp macro="" textlink="">
      <xdr:nvSpPr>
        <xdr:cNvPr id="328" name="楕円 327"/>
        <xdr:cNvSpPr/>
      </xdr:nvSpPr>
      <xdr:spPr>
        <a:xfrm>
          <a:off x="15621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114571</xdr:rowOff>
    </xdr:from>
    <xdr:ext cx="736600" cy="259045"/>
    <xdr:sp macro="" textlink="">
      <xdr:nvSpPr>
        <xdr:cNvPr id="329" name="テキスト ボックス 328"/>
        <xdr:cNvSpPr txBox="1"/>
      </xdr:nvSpPr>
      <xdr:spPr>
        <a:xfrm>
          <a:off x="15290800" y="680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16764</xdr:rowOff>
    </xdr:from>
    <xdr:to>
      <xdr:col>74</xdr:col>
      <xdr:colOff>31750</xdr:colOff>
      <xdr:row>40</xdr:row>
      <xdr:rowOff>118364</xdr:rowOff>
    </xdr:to>
    <xdr:sp macro="" textlink="">
      <xdr:nvSpPr>
        <xdr:cNvPr id="330" name="楕円 329"/>
        <xdr:cNvSpPr/>
      </xdr:nvSpPr>
      <xdr:spPr>
        <a:xfrm>
          <a:off x="14732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103141</xdr:rowOff>
    </xdr:from>
    <xdr:ext cx="762000" cy="259045"/>
    <xdr:sp macro="" textlink="">
      <xdr:nvSpPr>
        <xdr:cNvPr id="331" name="テキスト ボックス 330"/>
        <xdr:cNvSpPr txBox="1"/>
      </xdr:nvSpPr>
      <xdr:spPr>
        <a:xfrm>
          <a:off x="14401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23622</xdr:rowOff>
    </xdr:from>
    <xdr:to>
      <xdr:col>69</xdr:col>
      <xdr:colOff>142875</xdr:colOff>
      <xdr:row>39</xdr:row>
      <xdr:rowOff>125222</xdr:rowOff>
    </xdr:to>
    <xdr:sp macro="" textlink="">
      <xdr:nvSpPr>
        <xdr:cNvPr id="332" name="楕円 331"/>
        <xdr:cNvSpPr/>
      </xdr:nvSpPr>
      <xdr:spPr>
        <a:xfrm>
          <a:off x="13843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109999</xdr:rowOff>
    </xdr:from>
    <xdr:ext cx="762000" cy="259045"/>
    <xdr:sp macro="" textlink="">
      <xdr:nvSpPr>
        <xdr:cNvPr id="333" name="テキスト ボックス 332"/>
        <xdr:cNvSpPr txBox="1"/>
      </xdr:nvSpPr>
      <xdr:spPr>
        <a:xfrm>
          <a:off x="13512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140208</xdr:rowOff>
    </xdr:from>
    <xdr:to>
      <xdr:col>65</xdr:col>
      <xdr:colOff>53975</xdr:colOff>
      <xdr:row>39</xdr:row>
      <xdr:rowOff>70358</xdr:rowOff>
    </xdr:to>
    <xdr:sp macro="" textlink="">
      <xdr:nvSpPr>
        <xdr:cNvPr id="334" name="楕円 333"/>
        <xdr:cNvSpPr/>
      </xdr:nvSpPr>
      <xdr:spPr>
        <a:xfrm>
          <a:off x="12954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55135</xdr:rowOff>
    </xdr:from>
    <xdr:ext cx="762000" cy="259045"/>
    <xdr:sp macro="" textlink="">
      <xdr:nvSpPr>
        <xdr:cNvPr id="335" name="テキスト ボックス 334"/>
        <xdr:cNvSpPr txBox="1"/>
      </xdr:nvSpPr>
      <xdr:spPr>
        <a:xfrm>
          <a:off x="12623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3" name="直線コネクタ 362"/>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4"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5" name="直線コネクタ 364"/>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6"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7" name="直線コネクタ 366"/>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96520</xdr:rowOff>
    </xdr:to>
    <xdr:cxnSp macro="">
      <xdr:nvCxnSpPr>
        <xdr:cNvPr id="368" name="直線コネクタ 367"/>
        <xdr:cNvCxnSpPr/>
      </xdr:nvCxnSpPr>
      <xdr:spPr>
        <a:xfrm>
          <a:off x="3987800" y="13081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90188</xdr:rowOff>
    </xdr:from>
    <xdr:ext cx="762000" cy="259045"/>
    <xdr:sp macro="" textlink="">
      <xdr:nvSpPr>
        <xdr:cNvPr id="369" name="公債費平均値テキスト"/>
        <xdr:cNvSpPr txBox="1"/>
      </xdr:nvSpPr>
      <xdr:spPr>
        <a:xfrm>
          <a:off x="4914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70" name="フローチャート: 判断 369"/>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76</xdr:row>
      <xdr:rowOff>50800</xdr:rowOff>
    </xdr:to>
    <xdr:cxnSp macro="">
      <xdr:nvCxnSpPr>
        <xdr:cNvPr id="371" name="直線コネクタ 370"/>
        <xdr:cNvCxnSpPr/>
      </xdr:nvCxnSpPr>
      <xdr:spPr>
        <a:xfrm>
          <a:off x="3098800" y="12989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2" name="フローチャート: 判断 371"/>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73" name="テキスト ボックス 372"/>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76</xdr:row>
      <xdr:rowOff>12700</xdr:rowOff>
    </xdr:to>
    <xdr:cxnSp macro="">
      <xdr:nvCxnSpPr>
        <xdr:cNvPr id="374" name="直線コネクタ 373"/>
        <xdr:cNvCxnSpPr/>
      </xdr:nvCxnSpPr>
      <xdr:spPr>
        <a:xfrm flipV="1">
          <a:off x="2209800" y="12989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5" name="フローチャート: 判断 374"/>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6" name="テキスト ボックス 375"/>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12700</xdr:rowOff>
    </xdr:to>
    <xdr:cxnSp macro="">
      <xdr:nvCxnSpPr>
        <xdr:cNvPr id="377" name="直線コネクタ 376"/>
        <xdr:cNvCxnSpPr/>
      </xdr:nvCxnSpPr>
      <xdr:spPr>
        <a:xfrm>
          <a:off x="1320800" y="1304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78" name="フローチャート: 判断 377"/>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79" name="テキスト ボックス 378"/>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0" name="フローチャート: 判断 379"/>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1" name="テキスト ボックス 380"/>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87" name="楕円 386"/>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88"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89" name="楕円 388"/>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90" name="テキスト ボックス 389"/>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91" name="楕円 390"/>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92" name="テキスト ボックス 391"/>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3" name="楕円 392"/>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4" name="テキスト ボックス 393"/>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5" name="楕円 394"/>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6" name="テキスト ボックス 395"/>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81280</xdr:rowOff>
    </xdr:to>
    <xdr:cxnSp macro="">
      <xdr:nvCxnSpPr>
        <xdr:cNvPr id="420" name="直線コネクタ 419"/>
        <xdr:cNvCxnSpPr/>
      </xdr:nvCxnSpPr>
      <xdr:spPr>
        <a:xfrm flipV="1">
          <a:off x="16510000" y="125857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23"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24" name="直線コネクタ 423"/>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138430</xdr:rowOff>
    </xdr:from>
    <xdr:to>
      <xdr:col>82</xdr:col>
      <xdr:colOff>107950</xdr:colOff>
      <xdr:row>79</xdr:row>
      <xdr:rowOff>69850</xdr:rowOff>
    </xdr:to>
    <xdr:cxnSp macro="">
      <xdr:nvCxnSpPr>
        <xdr:cNvPr id="425" name="直線コネクタ 424"/>
        <xdr:cNvCxnSpPr/>
      </xdr:nvCxnSpPr>
      <xdr:spPr>
        <a:xfrm>
          <a:off x="15671800" y="135115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27" name="フローチャート: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138430</xdr:rowOff>
    </xdr:from>
    <xdr:to>
      <xdr:col>78</xdr:col>
      <xdr:colOff>69850</xdr:colOff>
      <xdr:row>80</xdr:row>
      <xdr:rowOff>18414</xdr:rowOff>
    </xdr:to>
    <xdr:cxnSp macro="">
      <xdr:nvCxnSpPr>
        <xdr:cNvPr id="428" name="直線コネクタ 427"/>
        <xdr:cNvCxnSpPr/>
      </xdr:nvCxnSpPr>
      <xdr:spPr>
        <a:xfrm flipV="1">
          <a:off x="14782800" y="13511530"/>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29" name="フローチャート: 判断 428"/>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142257</xdr:rowOff>
    </xdr:from>
    <xdr:ext cx="736600" cy="259045"/>
    <xdr:sp macro="" textlink="">
      <xdr:nvSpPr>
        <xdr:cNvPr id="430" name="テキスト ボックス 429"/>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115570</xdr:rowOff>
    </xdr:from>
    <xdr:to>
      <xdr:col>73</xdr:col>
      <xdr:colOff>180975</xdr:colOff>
      <xdr:row>80</xdr:row>
      <xdr:rowOff>18414</xdr:rowOff>
    </xdr:to>
    <xdr:cxnSp macro="">
      <xdr:nvCxnSpPr>
        <xdr:cNvPr id="431" name="直線コネクタ 430"/>
        <xdr:cNvCxnSpPr/>
      </xdr:nvCxnSpPr>
      <xdr:spPr>
        <a:xfrm>
          <a:off x="13893800" y="13488670"/>
          <a:ext cx="8890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150495</xdr:rowOff>
    </xdr:from>
    <xdr:to>
      <xdr:col>74</xdr:col>
      <xdr:colOff>31750</xdr:colOff>
      <xdr:row>77</xdr:row>
      <xdr:rowOff>80645</xdr:rowOff>
    </xdr:to>
    <xdr:sp macro="" textlink="">
      <xdr:nvSpPr>
        <xdr:cNvPr id="432" name="フローチャート: 判断 431"/>
        <xdr:cNvSpPr/>
      </xdr:nvSpPr>
      <xdr:spPr>
        <a:xfrm>
          <a:off x="14732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90822</xdr:rowOff>
    </xdr:from>
    <xdr:ext cx="762000" cy="259045"/>
    <xdr:sp macro="" textlink="">
      <xdr:nvSpPr>
        <xdr:cNvPr id="433" name="テキスト ボックス 432"/>
        <xdr:cNvSpPr txBox="1"/>
      </xdr:nvSpPr>
      <xdr:spPr>
        <a:xfrm>
          <a:off x="14401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121286</xdr:rowOff>
    </xdr:from>
    <xdr:to>
      <xdr:col>69</xdr:col>
      <xdr:colOff>92075</xdr:colOff>
      <xdr:row>78</xdr:row>
      <xdr:rowOff>115570</xdr:rowOff>
    </xdr:to>
    <xdr:cxnSp macro="">
      <xdr:nvCxnSpPr>
        <xdr:cNvPr id="434" name="直線コネクタ 433"/>
        <xdr:cNvCxnSpPr/>
      </xdr:nvCxnSpPr>
      <xdr:spPr>
        <a:xfrm>
          <a:off x="13004800" y="13322936"/>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36195</xdr:rowOff>
    </xdr:from>
    <xdr:to>
      <xdr:col>69</xdr:col>
      <xdr:colOff>142875</xdr:colOff>
      <xdr:row>77</xdr:row>
      <xdr:rowOff>137795</xdr:rowOff>
    </xdr:to>
    <xdr:sp macro="" textlink="">
      <xdr:nvSpPr>
        <xdr:cNvPr id="435" name="フローチャート: 判断 434"/>
        <xdr:cNvSpPr/>
      </xdr:nvSpPr>
      <xdr:spPr>
        <a:xfrm>
          <a:off x="138430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147972</xdr:rowOff>
    </xdr:from>
    <xdr:ext cx="762000" cy="259045"/>
    <xdr:sp macro="" textlink="">
      <xdr:nvSpPr>
        <xdr:cNvPr id="436" name="テキスト ボックス 435"/>
        <xdr:cNvSpPr txBox="1"/>
      </xdr:nvSpPr>
      <xdr:spPr>
        <a:xfrm>
          <a:off x="13512800" y="1300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150495</xdr:rowOff>
    </xdr:from>
    <xdr:to>
      <xdr:col>65</xdr:col>
      <xdr:colOff>53975</xdr:colOff>
      <xdr:row>77</xdr:row>
      <xdr:rowOff>80645</xdr:rowOff>
    </xdr:to>
    <xdr:sp macro="" textlink="">
      <xdr:nvSpPr>
        <xdr:cNvPr id="437" name="フローチャート: 判断 436"/>
        <xdr:cNvSpPr/>
      </xdr:nvSpPr>
      <xdr:spPr>
        <a:xfrm>
          <a:off x="12954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90822</xdr:rowOff>
    </xdr:from>
    <xdr:ext cx="762000" cy="259045"/>
    <xdr:sp macro="" textlink="">
      <xdr:nvSpPr>
        <xdr:cNvPr id="438" name="テキスト ボックス 437"/>
        <xdr:cNvSpPr txBox="1"/>
      </xdr:nvSpPr>
      <xdr:spPr>
        <a:xfrm>
          <a:off x="12623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4" name="楕円 443"/>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45"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87630</xdr:rowOff>
    </xdr:from>
    <xdr:to>
      <xdr:col>78</xdr:col>
      <xdr:colOff>120650</xdr:colOff>
      <xdr:row>79</xdr:row>
      <xdr:rowOff>17780</xdr:rowOff>
    </xdr:to>
    <xdr:sp macro="" textlink="">
      <xdr:nvSpPr>
        <xdr:cNvPr id="446" name="楕円 445"/>
        <xdr:cNvSpPr/>
      </xdr:nvSpPr>
      <xdr:spPr>
        <a:xfrm>
          <a:off x="15621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47" name="テキスト ボックス 446"/>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139064</xdr:rowOff>
    </xdr:from>
    <xdr:to>
      <xdr:col>74</xdr:col>
      <xdr:colOff>31750</xdr:colOff>
      <xdr:row>80</xdr:row>
      <xdr:rowOff>69214</xdr:rowOff>
    </xdr:to>
    <xdr:sp macro="" textlink="">
      <xdr:nvSpPr>
        <xdr:cNvPr id="448" name="楕円 447"/>
        <xdr:cNvSpPr/>
      </xdr:nvSpPr>
      <xdr:spPr>
        <a:xfrm>
          <a:off x="14732000" y="136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53991</xdr:rowOff>
    </xdr:from>
    <xdr:ext cx="762000" cy="259045"/>
    <xdr:sp macro="" textlink="">
      <xdr:nvSpPr>
        <xdr:cNvPr id="449" name="テキスト ボックス 448"/>
        <xdr:cNvSpPr txBox="1"/>
      </xdr:nvSpPr>
      <xdr:spPr>
        <a:xfrm>
          <a:off x="14401800" y="1376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64770</xdr:rowOff>
    </xdr:from>
    <xdr:to>
      <xdr:col>69</xdr:col>
      <xdr:colOff>142875</xdr:colOff>
      <xdr:row>78</xdr:row>
      <xdr:rowOff>166370</xdr:rowOff>
    </xdr:to>
    <xdr:sp macro="" textlink="">
      <xdr:nvSpPr>
        <xdr:cNvPr id="450" name="楕円 449"/>
        <xdr:cNvSpPr/>
      </xdr:nvSpPr>
      <xdr:spPr>
        <a:xfrm>
          <a:off x="13843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151147</xdr:rowOff>
    </xdr:from>
    <xdr:ext cx="762000" cy="259045"/>
    <xdr:sp macro="" textlink="">
      <xdr:nvSpPr>
        <xdr:cNvPr id="451" name="テキスト ボックス 450"/>
        <xdr:cNvSpPr txBox="1"/>
      </xdr:nvSpPr>
      <xdr:spPr>
        <a:xfrm>
          <a:off x="13512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70486</xdr:rowOff>
    </xdr:from>
    <xdr:to>
      <xdr:col>65</xdr:col>
      <xdr:colOff>53975</xdr:colOff>
      <xdr:row>78</xdr:row>
      <xdr:rowOff>636</xdr:rowOff>
    </xdr:to>
    <xdr:sp macro="" textlink="">
      <xdr:nvSpPr>
        <xdr:cNvPr id="452" name="楕円 451"/>
        <xdr:cNvSpPr/>
      </xdr:nvSpPr>
      <xdr:spPr>
        <a:xfrm>
          <a:off x="12954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156863</xdr:rowOff>
    </xdr:from>
    <xdr:ext cx="762000" cy="259045"/>
    <xdr:sp macro="" textlink="">
      <xdr:nvSpPr>
        <xdr:cNvPr id="453" name="テキスト ボックス 452"/>
        <xdr:cNvSpPr txBox="1"/>
      </xdr:nvSpPr>
      <xdr:spPr>
        <a:xfrm>
          <a:off x="126238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168306</xdr:rowOff>
    </xdr:from>
    <xdr:to>
      <xdr:col>29</xdr:col>
      <xdr:colOff>127000</xdr:colOff>
      <xdr:row>20</xdr:row>
      <xdr:rowOff>54496</xdr:rowOff>
    </xdr:to>
    <xdr:cxnSp macro="">
      <xdr:nvCxnSpPr>
        <xdr:cNvPr id="47" name="直線コネクタ 46"/>
        <xdr:cNvCxnSpPr/>
      </xdr:nvCxnSpPr>
      <xdr:spPr bwMode="auto">
        <a:xfrm flipV="1">
          <a:off x="5651500" y="1930431"/>
          <a:ext cx="0" cy="1600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26573</xdr:rowOff>
    </xdr:from>
    <xdr:ext cx="762000" cy="259045"/>
    <xdr:sp macro="" textlink="">
      <xdr:nvSpPr>
        <xdr:cNvPr id="48" name="人口1人当たり決算額の推移最小値テキスト130"/>
        <xdr:cNvSpPr txBox="1"/>
      </xdr:nvSpPr>
      <xdr:spPr>
        <a:xfrm>
          <a:off x="5740400" y="35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54496</xdr:rowOff>
    </xdr:from>
    <xdr:to>
      <xdr:col>30</xdr:col>
      <xdr:colOff>25400</xdr:colOff>
      <xdr:row>20</xdr:row>
      <xdr:rowOff>54496</xdr:rowOff>
    </xdr:to>
    <xdr:cxnSp macro="">
      <xdr:nvCxnSpPr>
        <xdr:cNvPr id="49" name="直線コネクタ 48"/>
        <xdr:cNvCxnSpPr/>
      </xdr:nvCxnSpPr>
      <xdr:spPr bwMode="auto">
        <a:xfrm>
          <a:off x="5562600" y="3531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83233</xdr:rowOff>
    </xdr:from>
    <xdr:ext cx="762000" cy="259045"/>
    <xdr:sp macro="" textlink="">
      <xdr:nvSpPr>
        <xdr:cNvPr id="50" name="人口1人当たり決算額の推移最大値テキスト130"/>
        <xdr:cNvSpPr txBox="1"/>
      </xdr:nvSpPr>
      <xdr:spPr>
        <a:xfrm>
          <a:off x="5740400" y="16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168306</xdr:rowOff>
    </xdr:from>
    <xdr:to>
      <xdr:col>30</xdr:col>
      <xdr:colOff>25400</xdr:colOff>
      <xdr:row>10</xdr:row>
      <xdr:rowOff>168306</xdr:rowOff>
    </xdr:to>
    <xdr:cxnSp macro="">
      <xdr:nvCxnSpPr>
        <xdr:cNvPr id="51" name="直線コネクタ 50"/>
        <xdr:cNvCxnSpPr/>
      </xdr:nvCxnSpPr>
      <xdr:spPr bwMode="auto">
        <a:xfrm>
          <a:off x="5562600" y="1930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65762</xdr:rowOff>
    </xdr:from>
    <xdr:to>
      <xdr:col>29</xdr:col>
      <xdr:colOff>127000</xdr:colOff>
      <xdr:row>18</xdr:row>
      <xdr:rowOff>139714</xdr:rowOff>
    </xdr:to>
    <xdr:cxnSp macro="">
      <xdr:nvCxnSpPr>
        <xdr:cNvPr id="52" name="直線コネクタ 51"/>
        <xdr:cNvCxnSpPr/>
      </xdr:nvCxnSpPr>
      <xdr:spPr bwMode="auto">
        <a:xfrm flipV="1">
          <a:off x="5003800" y="3199487"/>
          <a:ext cx="647700" cy="73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86615</xdr:rowOff>
    </xdr:from>
    <xdr:ext cx="762000" cy="259045"/>
    <xdr:sp macro="" textlink="">
      <xdr:nvSpPr>
        <xdr:cNvPr id="53" name="人口1人当たり決算額の推移平均値テキスト130"/>
        <xdr:cNvSpPr txBox="1"/>
      </xdr:nvSpPr>
      <xdr:spPr>
        <a:xfrm>
          <a:off x="5740400" y="270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70088</xdr:rowOff>
    </xdr:from>
    <xdr:to>
      <xdr:col>29</xdr:col>
      <xdr:colOff>177800</xdr:colOff>
      <xdr:row>17</xdr:row>
      <xdr:rowOff>238</xdr:rowOff>
    </xdr:to>
    <xdr:sp macro="" textlink="">
      <xdr:nvSpPr>
        <xdr:cNvPr id="54" name="フローチャート: 判断 53"/>
        <xdr:cNvSpPr/>
      </xdr:nvSpPr>
      <xdr:spPr bwMode="auto">
        <a:xfrm>
          <a:off x="56007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76996</xdr:rowOff>
    </xdr:from>
    <xdr:to>
      <xdr:col>26</xdr:col>
      <xdr:colOff>50800</xdr:colOff>
      <xdr:row>18</xdr:row>
      <xdr:rowOff>139714</xdr:rowOff>
    </xdr:to>
    <xdr:cxnSp macro="">
      <xdr:nvCxnSpPr>
        <xdr:cNvPr id="55" name="直線コネクタ 54"/>
        <xdr:cNvCxnSpPr/>
      </xdr:nvCxnSpPr>
      <xdr:spPr bwMode="auto">
        <a:xfrm>
          <a:off x="4305300" y="3210721"/>
          <a:ext cx="698500" cy="62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148220</xdr:rowOff>
    </xdr:from>
    <xdr:to>
      <xdr:col>26</xdr:col>
      <xdr:colOff>101600</xdr:colOff>
      <xdr:row>17</xdr:row>
      <xdr:rowOff>78370</xdr:rowOff>
    </xdr:to>
    <xdr:sp macro="" textlink="">
      <xdr:nvSpPr>
        <xdr:cNvPr id="56" name="フローチャート: 判断 55"/>
        <xdr:cNvSpPr/>
      </xdr:nvSpPr>
      <xdr:spPr bwMode="auto">
        <a:xfrm>
          <a:off x="49530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88547</xdr:rowOff>
    </xdr:from>
    <xdr:ext cx="736600" cy="259045"/>
    <xdr:sp macro="" textlink="">
      <xdr:nvSpPr>
        <xdr:cNvPr id="57" name="テキスト ボックス 56"/>
        <xdr:cNvSpPr txBox="1"/>
      </xdr:nvSpPr>
      <xdr:spPr>
        <a:xfrm>
          <a:off x="4622800" y="2707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76996</xdr:rowOff>
    </xdr:from>
    <xdr:to>
      <xdr:col>22</xdr:col>
      <xdr:colOff>114300</xdr:colOff>
      <xdr:row>18</xdr:row>
      <xdr:rowOff>106959</xdr:rowOff>
    </xdr:to>
    <xdr:cxnSp macro="">
      <xdr:nvCxnSpPr>
        <xdr:cNvPr id="58" name="直線コネクタ 57"/>
        <xdr:cNvCxnSpPr/>
      </xdr:nvCxnSpPr>
      <xdr:spPr bwMode="auto">
        <a:xfrm flipV="1">
          <a:off x="3606800" y="3210721"/>
          <a:ext cx="698500" cy="29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132405</xdr:rowOff>
    </xdr:from>
    <xdr:ext cx="762000" cy="259045"/>
    <xdr:sp macro="" textlink="">
      <xdr:nvSpPr>
        <xdr:cNvPr id="60" name="テキスト ボックス 59"/>
        <xdr:cNvSpPr txBox="1"/>
      </xdr:nvSpPr>
      <xdr:spPr>
        <a:xfrm>
          <a:off x="39243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86255</xdr:rowOff>
    </xdr:from>
    <xdr:to>
      <xdr:col>18</xdr:col>
      <xdr:colOff>177800</xdr:colOff>
      <xdr:row>18</xdr:row>
      <xdr:rowOff>106959</xdr:rowOff>
    </xdr:to>
    <xdr:cxnSp macro="">
      <xdr:nvCxnSpPr>
        <xdr:cNvPr id="61" name="直線コネクタ 60"/>
        <xdr:cNvCxnSpPr/>
      </xdr:nvCxnSpPr>
      <xdr:spPr bwMode="auto">
        <a:xfrm>
          <a:off x="2908300" y="3219980"/>
          <a:ext cx="698500" cy="20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17755</xdr:rowOff>
    </xdr:from>
    <xdr:to>
      <xdr:col>19</xdr:col>
      <xdr:colOff>38100</xdr:colOff>
      <xdr:row>17</xdr:row>
      <xdr:rowOff>119355</xdr:rowOff>
    </xdr:to>
    <xdr:sp macro="" textlink="">
      <xdr:nvSpPr>
        <xdr:cNvPr id="62" name="フローチャート: 判断 61"/>
        <xdr:cNvSpPr/>
      </xdr:nvSpPr>
      <xdr:spPr bwMode="auto">
        <a:xfrm>
          <a:off x="35560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129532</xdr:rowOff>
    </xdr:from>
    <xdr:ext cx="762000" cy="259045"/>
    <xdr:sp macro="" textlink="">
      <xdr:nvSpPr>
        <xdr:cNvPr id="63" name="テキスト ボックス 62"/>
        <xdr:cNvSpPr txBox="1"/>
      </xdr:nvSpPr>
      <xdr:spPr>
        <a:xfrm>
          <a:off x="3225800" y="274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56208</xdr:rowOff>
    </xdr:from>
    <xdr:to>
      <xdr:col>15</xdr:col>
      <xdr:colOff>101600</xdr:colOff>
      <xdr:row>17</xdr:row>
      <xdr:rowOff>157808</xdr:rowOff>
    </xdr:to>
    <xdr:sp macro="" textlink="">
      <xdr:nvSpPr>
        <xdr:cNvPr id="64" name="フローチャート: 判断 63"/>
        <xdr:cNvSpPr/>
      </xdr:nvSpPr>
      <xdr:spPr bwMode="auto">
        <a:xfrm>
          <a:off x="2857500" y="3018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167985</xdr:rowOff>
    </xdr:from>
    <xdr:ext cx="762000" cy="259045"/>
    <xdr:sp macro="" textlink="">
      <xdr:nvSpPr>
        <xdr:cNvPr id="65" name="テキスト ボックス 64"/>
        <xdr:cNvSpPr txBox="1"/>
      </xdr:nvSpPr>
      <xdr:spPr>
        <a:xfrm>
          <a:off x="2527300" y="278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14962</xdr:rowOff>
    </xdr:from>
    <xdr:to>
      <xdr:col>29</xdr:col>
      <xdr:colOff>177800</xdr:colOff>
      <xdr:row>18</xdr:row>
      <xdr:rowOff>116562</xdr:rowOff>
    </xdr:to>
    <xdr:sp macro="" textlink="">
      <xdr:nvSpPr>
        <xdr:cNvPr id="71" name="楕円 70"/>
        <xdr:cNvSpPr/>
      </xdr:nvSpPr>
      <xdr:spPr bwMode="auto">
        <a:xfrm>
          <a:off x="5600700" y="314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158489</xdr:rowOff>
    </xdr:from>
    <xdr:ext cx="762000" cy="259045"/>
    <xdr:sp macro="" textlink="">
      <xdr:nvSpPr>
        <xdr:cNvPr id="72" name="人口1人当たり決算額の推移該当値テキスト130"/>
        <xdr:cNvSpPr txBox="1"/>
      </xdr:nvSpPr>
      <xdr:spPr>
        <a:xfrm>
          <a:off x="5740400" y="312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88915</xdr:rowOff>
    </xdr:from>
    <xdr:to>
      <xdr:col>26</xdr:col>
      <xdr:colOff>101600</xdr:colOff>
      <xdr:row>19</xdr:row>
      <xdr:rowOff>19065</xdr:rowOff>
    </xdr:to>
    <xdr:sp macro="" textlink="">
      <xdr:nvSpPr>
        <xdr:cNvPr id="73" name="楕円 72"/>
        <xdr:cNvSpPr/>
      </xdr:nvSpPr>
      <xdr:spPr bwMode="auto">
        <a:xfrm>
          <a:off x="4953000" y="322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3841</xdr:rowOff>
    </xdr:from>
    <xdr:ext cx="736600" cy="259045"/>
    <xdr:sp macro="" textlink="">
      <xdr:nvSpPr>
        <xdr:cNvPr id="74" name="テキスト ボックス 73"/>
        <xdr:cNvSpPr txBox="1"/>
      </xdr:nvSpPr>
      <xdr:spPr>
        <a:xfrm>
          <a:off x="4622800" y="330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26196</xdr:rowOff>
    </xdr:from>
    <xdr:to>
      <xdr:col>22</xdr:col>
      <xdr:colOff>165100</xdr:colOff>
      <xdr:row>18</xdr:row>
      <xdr:rowOff>127796</xdr:rowOff>
    </xdr:to>
    <xdr:sp macro="" textlink="">
      <xdr:nvSpPr>
        <xdr:cNvPr id="75" name="楕円 74"/>
        <xdr:cNvSpPr/>
      </xdr:nvSpPr>
      <xdr:spPr bwMode="auto">
        <a:xfrm>
          <a:off x="4254500" y="3159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112573</xdr:rowOff>
    </xdr:from>
    <xdr:ext cx="762000" cy="259045"/>
    <xdr:sp macro="" textlink="">
      <xdr:nvSpPr>
        <xdr:cNvPr id="76" name="テキスト ボックス 75"/>
        <xdr:cNvSpPr txBox="1"/>
      </xdr:nvSpPr>
      <xdr:spPr>
        <a:xfrm>
          <a:off x="3924300" y="32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56159</xdr:rowOff>
    </xdr:from>
    <xdr:to>
      <xdr:col>19</xdr:col>
      <xdr:colOff>38100</xdr:colOff>
      <xdr:row>18</xdr:row>
      <xdr:rowOff>157759</xdr:rowOff>
    </xdr:to>
    <xdr:sp macro="" textlink="">
      <xdr:nvSpPr>
        <xdr:cNvPr id="77" name="楕円 76"/>
        <xdr:cNvSpPr/>
      </xdr:nvSpPr>
      <xdr:spPr bwMode="auto">
        <a:xfrm>
          <a:off x="3556000" y="3189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142536</xdr:rowOff>
    </xdr:from>
    <xdr:ext cx="762000" cy="259045"/>
    <xdr:sp macro="" textlink="">
      <xdr:nvSpPr>
        <xdr:cNvPr id="78" name="テキスト ボックス 77"/>
        <xdr:cNvSpPr txBox="1"/>
      </xdr:nvSpPr>
      <xdr:spPr>
        <a:xfrm>
          <a:off x="3225800" y="327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35455</xdr:rowOff>
    </xdr:from>
    <xdr:to>
      <xdr:col>15</xdr:col>
      <xdr:colOff>101600</xdr:colOff>
      <xdr:row>18</xdr:row>
      <xdr:rowOff>137055</xdr:rowOff>
    </xdr:to>
    <xdr:sp macro="" textlink="">
      <xdr:nvSpPr>
        <xdr:cNvPr id="79" name="楕円 78"/>
        <xdr:cNvSpPr/>
      </xdr:nvSpPr>
      <xdr:spPr bwMode="auto">
        <a:xfrm>
          <a:off x="2857500" y="3169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121832</xdr:rowOff>
    </xdr:from>
    <xdr:ext cx="762000" cy="259045"/>
    <xdr:sp macro="" textlink="">
      <xdr:nvSpPr>
        <xdr:cNvPr id="80" name="テキスト ボックス 79"/>
        <xdr:cNvSpPr txBox="1"/>
      </xdr:nvSpPr>
      <xdr:spPr>
        <a:xfrm>
          <a:off x="2527300" y="325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7" name="直線コネクタ 106"/>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75440</xdr:rowOff>
    </xdr:from>
    <xdr:ext cx="762000" cy="259045"/>
    <xdr:sp macro="" textlink="">
      <xdr:nvSpPr>
        <xdr:cNvPr id="108" name="人口1人当たり決算額の推移最小値テキスト445"/>
        <xdr:cNvSpPr txBox="1"/>
      </xdr:nvSpPr>
      <xdr:spPr>
        <a:xfrm>
          <a:off x="5740400" y="75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9" name="直線コネクタ 108"/>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10" name="人口1人当たり決算額の推移最大値テキスト445"/>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11" name="直線コネクタ 110"/>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338684</xdr:rowOff>
    </xdr:from>
    <xdr:to>
      <xdr:col>29</xdr:col>
      <xdr:colOff>127000</xdr:colOff>
      <xdr:row>36</xdr:row>
      <xdr:rowOff>41229</xdr:rowOff>
    </xdr:to>
    <xdr:cxnSp macro="">
      <xdr:nvCxnSpPr>
        <xdr:cNvPr id="112" name="直線コネクタ 111"/>
        <xdr:cNvCxnSpPr/>
      </xdr:nvCxnSpPr>
      <xdr:spPr bwMode="auto">
        <a:xfrm flipV="1">
          <a:off x="5003800" y="6949034"/>
          <a:ext cx="647700" cy="45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111015</xdr:rowOff>
    </xdr:from>
    <xdr:ext cx="762000" cy="259045"/>
    <xdr:sp macro="" textlink="">
      <xdr:nvSpPr>
        <xdr:cNvPr id="113" name="人口1人当たり決算額の推移平均値テキスト445"/>
        <xdr:cNvSpPr txBox="1"/>
      </xdr:nvSpPr>
      <xdr:spPr>
        <a:xfrm>
          <a:off x="5740400" y="672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4" name="フローチャート: 判断 113"/>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41229</xdr:rowOff>
    </xdr:from>
    <xdr:to>
      <xdr:col>26</xdr:col>
      <xdr:colOff>50800</xdr:colOff>
      <xdr:row>36</xdr:row>
      <xdr:rowOff>69599</xdr:rowOff>
    </xdr:to>
    <xdr:cxnSp macro="">
      <xdr:nvCxnSpPr>
        <xdr:cNvPr id="115" name="直線コネクタ 114"/>
        <xdr:cNvCxnSpPr/>
      </xdr:nvCxnSpPr>
      <xdr:spPr bwMode="auto">
        <a:xfrm flipV="1">
          <a:off x="4305300" y="6994479"/>
          <a:ext cx="698500" cy="28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6" name="フローチャート: 判断 115"/>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42999</xdr:rowOff>
    </xdr:from>
    <xdr:ext cx="736600" cy="259045"/>
    <xdr:sp macro="" textlink="">
      <xdr:nvSpPr>
        <xdr:cNvPr id="117" name="テキスト ボックス 116"/>
        <xdr:cNvSpPr txBox="1"/>
      </xdr:nvSpPr>
      <xdr:spPr>
        <a:xfrm>
          <a:off x="4622800" y="66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69599</xdr:rowOff>
    </xdr:from>
    <xdr:to>
      <xdr:col>22</xdr:col>
      <xdr:colOff>114300</xdr:colOff>
      <xdr:row>36</xdr:row>
      <xdr:rowOff>96573</xdr:rowOff>
    </xdr:to>
    <xdr:cxnSp macro="">
      <xdr:nvCxnSpPr>
        <xdr:cNvPr id="118" name="直線コネクタ 117"/>
        <xdr:cNvCxnSpPr/>
      </xdr:nvCxnSpPr>
      <xdr:spPr bwMode="auto">
        <a:xfrm flipV="1">
          <a:off x="3606800" y="7022849"/>
          <a:ext cx="698500" cy="26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10454</xdr:rowOff>
    </xdr:from>
    <xdr:to>
      <xdr:col>22</xdr:col>
      <xdr:colOff>165100</xdr:colOff>
      <xdr:row>36</xdr:row>
      <xdr:rowOff>112054</xdr:rowOff>
    </xdr:to>
    <xdr:sp macro="" textlink="">
      <xdr:nvSpPr>
        <xdr:cNvPr id="119" name="フローチャート: 判断 118"/>
        <xdr:cNvSpPr/>
      </xdr:nvSpPr>
      <xdr:spPr bwMode="auto">
        <a:xfrm>
          <a:off x="4254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122231</xdr:rowOff>
    </xdr:from>
    <xdr:ext cx="762000" cy="259045"/>
    <xdr:sp macro="" textlink="">
      <xdr:nvSpPr>
        <xdr:cNvPr id="120" name="テキスト ボックス 119"/>
        <xdr:cNvSpPr txBox="1"/>
      </xdr:nvSpPr>
      <xdr:spPr>
        <a:xfrm>
          <a:off x="3924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95841</xdr:rowOff>
    </xdr:from>
    <xdr:to>
      <xdr:col>18</xdr:col>
      <xdr:colOff>177800</xdr:colOff>
      <xdr:row>36</xdr:row>
      <xdr:rowOff>96573</xdr:rowOff>
    </xdr:to>
    <xdr:cxnSp macro="">
      <xdr:nvCxnSpPr>
        <xdr:cNvPr id="121" name="直線コネクタ 120"/>
        <xdr:cNvCxnSpPr/>
      </xdr:nvCxnSpPr>
      <xdr:spPr bwMode="auto">
        <a:xfrm>
          <a:off x="2908300" y="7049091"/>
          <a:ext cx="698500" cy="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299793</xdr:rowOff>
    </xdr:from>
    <xdr:to>
      <xdr:col>19</xdr:col>
      <xdr:colOff>38100</xdr:colOff>
      <xdr:row>36</xdr:row>
      <xdr:rowOff>58493</xdr:rowOff>
    </xdr:to>
    <xdr:sp macro="" textlink="">
      <xdr:nvSpPr>
        <xdr:cNvPr id="122" name="フローチャート: 判断 121"/>
        <xdr:cNvSpPr/>
      </xdr:nvSpPr>
      <xdr:spPr bwMode="auto">
        <a:xfrm>
          <a:off x="3556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68670</xdr:rowOff>
    </xdr:from>
    <xdr:ext cx="762000" cy="259045"/>
    <xdr:sp macro="" textlink="">
      <xdr:nvSpPr>
        <xdr:cNvPr id="123" name="テキスト ボックス 122"/>
        <xdr:cNvSpPr txBox="1"/>
      </xdr:nvSpPr>
      <xdr:spPr>
        <a:xfrm>
          <a:off x="32258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231351</xdr:rowOff>
    </xdr:from>
    <xdr:to>
      <xdr:col>15</xdr:col>
      <xdr:colOff>101600</xdr:colOff>
      <xdr:row>35</xdr:row>
      <xdr:rowOff>332951</xdr:rowOff>
    </xdr:to>
    <xdr:sp macro="" textlink="">
      <xdr:nvSpPr>
        <xdr:cNvPr id="124" name="フローチャート: 判断 123"/>
        <xdr:cNvSpPr/>
      </xdr:nvSpPr>
      <xdr:spPr bwMode="auto">
        <a:xfrm>
          <a:off x="2857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xdr:rowOff>
    </xdr:from>
    <xdr:ext cx="762000" cy="259045"/>
    <xdr:sp macro="" textlink="">
      <xdr:nvSpPr>
        <xdr:cNvPr id="125" name="テキスト ボックス 124"/>
        <xdr:cNvSpPr txBox="1"/>
      </xdr:nvSpPr>
      <xdr:spPr>
        <a:xfrm>
          <a:off x="25273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287884</xdr:rowOff>
    </xdr:from>
    <xdr:to>
      <xdr:col>29</xdr:col>
      <xdr:colOff>177800</xdr:colOff>
      <xdr:row>36</xdr:row>
      <xdr:rowOff>46584</xdr:rowOff>
    </xdr:to>
    <xdr:sp macro="" textlink="">
      <xdr:nvSpPr>
        <xdr:cNvPr id="131" name="楕円 130"/>
        <xdr:cNvSpPr/>
      </xdr:nvSpPr>
      <xdr:spPr bwMode="auto">
        <a:xfrm>
          <a:off x="5600700" y="6898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259961</xdr:rowOff>
    </xdr:from>
    <xdr:ext cx="762000" cy="259045"/>
    <xdr:sp macro="" textlink="">
      <xdr:nvSpPr>
        <xdr:cNvPr id="132" name="人口1人当たり決算額の推移該当値テキスト445"/>
        <xdr:cNvSpPr txBox="1"/>
      </xdr:nvSpPr>
      <xdr:spPr>
        <a:xfrm>
          <a:off x="5740400" y="687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333329</xdr:rowOff>
    </xdr:from>
    <xdr:to>
      <xdr:col>26</xdr:col>
      <xdr:colOff>101600</xdr:colOff>
      <xdr:row>36</xdr:row>
      <xdr:rowOff>92029</xdr:rowOff>
    </xdr:to>
    <xdr:sp macro="" textlink="">
      <xdr:nvSpPr>
        <xdr:cNvPr id="133" name="楕円 132"/>
        <xdr:cNvSpPr/>
      </xdr:nvSpPr>
      <xdr:spPr bwMode="auto">
        <a:xfrm>
          <a:off x="4953000" y="694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76806</xdr:rowOff>
    </xdr:from>
    <xdr:ext cx="736600" cy="259045"/>
    <xdr:sp macro="" textlink="">
      <xdr:nvSpPr>
        <xdr:cNvPr id="134" name="テキスト ボックス 133"/>
        <xdr:cNvSpPr txBox="1"/>
      </xdr:nvSpPr>
      <xdr:spPr>
        <a:xfrm>
          <a:off x="4622800" y="7030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18799</xdr:rowOff>
    </xdr:from>
    <xdr:to>
      <xdr:col>22</xdr:col>
      <xdr:colOff>165100</xdr:colOff>
      <xdr:row>36</xdr:row>
      <xdr:rowOff>120399</xdr:rowOff>
    </xdr:to>
    <xdr:sp macro="" textlink="">
      <xdr:nvSpPr>
        <xdr:cNvPr id="135" name="楕円 134"/>
        <xdr:cNvSpPr/>
      </xdr:nvSpPr>
      <xdr:spPr bwMode="auto">
        <a:xfrm>
          <a:off x="4254500" y="697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105176</xdr:rowOff>
    </xdr:from>
    <xdr:ext cx="762000" cy="259045"/>
    <xdr:sp macro="" textlink="">
      <xdr:nvSpPr>
        <xdr:cNvPr id="136" name="テキスト ボックス 135"/>
        <xdr:cNvSpPr txBox="1"/>
      </xdr:nvSpPr>
      <xdr:spPr>
        <a:xfrm>
          <a:off x="3924300" y="705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45773</xdr:rowOff>
    </xdr:from>
    <xdr:to>
      <xdr:col>19</xdr:col>
      <xdr:colOff>38100</xdr:colOff>
      <xdr:row>36</xdr:row>
      <xdr:rowOff>147373</xdr:rowOff>
    </xdr:to>
    <xdr:sp macro="" textlink="">
      <xdr:nvSpPr>
        <xdr:cNvPr id="137" name="楕円 136"/>
        <xdr:cNvSpPr/>
      </xdr:nvSpPr>
      <xdr:spPr bwMode="auto">
        <a:xfrm>
          <a:off x="3556000" y="6999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132150</xdr:rowOff>
    </xdr:from>
    <xdr:ext cx="762000" cy="259045"/>
    <xdr:sp macro="" textlink="">
      <xdr:nvSpPr>
        <xdr:cNvPr id="138" name="テキスト ボックス 137"/>
        <xdr:cNvSpPr txBox="1"/>
      </xdr:nvSpPr>
      <xdr:spPr>
        <a:xfrm>
          <a:off x="3225800" y="708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45041</xdr:rowOff>
    </xdr:from>
    <xdr:to>
      <xdr:col>15</xdr:col>
      <xdr:colOff>101600</xdr:colOff>
      <xdr:row>36</xdr:row>
      <xdr:rowOff>146641</xdr:rowOff>
    </xdr:to>
    <xdr:sp macro="" textlink="">
      <xdr:nvSpPr>
        <xdr:cNvPr id="139" name="楕円 138"/>
        <xdr:cNvSpPr/>
      </xdr:nvSpPr>
      <xdr:spPr bwMode="auto">
        <a:xfrm>
          <a:off x="2857500" y="699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131418</xdr:rowOff>
    </xdr:from>
    <xdr:ext cx="762000" cy="259045"/>
    <xdr:sp macro="" textlink="">
      <xdr:nvSpPr>
        <xdr:cNvPr id="140" name="テキスト ボックス 139"/>
        <xdr:cNvSpPr txBox="1"/>
      </xdr:nvSpPr>
      <xdr:spPr>
        <a:xfrm>
          <a:off x="2527300" y="708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18,544
18,254
133.91
8,218,175
7,428,670
789,073
4,962,181
8,852,161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77831</xdr:rowOff>
    </xdr:from>
    <xdr:to>
      <xdr:col>24</xdr:col>
      <xdr:colOff>63500</xdr:colOff>
      <xdr:row>37</xdr:row>
      <xdr:rowOff>109900</xdr:rowOff>
    </xdr:to>
    <xdr:cxnSp macro="">
      <xdr:nvCxnSpPr>
        <xdr:cNvPr id="63" name="直線コネクタ 62"/>
        <xdr:cNvCxnSpPr/>
      </xdr:nvCxnSpPr>
      <xdr:spPr>
        <a:xfrm flipV="1">
          <a:off x="3797300" y="6421481"/>
          <a:ext cx="838200" cy="3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83284</xdr:rowOff>
    </xdr:from>
    <xdr:ext cx="534377" cy="259045"/>
    <xdr:sp macro="" textlink="">
      <xdr:nvSpPr>
        <xdr:cNvPr id="64" name="人件費平均値テキスト"/>
        <xdr:cNvSpPr txBox="1"/>
      </xdr:nvSpPr>
      <xdr:spPr>
        <a:xfrm>
          <a:off x="4686300" y="591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104920</xdr:rowOff>
    </xdr:from>
    <xdr:to>
      <xdr:col>19</xdr:col>
      <xdr:colOff>177800</xdr:colOff>
      <xdr:row>37</xdr:row>
      <xdr:rowOff>109900</xdr:rowOff>
    </xdr:to>
    <xdr:cxnSp macro="">
      <xdr:nvCxnSpPr>
        <xdr:cNvPr id="66" name="直線コネクタ 65"/>
        <xdr:cNvCxnSpPr/>
      </xdr:nvCxnSpPr>
      <xdr:spPr>
        <a:xfrm>
          <a:off x="2908300" y="6448570"/>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30205</xdr:rowOff>
    </xdr:from>
    <xdr:ext cx="534377" cy="259045"/>
    <xdr:sp macro="" textlink="">
      <xdr:nvSpPr>
        <xdr:cNvPr id="68" name="テキスト ボックス 67"/>
        <xdr:cNvSpPr txBox="1"/>
      </xdr:nvSpPr>
      <xdr:spPr>
        <a:xfrm>
          <a:off x="3530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93719</xdr:rowOff>
    </xdr:from>
    <xdr:to>
      <xdr:col>15</xdr:col>
      <xdr:colOff>50800</xdr:colOff>
      <xdr:row>37</xdr:row>
      <xdr:rowOff>104920</xdr:rowOff>
    </xdr:to>
    <xdr:cxnSp macro="">
      <xdr:nvCxnSpPr>
        <xdr:cNvPr id="69" name="直線コネクタ 68"/>
        <xdr:cNvCxnSpPr/>
      </xdr:nvCxnSpPr>
      <xdr:spPr>
        <a:xfrm>
          <a:off x="2019300" y="6437369"/>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125525</xdr:rowOff>
    </xdr:from>
    <xdr:to>
      <xdr:col>15</xdr:col>
      <xdr:colOff>101600</xdr:colOff>
      <xdr:row>36</xdr:row>
      <xdr:rowOff>55675</xdr:rowOff>
    </xdr:to>
    <xdr:sp macro="" textlink="">
      <xdr:nvSpPr>
        <xdr:cNvPr id="70" name="フローチャート: 判断 69"/>
        <xdr:cNvSpPr/>
      </xdr:nvSpPr>
      <xdr:spPr>
        <a:xfrm>
          <a:off x="2857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72202</xdr:rowOff>
    </xdr:from>
    <xdr:ext cx="534377" cy="259045"/>
    <xdr:sp macro="" textlink="">
      <xdr:nvSpPr>
        <xdr:cNvPr id="71" name="テキスト ボックス 70"/>
        <xdr:cNvSpPr txBox="1"/>
      </xdr:nvSpPr>
      <xdr:spPr>
        <a:xfrm>
          <a:off x="2641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57518</xdr:rowOff>
    </xdr:from>
    <xdr:to>
      <xdr:col>10</xdr:col>
      <xdr:colOff>114300</xdr:colOff>
      <xdr:row>37</xdr:row>
      <xdr:rowOff>93719</xdr:rowOff>
    </xdr:to>
    <xdr:cxnSp macro="">
      <xdr:nvCxnSpPr>
        <xdr:cNvPr id="72" name="直線コネクタ 71"/>
        <xdr:cNvCxnSpPr/>
      </xdr:nvCxnSpPr>
      <xdr:spPr>
        <a:xfrm>
          <a:off x="1130300" y="6401168"/>
          <a:ext cx="889000" cy="3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138555</xdr:rowOff>
    </xdr:from>
    <xdr:to>
      <xdr:col>10</xdr:col>
      <xdr:colOff>165100</xdr:colOff>
      <xdr:row>36</xdr:row>
      <xdr:rowOff>68705</xdr:rowOff>
    </xdr:to>
    <xdr:sp macro="" textlink="">
      <xdr:nvSpPr>
        <xdr:cNvPr id="73" name="フローチャート: 判断 72"/>
        <xdr:cNvSpPr/>
      </xdr:nvSpPr>
      <xdr:spPr>
        <a:xfrm>
          <a:off x="1968500" y="6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85232</xdr:rowOff>
    </xdr:from>
    <xdr:ext cx="534377" cy="259045"/>
    <xdr:sp macro="" textlink="">
      <xdr:nvSpPr>
        <xdr:cNvPr id="74" name="テキスト ボックス 73"/>
        <xdr:cNvSpPr txBox="1"/>
      </xdr:nvSpPr>
      <xdr:spPr>
        <a:xfrm>
          <a:off x="1752111" y="59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159913</xdr:rowOff>
    </xdr:from>
    <xdr:to>
      <xdr:col>6</xdr:col>
      <xdr:colOff>38100</xdr:colOff>
      <xdr:row>36</xdr:row>
      <xdr:rowOff>90063</xdr:rowOff>
    </xdr:to>
    <xdr:sp macro="" textlink="">
      <xdr:nvSpPr>
        <xdr:cNvPr id="75" name="フローチャート: 判断 74"/>
        <xdr:cNvSpPr/>
      </xdr:nvSpPr>
      <xdr:spPr>
        <a:xfrm>
          <a:off x="1079500" y="616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106590</xdr:rowOff>
    </xdr:from>
    <xdr:ext cx="534377" cy="259045"/>
    <xdr:sp macro="" textlink="">
      <xdr:nvSpPr>
        <xdr:cNvPr id="76" name="テキスト ボックス 75"/>
        <xdr:cNvSpPr txBox="1"/>
      </xdr:nvSpPr>
      <xdr:spPr>
        <a:xfrm>
          <a:off x="863111" y="593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27031</xdr:rowOff>
    </xdr:from>
    <xdr:to>
      <xdr:col>24</xdr:col>
      <xdr:colOff>114300</xdr:colOff>
      <xdr:row>37</xdr:row>
      <xdr:rowOff>128631</xdr:rowOff>
    </xdr:to>
    <xdr:sp macro="" textlink="">
      <xdr:nvSpPr>
        <xdr:cNvPr id="82" name="楕円 81"/>
        <xdr:cNvSpPr/>
      </xdr:nvSpPr>
      <xdr:spPr>
        <a:xfrm>
          <a:off x="4584700" y="63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5458</xdr:rowOff>
    </xdr:from>
    <xdr:ext cx="534377" cy="259045"/>
    <xdr:sp macro="" textlink="">
      <xdr:nvSpPr>
        <xdr:cNvPr id="83" name="人件費該当値テキスト"/>
        <xdr:cNvSpPr txBox="1"/>
      </xdr:nvSpPr>
      <xdr:spPr>
        <a:xfrm>
          <a:off x="4686300" y="634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59100</xdr:rowOff>
    </xdr:from>
    <xdr:to>
      <xdr:col>20</xdr:col>
      <xdr:colOff>38100</xdr:colOff>
      <xdr:row>37</xdr:row>
      <xdr:rowOff>160700</xdr:rowOff>
    </xdr:to>
    <xdr:sp macro="" textlink="">
      <xdr:nvSpPr>
        <xdr:cNvPr id="84" name="楕円 83"/>
        <xdr:cNvSpPr/>
      </xdr:nvSpPr>
      <xdr:spPr>
        <a:xfrm>
          <a:off x="3746500" y="640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151827</xdr:rowOff>
    </xdr:from>
    <xdr:ext cx="534377" cy="259045"/>
    <xdr:sp macro="" textlink="">
      <xdr:nvSpPr>
        <xdr:cNvPr id="85" name="テキスト ボックス 84"/>
        <xdr:cNvSpPr txBox="1"/>
      </xdr:nvSpPr>
      <xdr:spPr>
        <a:xfrm>
          <a:off x="3530111" y="649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54120</xdr:rowOff>
    </xdr:from>
    <xdr:to>
      <xdr:col>15</xdr:col>
      <xdr:colOff>101600</xdr:colOff>
      <xdr:row>37</xdr:row>
      <xdr:rowOff>155720</xdr:rowOff>
    </xdr:to>
    <xdr:sp macro="" textlink="">
      <xdr:nvSpPr>
        <xdr:cNvPr id="86" name="楕円 85"/>
        <xdr:cNvSpPr/>
      </xdr:nvSpPr>
      <xdr:spPr>
        <a:xfrm>
          <a:off x="2857500" y="63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146847</xdr:rowOff>
    </xdr:from>
    <xdr:ext cx="534377" cy="259045"/>
    <xdr:sp macro="" textlink="">
      <xdr:nvSpPr>
        <xdr:cNvPr id="87" name="テキスト ボックス 86"/>
        <xdr:cNvSpPr txBox="1"/>
      </xdr:nvSpPr>
      <xdr:spPr>
        <a:xfrm>
          <a:off x="2641111" y="64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42919</xdr:rowOff>
    </xdr:from>
    <xdr:to>
      <xdr:col>10</xdr:col>
      <xdr:colOff>165100</xdr:colOff>
      <xdr:row>37</xdr:row>
      <xdr:rowOff>144519</xdr:rowOff>
    </xdr:to>
    <xdr:sp macro="" textlink="">
      <xdr:nvSpPr>
        <xdr:cNvPr id="88" name="楕円 87"/>
        <xdr:cNvSpPr/>
      </xdr:nvSpPr>
      <xdr:spPr>
        <a:xfrm>
          <a:off x="1968500" y="63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135646</xdr:rowOff>
    </xdr:from>
    <xdr:ext cx="534377" cy="259045"/>
    <xdr:sp macro="" textlink="">
      <xdr:nvSpPr>
        <xdr:cNvPr id="89" name="テキスト ボックス 88"/>
        <xdr:cNvSpPr txBox="1"/>
      </xdr:nvSpPr>
      <xdr:spPr>
        <a:xfrm>
          <a:off x="1752111" y="647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6718</xdr:rowOff>
    </xdr:from>
    <xdr:to>
      <xdr:col>6</xdr:col>
      <xdr:colOff>38100</xdr:colOff>
      <xdr:row>37</xdr:row>
      <xdr:rowOff>108318</xdr:rowOff>
    </xdr:to>
    <xdr:sp macro="" textlink="">
      <xdr:nvSpPr>
        <xdr:cNvPr id="90" name="楕円 89"/>
        <xdr:cNvSpPr/>
      </xdr:nvSpPr>
      <xdr:spPr>
        <a:xfrm>
          <a:off x="1079500" y="63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99445</xdr:rowOff>
    </xdr:from>
    <xdr:ext cx="534377" cy="259045"/>
    <xdr:sp macro="" textlink="">
      <xdr:nvSpPr>
        <xdr:cNvPr id="91" name="テキスト ボックス 90"/>
        <xdr:cNvSpPr txBox="1"/>
      </xdr:nvSpPr>
      <xdr:spPr>
        <a:xfrm>
          <a:off x="863111" y="64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53327</xdr:rowOff>
    </xdr:from>
    <xdr:to>
      <xdr:col>24</xdr:col>
      <xdr:colOff>62865</xdr:colOff>
      <xdr:row>58</xdr:row>
      <xdr:rowOff>19380</xdr:rowOff>
    </xdr:to>
    <xdr:cxnSp macro="">
      <xdr:nvCxnSpPr>
        <xdr:cNvPr id="116" name="直線コネクタ 115"/>
        <xdr:cNvCxnSpPr/>
      </xdr:nvCxnSpPr>
      <xdr:spPr>
        <a:xfrm flipV="1">
          <a:off x="4633595" y="9140177"/>
          <a:ext cx="1270" cy="82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23207</xdr:rowOff>
    </xdr:from>
    <xdr:ext cx="534377" cy="259045"/>
    <xdr:sp macro="" textlink="">
      <xdr:nvSpPr>
        <xdr:cNvPr id="117" name="物件費最小値テキスト"/>
        <xdr:cNvSpPr txBox="1"/>
      </xdr:nvSpPr>
      <xdr:spPr>
        <a:xfrm>
          <a:off x="4686300" y="996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19380</xdr:rowOff>
    </xdr:from>
    <xdr:to>
      <xdr:col>24</xdr:col>
      <xdr:colOff>152400</xdr:colOff>
      <xdr:row>58</xdr:row>
      <xdr:rowOff>19380</xdr:rowOff>
    </xdr:to>
    <xdr:cxnSp macro="">
      <xdr:nvCxnSpPr>
        <xdr:cNvPr id="118" name="直線コネクタ 117"/>
        <xdr:cNvCxnSpPr/>
      </xdr:nvCxnSpPr>
      <xdr:spPr>
        <a:xfrm>
          <a:off x="4546600" y="99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4</xdr:rowOff>
    </xdr:from>
    <xdr:ext cx="599010" cy="259045"/>
    <xdr:sp macro="" textlink="">
      <xdr:nvSpPr>
        <xdr:cNvPr id="119" name="物件費最大値テキスト"/>
        <xdr:cNvSpPr txBox="1"/>
      </xdr:nvSpPr>
      <xdr:spPr>
        <a:xfrm>
          <a:off x="4686300" y="891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53327</xdr:rowOff>
    </xdr:from>
    <xdr:to>
      <xdr:col>24</xdr:col>
      <xdr:colOff>152400</xdr:colOff>
      <xdr:row>53</xdr:row>
      <xdr:rowOff>53327</xdr:rowOff>
    </xdr:to>
    <xdr:cxnSp macro="">
      <xdr:nvCxnSpPr>
        <xdr:cNvPr id="120" name="直線コネクタ 119"/>
        <xdr:cNvCxnSpPr/>
      </xdr:nvCxnSpPr>
      <xdr:spPr>
        <a:xfrm>
          <a:off x="4546600" y="914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115418</xdr:rowOff>
    </xdr:from>
    <xdr:to>
      <xdr:col>24</xdr:col>
      <xdr:colOff>63500</xdr:colOff>
      <xdr:row>57</xdr:row>
      <xdr:rowOff>3391</xdr:rowOff>
    </xdr:to>
    <xdr:cxnSp macro="">
      <xdr:nvCxnSpPr>
        <xdr:cNvPr id="121" name="直線コネクタ 120"/>
        <xdr:cNvCxnSpPr/>
      </xdr:nvCxnSpPr>
      <xdr:spPr>
        <a:xfrm>
          <a:off x="3797300" y="9716618"/>
          <a:ext cx="838200" cy="5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87304</xdr:rowOff>
    </xdr:from>
    <xdr:ext cx="534377" cy="259045"/>
    <xdr:sp macro="" textlink="">
      <xdr:nvSpPr>
        <xdr:cNvPr id="122" name="物件費平均値テキスト"/>
        <xdr:cNvSpPr txBox="1"/>
      </xdr:nvSpPr>
      <xdr:spPr>
        <a:xfrm>
          <a:off x="4686300" y="9345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64427</xdr:rowOff>
    </xdr:from>
    <xdr:to>
      <xdr:col>24</xdr:col>
      <xdr:colOff>114300</xdr:colOff>
      <xdr:row>55</xdr:row>
      <xdr:rowOff>166027</xdr:rowOff>
    </xdr:to>
    <xdr:sp macro="" textlink="">
      <xdr:nvSpPr>
        <xdr:cNvPr id="123" name="フローチャート: 判断 122"/>
        <xdr:cNvSpPr/>
      </xdr:nvSpPr>
      <xdr:spPr>
        <a:xfrm>
          <a:off x="4584700" y="94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115418</xdr:rowOff>
    </xdr:from>
    <xdr:to>
      <xdr:col>19</xdr:col>
      <xdr:colOff>177800</xdr:colOff>
      <xdr:row>57</xdr:row>
      <xdr:rowOff>16104</xdr:rowOff>
    </xdr:to>
    <xdr:cxnSp macro="">
      <xdr:nvCxnSpPr>
        <xdr:cNvPr id="124" name="直線コネクタ 123"/>
        <xdr:cNvCxnSpPr/>
      </xdr:nvCxnSpPr>
      <xdr:spPr>
        <a:xfrm flipV="1">
          <a:off x="2908300" y="9716618"/>
          <a:ext cx="889000" cy="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38202</xdr:rowOff>
    </xdr:from>
    <xdr:to>
      <xdr:col>20</xdr:col>
      <xdr:colOff>38100</xdr:colOff>
      <xdr:row>55</xdr:row>
      <xdr:rowOff>139802</xdr:rowOff>
    </xdr:to>
    <xdr:sp macro="" textlink="">
      <xdr:nvSpPr>
        <xdr:cNvPr id="125" name="フローチャート: 判断 124"/>
        <xdr:cNvSpPr/>
      </xdr:nvSpPr>
      <xdr:spPr>
        <a:xfrm>
          <a:off x="3746500" y="94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156329</xdr:rowOff>
    </xdr:from>
    <xdr:ext cx="534377" cy="259045"/>
    <xdr:sp macro="" textlink="">
      <xdr:nvSpPr>
        <xdr:cNvPr id="126" name="テキスト ボックス 125"/>
        <xdr:cNvSpPr txBox="1"/>
      </xdr:nvSpPr>
      <xdr:spPr>
        <a:xfrm>
          <a:off x="3530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16104</xdr:rowOff>
    </xdr:from>
    <xdr:to>
      <xdr:col>15</xdr:col>
      <xdr:colOff>50800</xdr:colOff>
      <xdr:row>57</xdr:row>
      <xdr:rowOff>129070</xdr:rowOff>
    </xdr:to>
    <xdr:cxnSp macro="">
      <xdr:nvCxnSpPr>
        <xdr:cNvPr id="127" name="直線コネクタ 126"/>
        <xdr:cNvCxnSpPr/>
      </xdr:nvCxnSpPr>
      <xdr:spPr>
        <a:xfrm flipV="1">
          <a:off x="2019300" y="9788754"/>
          <a:ext cx="889000" cy="1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104127</xdr:rowOff>
    </xdr:from>
    <xdr:to>
      <xdr:col>15</xdr:col>
      <xdr:colOff>101600</xdr:colOff>
      <xdr:row>56</xdr:row>
      <xdr:rowOff>34277</xdr:rowOff>
    </xdr:to>
    <xdr:sp macro="" textlink="">
      <xdr:nvSpPr>
        <xdr:cNvPr id="128" name="フローチャート: 判断 127"/>
        <xdr:cNvSpPr/>
      </xdr:nvSpPr>
      <xdr:spPr>
        <a:xfrm>
          <a:off x="2857500" y="953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50804</xdr:rowOff>
    </xdr:from>
    <xdr:ext cx="534377" cy="259045"/>
    <xdr:sp macro="" textlink="">
      <xdr:nvSpPr>
        <xdr:cNvPr id="129" name="テキスト ボックス 128"/>
        <xdr:cNvSpPr txBox="1"/>
      </xdr:nvSpPr>
      <xdr:spPr>
        <a:xfrm>
          <a:off x="2641111" y="93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129070</xdr:rowOff>
    </xdr:from>
    <xdr:to>
      <xdr:col>10</xdr:col>
      <xdr:colOff>114300</xdr:colOff>
      <xdr:row>57</xdr:row>
      <xdr:rowOff>167792</xdr:rowOff>
    </xdr:to>
    <xdr:cxnSp macro="">
      <xdr:nvCxnSpPr>
        <xdr:cNvPr id="130" name="直線コネクタ 129"/>
        <xdr:cNvCxnSpPr/>
      </xdr:nvCxnSpPr>
      <xdr:spPr>
        <a:xfrm flipV="1">
          <a:off x="1130300" y="9901720"/>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50</xdr:row>
      <xdr:rowOff>13208</xdr:rowOff>
    </xdr:from>
    <xdr:to>
      <xdr:col>10</xdr:col>
      <xdr:colOff>165100</xdr:colOff>
      <xdr:row>50</xdr:row>
      <xdr:rowOff>114808</xdr:rowOff>
    </xdr:to>
    <xdr:sp macro="" textlink="">
      <xdr:nvSpPr>
        <xdr:cNvPr id="131" name="フローチャート: 判断 130"/>
        <xdr:cNvSpPr/>
      </xdr:nvSpPr>
      <xdr:spPr>
        <a:xfrm>
          <a:off x="1968500" y="858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131335</xdr:rowOff>
    </xdr:from>
    <xdr:ext cx="599010" cy="259045"/>
    <xdr:sp macro="" textlink="">
      <xdr:nvSpPr>
        <xdr:cNvPr id="132" name="テキスト ボックス 131"/>
        <xdr:cNvSpPr txBox="1"/>
      </xdr:nvSpPr>
      <xdr:spPr>
        <a:xfrm>
          <a:off x="1719795" y="83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49213</xdr:rowOff>
    </xdr:from>
    <xdr:to>
      <xdr:col>6</xdr:col>
      <xdr:colOff>38100</xdr:colOff>
      <xdr:row>54</xdr:row>
      <xdr:rowOff>150813</xdr:rowOff>
    </xdr:to>
    <xdr:sp macro="" textlink="">
      <xdr:nvSpPr>
        <xdr:cNvPr id="133" name="フローチャート: 判断 132"/>
        <xdr:cNvSpPr/>
      </xdr:nvSpPr>
      <xdr:spPr>
        <a:xfrm>
          <a:off x="1079500" y="930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167340</xdr:rowOff>
    </xdr:from>
    <xdr:ext cx="534377" cy="259045"/>
    <xdr:sp macro="" textlink="">
      <xdr:nvSpPr>
        <xdr:cNvPr id="134" name="テキスト ボックス 133"/>
        <xdr:cNvSpPr txBox="1"/>
      </xdr:nvSpPr>
      <xdr:spPr>
        <a:xfrm>
          <a:off x="863111" y="90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124041</xdr:rowOff>
    </xdr:from>
    <xdr:to>
      <xdr:col>24</xdr:col>
      <xdr:colOff>114300</xdr:colOff>
      <xdr:row>57</xdr:row>
      <xdr:rowOff>54191</xdr:rowOff>
    </xdr:to>
    <xdr:sp macro="" textlink="">
      <xdr:nvSpPr>
        <xdr:cNvPr id="140" name="楕円 139"/>
        <xdr:cNvSpPr/>
      </xdr:nvSpPr>
      <xdr:spPr>
        <a:xfrm>
          <a:off x="4584700" y="97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102468</xdr:rowOff>
    </xdr:from>
    <xdr:ext cx="534377" cy="259045"/>
    <xdr:sp macro="" textlink="">
      <xdr:nvSpPr>
        <xdr:cNvPr id="141" name="物件費該当値テキスト"/>
        <xdr:cNvSpPr txBox="1"/>
      </xdr:nvSpPr>
      <xdr:spPr>
        <a:xfrm>
          <a:off x="4686300" y="97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64618</xdr:rowOff>
    </xdr:from>
    <xdr:to>
      <xdr:col>20</xdr:col>
      <xdr:colOff>38100</xdr:colOff>
      <xdr:row>56</xdr:row>
      <xdr:rowOff>166218</xdr:rowOff>
    </xdr:to>
    <xdr:sp macro="" textlink="">
      <xdr:nvSpPr>
        <xdr:cNvPr id="142" name="楕円 141"/>
        <xdr:cNvSpPr/>
      </xdr:nvSpPr>
      <xdr:spPr>
        <a:xfrm>
          <a:off x="3746500" y="96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157345</xdr:rowOff>
    </xdr:from>
    <xdr:ext cx="534377" cy="259045"/>
    <xdr:sp macro="" textlink="">
      <xdr:nvSpPr>
        <xdr:cNvPr id="143" name="テキスト ボックス 142"/>
        <xdr:cNvSpPr txBox="1"/>
      </xdr:nvSpPr>
      <xdr:spPr>
        <a:xfrm>
          <a:off x="3530111" y="975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136754</xdr:rowOff>
    </xdr:from>
    <xdr:to>
      <xdr:col>15</xdr:col>
      <xdr:colOff>101600</xdr:colOff>
      <xdr:row>57</xdr:row>
      <xdr:rowOff>66904</xdr:rowOff>
    </xdr:to>
    <xdr:sp macro="" textlink="">
      <xdr:nvSpPr>
        <xdr:cNvPr id="144" name="楕円 143"/>
        <xdr:cNvSpPr/>
      </xdr:nvSpPr>
      <xdr:spPr>
        <a:xfrm>
          <a:off x="2857500" y="973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58031</xdr:rowOff>
    </xdr:from>
    <xdr:ext cx="534377" cy="259045"/>
    <xdr:sp macro="" textlink="">
      <xdr:nvSpPr>
        <xdr:cNvPr id="145" name="テキスト ボックス 144"/>
        <xdr:cNvSpPr txBox="1"/>
      </xdr:nvSpPr>
      <xdr:spPr>
        <a:xfrm>
          <a:off x="2641111" y="98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78270</xdr:rowOff>
    </xdr:from>
    <xdr:to>
      <xdr:col>10</xdr:col>
      <xdr:colOff>165100</xdr:colOff>
      <xdr:row>58</xdr:row>
      <xdr:rowOff>8420</xdr:rowOff>
    </xdr:to>
    <xdr:sp macro="" textlink="">
      <xdr:nvSpPr>
        <xdr:cNvPr id="146" name="楕円 145"/>
        <xdr:cNvSpPr/>
      </xdr:nvSpPr>
      <xdr:spPr>
        <a:xfrm>
          <a:off x="1968500" y="98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170997</xdr:rowOff>
    </xdr:from>
    <xdr:ext cx="534377" cy="259045"/>
    <xdr:sp macro="" textlink="">
      <xdr:nvSpPr>
        <xdr:cNvPr id="147" name="テキスト ボックス 146"/>
        <xdr:cNvSpPr txBox="1"/>
      </xdr:nvSpPr>
      <xdr:spPr>
        <a:xfrm>
          <a:off x="1752111" y="994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116992</xdr:rowOff>
    </xdr:from>
    <xdr:to>
      <xdr:col>6</xdr:col>
      <xdr:colOff>38100</xdr:colOff>
      <xdr:row>58</xdr:row>
      <xdr:rowOff>47142</xdr:rowOff>
    </xdr:to>
    <xdr:sp macro="" textlink="">
      <xdr:nvSpPr>
        <xdr:cNvPr id="148" name="楕円 147"/>
        <xdr:cNvSpPr/>
      </xdr:nvSpPr>
      <xdr:spPr>
        <a:xfrm>
          <a:off x="1079500" y="98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38269</xdr:rowOff>
    </xdr:from>
    <xdr:ext cx="534377" cy="259045"/>
    <xdr:sp macro="" textlink="">
      <xdr:nvSpPr>
        <xdr:cNvPr id="149" name="テキスト ボックス 148"/>
        <xdr:cNvSpPr txBox="1"/>
      </xdr:nvSpPr>
      <xdr:spPr>
        <a:xfrm>
          <a:off x="863111" y="99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43726</xdr:rowOff>
    </xdr:from>
    <xdr:to>
      <xdr:col>24</xdr:col>
      <xdr:colOff>62865</xdr:colOff>
      <xdr:row>78</xdr:row>
      <xdr:rowOff>167512</xdr:rowOff>
    </xdr:to>
    <xdr:cxnSp macro="">
      <xdr:nvCxnSpPr>
        <xdr:cNvPr id="173" name="直線コネクタ 172"/>
        <xdr:cNvCxnSpPr/>
      </xdr:nvCxnSpPr>
      <xdr:spPr>
        <a:xfrm flipV="1">
          <a:off x="4633595" y="12045226"/>
          <a:ext cx="1270" cy="149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171339</xdr:rowOff>
    </xdr:from>
    <xdr:ext cx="469744" cy="259045"/>
    <xdr:sp macro="" textlink="">
      <xdr:nvSpPr>
        <xdr:cNvPr id="174" name="維持補修費最小値テキスト"/>
        <xdr:cNvSpPr txBox="1"/>
      </xdr:nvSpPr>
      <xdr:spPr>
        <a:xfrm>
          <a:off x="4686300"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167512</xdr:rowOff>
    </xdr:from>
    <xdr:to>
      <xdr:col>24</xdr:col>
      <xdr:colOff>152400</xdr:colOff>
      <xdr:row>78</xdr:row>
      <xdr:rowOff>167512</xdr:rowOff>
    </xdr:to>
    <xdr:cxnSp macro="">
      <xdr:nvCxnSpPr>
        <xdr:cNvPr id="175" name="直線コネクタ 174"/>
        <xdr:cNvCxnSpPr/>
      </xdr:nvCxnSpPr>
      <xdr:spPr>
        <a:xfrm>
          <a:off x="4546600" y="1354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161853</xdr:rowOff>
    </xdr:from>
    <xdr:ext cx="534377" cy="259045"/>
    <xdr:sp macro="" textlink="">
      <xdr:nvSpPr>
        <xdr:cNvPr id="176" name="維持補修費最大値テキスト"/>
        <xdr:cNvSpPr txBox="1"/>
      </xdr:nvSpPr>
      <xdr:spPr>
        <a:xfrm>
          <a:off x="4686300" y="11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43726</xdr:rowOff>
    </xdr:from>
    <xdr:to>
      <xdr:col>24</xdr:col>
      <xdr:colOff>152400</xdr:colOff>
      <xdr:row>70</xdr:row>
      <xdr:rowOff>43726</xdr:rowOff>
    </xdr:to>
    <xdr:cxnSp macro="">
      <xdr:nvCxnSpPr>
        <xdr:cNvPr id="177" name="直線コネクタ 176"/>
        <xdr:cNvCxnSpPr/>
      </xdr:nvCxnSpPr>
      <xdr:spPr>
        <a:xfrm>
          <a:off x="4546600" y="1204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6731</xdr:rowOff>
    </xdr:from>
    <xdr:to>
      <xdr:col>24</xdr:col>
      <xdr:colOff>63500</xdr:colOff>
      <xdr:row>78</xdr:row>
      <xdr:rowOff>27496</xdr:rowOff>
    </xdr:to>
    <xdr:cxnSp macro="">
      <xdr:nvCxnSpPr>
        <xdr:cNvPr id="178" name="直線コネクタ 177"/>
        <xdr:cNvCxnSpPr/>
      </xdr:nvCxnSpPr>
      <xdr:spPr>
        <a:xfrm>
          <a:off x="3797300" y="13379831"/>
          <a:ext cx="8382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35920</xdr:rowOff>
    </xdr:from>
    <xdr:ext cx="469744" cy="259045"/>
    <xdr:sp macro="" textlink="">
      <xdr:nvSpPr>
        <xdr:cNvPr id="179" name="維持補修費平均値テキスト"/>
        <xdr:cNvSpPr txBox="1"/>
      </xdr:nvSpPr>
      <xdr:spPr>
        <a:xfrm>
          <a:off x="4686300" y="13066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13043</xdr:rowOff>
    </xdr:from>
    <xdr:to>
      <xdr:col>24</xdr:col>
      <xdr:colOff>114300</xdr:colOff>
      <xdr:row>77</xdr:row>
      <xdr:rowOff>114643</xdr:rowOff>
    </xdr:to>
    <xdr:sp macro="" textlink="">
      <xdr:nvSpPr>
        <xdr:cNvPr id="180" name="フローチャート: 判断 179"/>
        <xdr:cNvSpPr/>
      </xdr:nvSpPr>
      <xdr:spPr>
        <a:xfrm>
          <a:off x="45847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6731</xdr:rowOff>
    </xdr:from>
    <xdr:to>
      <xdr:col>19</xdr:col>
      <xdr:colOff>177800</xdr:colOff>
      <xdr:row>78</xdr:row>
      <xdr:rowOff>41287</xdr:rowOff>
    </xdr:to>
    <xdr:cxnSp macro="">
      <xdr:nvCxnSpPr>
        <xdr:cNvPr id="181" name="直線コネクタ 180"/>
        <xdr:cNvCxnSpPr/>
      </xdr:nvCxnSpPr>
      <xdr:spPr>
        <a:xfrm flipV="1">
          <a:off x="2908300" y="13379831"/>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46876</xdr:rowOff>
    </xdr:from>
    <xdr:to>
      <xdr:col>20</xdr:col>
      <xdr:colOff>38100</xdr:colOff>
      <xdr:row>77</xdr:row>
      <xdr:rowOff>148476</xdr:rowOff>
    </xdr:to>
    <xdr:sp macro="" textlink="">
      <xdr:nvSpPr>
        <xdr:cNvPr id="182" name="フローチャート: 判断 181"/>
        <xdr:cNvSpPr/>
      </xdr:nvSpPr>
      <xdr:spPr>
        <a:xfrm>
          <a:off x="3746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165003</xdr:rowOff>
    </xdr:from>
    <xdr:ext cx="469744" cy="259045"/>
    <xdr:sp macro="" textlink="">
      <xdr:nvSpPr>
        <xdr:cNvPr id="183" name="テキスト ボックス 182"/>
        <xdr:cNvSpPr txBox="1"/>
      </xdr:nvSpPr>
      <xdr:spPr>
        <a:xfrm>
          <a:off x="3562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41287</xdr:rowOff>
    </xdr:from>
    <xdr:to>
      <xdr:col>15</xdr:col>
      <xdr:colOff>50800</xdr:colOff>
      <xdr:row>78</xdr:row>
      <xdr:rowOff>55232</xdr:rowOff>
    </xdr:to>
    <xdr:cxnSp macro="">
      <xdr:nvCxnSpPr>
        <xdr:cNvPr id="184" name="直線コネクタ 183"/>
        <xdr:cNvCxnSpPr/>
      </xdr:nvCxnSpPr>
      <xdr:spPr>
        <a:xfrm flipV="1">
          <a:off x="2019300" y="13414387"/>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5" name="フローチャート: 判断 184"/>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106024</xdr:rowOff>
    </xdr:from>
    <xdr:ext cx="469744" cy="259045"/>
    <xdr:sp macro="" textlink="">
      <xdr:nvSpPr>
        <xdr:cNvPr id="186" name="テキスト ボックス 185"/>
        <xdr:cNvSpPr txBox="1"/>
      </xdr:nvSpPr>
      <xdr:spPr>
        <a:xfrm>
          <a:off x="2673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55232</xdr:rowOff>
    </xdr:from>
    <xdr:to>
      <xdr:col>10</xdr:col>
      <xdr:colOff>114300</xdr:colOff>
      <xdr:row>78</xdr:row>
      <xdr:rowOff>76036</xdr:rowOff>
    </xdr:to>
    <xdr:cxnSp macro="">
      <xdr:nvCxnSpPr>
        <xdr:cNvPr id="187" name="直線コネクタ 186"/>
        <xdr:cNvCxnSpPr/>
      </xdr:nvCxnSpPr>
      <xdr:spPr>
        <a:xfrm flipV="1">
          <a:off x="1130300" y="13428332"/>
          <a:ext cx="8890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113131</xdr:rowOff>
    </xdr:from>
    <xdr:to>
      <xdr:col>10</xdr:col>
      <xdr:colOff>165100</xdr:colOff>
      <xdr:row>78</xdr:row>
      <xdr:rowOff>43281</xdr:rowOff>
    </xdr:to>
    <xdr:sp macro="" textlink="">
      <xdr:nvSpPr>
        <xdr:cNvPr id="188" name="フローチャート: 判断 187"/>
        <xdr:cNvSpPr/>
      </xdr:nvSpPr>
      <xdr:spPr>
        <a:xfrm>
          <a:off x="1968500" y="1331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59808</xdr:rowOff>
    </xdr:from>
    <xdr:ext cx="469744" cy="259045"/>
    <xdr:sp macro="" textlink="">
      <xdr:nvSpPr>
        <xdr:cNvPr id="189" name="テキスト ボックス 188"/>
        <xdr:cNvSpPr txBox="1"/>
      </xdr:nvSpPr>
      <xdr:spPr>
        <a:xfrm>
          <a:off x="1784428" y="1309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137516</xdr:rowOff>
    </xdr:from>
    <xdr:to>
      <xdr:col>6</xdr:col>
      <xdr:colOff>38100</xdr:colOff>
      <xdr:row>78</xdr:row>
      <xdr:rowOff>67666</xdr:rowOff>
    </xdr:to>
    <xdr:sp macro="" textlink="">
      <xdr:nvSpPr>
        <xdr:cNvPr id="190" name="フローチャート: 判断 189"/>
        <xdr:cNvSpPr/>
      </xdr:nvSpPr>
      <xdr:spPr>
        <a:xfrm>
          <a:off x="1079500" y="133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84193</xdr:rowOff>
    </xdr:from>
    <xdr:ext cx="469744" cy="259045"/>
    <xdr:sp macro="" textlink="">
      <xdr:nvSpPr>
        <xdr:cNvPr id="191" name="テキスト ボックス 190"/>
        <xdr:cNvSpPr txBox="1"/>
      </xdr:nvSpPr>
      <xdr:spPr>
        <a:xfrm>
          <a:off x="895428" y="1311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148146</xdr:rowOff>
    </xdr:from>
    <xdr:to>
      <xdr:col>24</xdr:col>
      <xdr:colOff>114300</xdr:colOff>
      <xdr:row>78</xdr:row>
      <xdr:rowOff>78296</xdr:rowOff>
    </xdr:to>
    <xdr:sp macro="" textlink="">
      <xdr:nvSpPr>
        <xdr:cNvPr id="197" name="楕円 196"/>
        <xdr:cNvSpPr/>
      </xdr:nvSpPr>
      <xdr:spPr>
        <a:xfrm>
          <a:off x="4584700" y="133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126573</xdr:rowOff>
    </xdr:from>
    <xdr:ext cx="469744" cy="259045"/>
    <xdr:sp macro="" textlink="">
      <xdr:nvSpPr>
        <xdr:cNvPr id="198" name="維持補修費該当値テキスト"/>
        <xdr:cNvSpPr txBox="1"/>
      </xdr:nvSpPr>
      <xdr:spPr>
        <a:xfrm>
          <a:off x="4686300" y="1332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127381</xdr:rowOff>
    </xdr:from>
    <xdr:to>
      <xdr:col>20</xdr:col>
      <xdr:colOff>38100</xdr:colOff>
      <xdr:row>78</xdr:row>
      <xdr:rowOff>57531</xdr:rowOff>
    </xdr:to>
    <xdr:sp macro="" textlink="">
      <xdr:nvSpPr>
        <xdr:cNvPr id="199" name="楕円 198"/>
        <xdr:cNvSpPr/>
      </xdr:nvSpPr>
      <xdr:spPr>
        <a:xfrm>
          <a:off x="3746500" y="133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48658</xdr:rowOff>
    </xdr:from>
    <xdr:ext cx="469744" cy="259045"/>
    <xdr:sp macro="" textlink="">
      <xdr:nvSpPr>
        <xdr:cNvPr id="200" name="テキスト ボックス 199"/>
        <xdr:cNvSpPr txBox="1"/>
      </xdr:nvSpPr>
      <xdr:spPr>
        <a:xfrm>
          <a:off x="3562428" y="1342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161937</xdr:rowOff>
    </xdr:from>
    <xdr:to>
      <xdr:col>15</xdr:col>
      <xdr:colOff>101600</xdr:colOff>
      <xdr:row>78</xdr:row>
      <xdr:rowOff>92087</xdr:rowOff>
    </xdr:to>
    <xdr:sp macro="" textlink="">
      <xdr:nvSpPr>
        <xdr:cNvPr id="201" name="楕円 200"/>
        <xdr:cNvSpPr/>
      </xdr:nvSpPr>
      <xdr:spPr>
        <a:xfrm>
          <a:off x="2857500" y="1336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83214</xdr:rowOff>
    </xdr:from>
    <xdr:ext cx="469744" cy="259045"/>
    <xdr:sp macro="" textlink="">
      <xdr:nvSpPr>
        <xdr:cNvPr id="202" name="テキスト ボックス 201"/>
        <xdr:cNvSpPr txBox="1"/>
      </xdr:nvSpPr>
      <xdr:spPr>
        <a:xfrm>
          <a:off x="2673428" y="1345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4432</xdr:rowOff>
    </xdr:from>
    <xdr:to>
      <xdr:col>10</xdr:col>
      <xdr:colOff>165100</xdr:colOff>
      <xdr:row>78</xdr:row>
      <xdr:rowOff>106032</xdr:rowOff>
    </xdr:to>
    <xdr:sp macro="" textlink="">
      <xdr:nvSpPr>
        <xdr:cNvPr id="203" name="楕円 202"/>
        <xdr:cNvSpPr/>
      </xdr:nvSpPr>
      <xdr:spPr>
        <a:xfrm>
          <a:off x="1968500" y="133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97159</xdr:rowOff>
    </xdr:from>
    <xdr:ext cx="469744" cy="259045"/>
    <xdr:sp macro="" textlink="">
      <xdr:nvSpPr>
        <xdr:cNvPr id="204" name="テキスト ボックス 203"/>
        <xdr:cNvSpPr txBox="1"/>
      </xdr:nvSpPr>
      <xdr:spPr>
        <a:xfrm>
          <a:off x="1784428" y="1347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25236</xdr:rowOff>
    </xdr:from>
    <xdr:to>
      <xdr:col>6</xdr:col>
      <xdr:colOff>38100</xdr:colOff>
      <xdr:row>78</xdr:row>
      <xdr:rowOff>126836</xdr:rowOff>
    </xdr:to>
    <xdr:sp macro="" textlink="">
      <xdr:nvSpPr>
        <xdr:cNvPr id="205" name="楕円 204"/>
        <xdr:cNvSpPr/>
      </xdr:nvSpPr>
      <xdr:spPr>
        <a:xfrm>
          <a:off x="1079500" y="133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117963</xdr:rowOff>
    </xdr:from>
    <xdr:ext cx="469744" cy="259045"/>
    <xdr:sp macro="" textlink="">
      <xdr:nvSpPr>
        <xdr:cNvPr id="206" name="テキスト ボックス 205"/>
        <xdr:cNvSpPr txBox="1"/>
      </xdr:nvSpPr>
      <xdr:spPr>
        <a:xfrm>
          <a:off x="895428" y="1349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147837</xdr:rowOff>
    </xdr:from>
    <xdr:to>
      <xdr:col>24</xdr:col>
      <xdr:colOff>62865</xdr:colOff>
      <xdr:row>99</xdr:row>
      <xdr:rowOff>30110</xdr:rowOff>
    </xdr:to>
    <xdr:cxnSp macro="">
      <xdr:nvCxnSpPr>
        <xdr:cNvPr id="229" name="直線コネクタ 228"/>
        <xdr:cNvCxnSpPr/>
      </xdr:nvCxnSpPr>
      <xdr:spPr>
        <a:xfrm flipV="1">
          <a:off x="4633595" y="15578337"/>
          <a:ext cx="1270" cy="142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33937</xdr:rowOff>
    </xdr:from>
    <xdr:ext cx="534377" cy="259045"/>
    <xdr:sp macro="" textlink="">
      <xdr:nvSpPr>
        <xdr:cNvPr id="230" name="扶助費最小値テキスト"/>
        <xdr:cNvSpPr txBox="1"/>
      </xdr:nvSpPr>
      <xdr:spPr>
        <a:xfrm>
          <a:off x="4686300" y="1700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30110</xdr:rowOff>
    </xdr:from>
    <xdr:to>
      <xdr:col>24</xdr:col>
      <xdr:colOff>152400</xdr:colOff>
      <xdr:row>99</xdr:row>
      <xdr:rowOff>30110</xdr:rowOff>
    </xdr:to>
    <xdr:cxnSp macro="">
      <xdr:nvCxnSpPr>
        <xdr:cNvPr id="231" name="直線コネクタ 230"/>
        <xdr:cNvCxnSpPr/>
      </xdr:nvCxnSpPr>
      <xdr:spPr>
        <a:xfrm>
          <a:off x="4546600" y="1700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94514</xdr:rowOff>
    </xdr:from>
    <xdr:ext cx="534377" cy="259045"/>
    <xdr:sp macro="" textlink="">
      <xdr:nvSpPr>
        <xdr:cNvPr id="232" name="扶助費最大値テキスト"/>
        <xdr:cNvSpPr txBox="1"/>
      </xdr:nvSpPr>
      <xdr:spPr>
        <a:xfrm>
          <a:off x="4686300" y="153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147837</xdr:rowOff>
    </xdr:from>
    <xdr:to>
      <xdr:col>24</xdr:col>
      <xdr:colOff>152400</xdr:colOff>
      <xdr:row>90</xdr:row>
      <xdr:rowOff>147837</xdr:rowOff>
    </xdr:to>
    <xdr:cxnSp macro="">
      <xdr:nvCxnSpPr>
        <xdr:cNvPr id="233" name="直線コネクタ 232"/>
        <xdr:cNvCxnSpPr/>
      </xdr:nvCxnSpPr>
      <xdr:spPr>
        <a:xfrm>
          <a:off x="4546600" y="1557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159931</xdr:rowOff>
    </xdr:from>
    <xdr:to>
      <xdr:col>24</xdr:col>
      <xdr:colOff>63500</xdr:colOff>
      <xdr:row>96</xdr:row>
      <xdr:rowOff>167086</xdr:rowOff>
    </xdr:to>
    <xdr:cxnSp macro="">
      <xdr:nvCxnSpPr>
        <xdr:cNvPr id="234" name="直線コネクタ 233"/>
        <xdr:cNvCxnSpPr/>
      </xdr:nvCxnSpPr>
      <xdr:spPr>
        <a:xfrm flipV="1">
          <a:off x="3797300" y="16619131"/>
          <a:ext cx="8382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11696</xdr:rowOff>
    </xdr:from>
    <xdr:ext cx="534377" cy="259045"/>
    <xdr:sp macro="" textlink="">
      <xdr:nvSpPr>
        <xdr:cNvPr id="235" name="扶助費平均値テキスト"/>
        <xdr:cNvSpPr txBox="1"/>
      </xdr:nvSpPr>
      <xdr:spPr>
        <a:xfrm>
          <a:off x="4686300" y="16299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160269</xdr:rowOff>
    </xdr:from>
    <xdr:to>
      <xdr:col>24</xdr:col>
      <xdr:colOff>114300</xdr:colOff>
      <xdr:row>96</xdr:row>
      <xdr:rowOff>90419</xdr:rowOff>
    </xdr:to>
    <xdr:sp macro="" textlink="">
      <xdr:nvSpPr>
        <xdr:cNvPr id="236" name="フローチャート: 判断 235"/>
        <xdr:cNvSpPr/>
      </xdr:nvSpPr>
      <xdr:spPr>
        <a:xfrm>
          <a:off x="45847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167086</xdr:rowOff>
    </xdr:from>
    <xdr:to>
      <xdr:col>19</xdr:col>
      <xdr:colOff>177800</xdr:colOff>
      <xdr:row>97</xdr:row>
      <xdr:rowOff>77498</xdr:rowOff>
    </xdr:to>
    <xdr:cxnSp macro="">
      <xdr:nvCxnSpPr>
        <xdr:cNvPr id="237" name="直線コネクタ 236"/>
        <xdr:cNvCxnSpPr/>
      </xdr:nvCxnSpPr>
      <xdr:spPr>
        <a:xfrm flipV="1">
          <a:off x="2908300" y="16626286"/>
          <a:ext cx="889000" cy="8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153594</xdr:rowOff>
    </xdr:from>
    <xdr:to>
      <xdr:col>20</xdr:col>
      <xdr:colOff>38100</xdr:colOff>
      <xdr:row>96</xdr:row>
      <xdr:rowOff>83744</xdr:rowOff>
    </xdr:to>
    <xdr:sp macro="" textlink="">
      <xdr:nvSpPr>
        <xdr:cNvPr id="238" name="フローチャート: 判断 237"/>
        <xdr:cNvSpPr/>
      </xdr:nvSpPr>
      <xdr:spPr>
        <a:xfrm>
          <a:off x="3746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100271</xdr:rowOff>
    </xdr:from>
    <xdr:ext cx="534377" cy="259045"/>
    <xdr:sp macro="" textlink="">
      <xdr:nvSpPr>
        <xdr:cNvPr id="239" name="テキスト ボックス 238"/>
        <xdr:cNvSpPr txBox="1"/>
      </xdr:nvSpPr>
      <xdr:spPr>
        <a:xfrm>
          <a:off x="3530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77498</xdr:rowOff>
    </xdr:from>
    <xdr:to>
      <xdr:col>15</xdr:col>
      <xdr:colOff>50800</xdr:colOff>
      <xdr:row>97</xdr:row>
      <xdr:rowOff>138443</xdr:rowOff>
    </xdr:to>
    <xdr:cxnSp macro="">
      <xdr:nvCxnSpPr>
        <xdr:cNvPr id="240" name="直線コネクタ 239"/>
        <xdr:cNvCxnSpPr/>
      </xdr:nvCxnSpPr>
      <xdr:spPr>
        <a:xfrm flipV="1">
          <a:off x="2019300" y="16708148"/>
          <a:ext cx="889000" cy="6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62588</xdr:rowOff>
    </xdr:from>
    <xdr:to>
      <xdr:col>15</xdr:col>
      <xdr:colOff>101600</xdr:colOff>
      <xdr:row>96</xdr:row>
      <xdr:rowOff>164188</xdr:rowOff>
    </xdr:to>
    <xdr:sp macro="" textlink="">
      <xdr:nvSpPr>
        <xdr:cNvPr id="241" name="フローチャート: 判断 240"/>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9265</xdr:rowOff>
    </xdr:from>
    <xdr:ext cx="534377" cy="259045"/>
    <xdr:sp macro="" textlink="">
      <xdr:nvSpPr>
        <xdr:cNvPr id="242" name="テキスト ボックス 241"/>
        <xdr:cNvSpPr txBox="1"/>
      </xdr:nvSpPr>
      <xdr:spPr>
        <a:xfrm>
          <a:off x="2641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138443</xdr:rowOff>
    </xdr:from>
    <xdr:to>
      <xdr:col>10</xdr:col>
      <xdr:colOff>114300</xdr:colOff>
      <xdr:row>98</xdr:row>
      <xdr:rowOff>82665</xdr:rowOff>
    </xdr:to>
    <xdr:cxnSp macro="">
      <xdr:nvCxnSpPr>
        <xdr:cNvPr id="243" name="直線コネクタ 242"/>
        <xdr:cNvCxnSpPr/>
      </xdr:nvCxnSpPr>
      <xdr:spPr>
        <a:xfrm flipV="1">
          <a:off x="1130300" y="16769093"/>
          <a:ext cx="8890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26629</xdr:rowOff>
    </xdr:from>
    <xdr:to>
      <xdr:col>10</xdr:col>
      <xdr:colOff>165100</xdr:colOff>
      <xdr:row>97</xdr:row>
      <xdr:rowOff>128229</xdr:rowOff>
    </xdr:to>
    <xdr:sp macro="" textlink="">
      <xdr:nvSpPr>
        <xdr:cNvPr id="244" name="フローチャート: 判断 243"/>
        <xdr:cNvSpPr/>
      </xdr:nvSpPr>
      <xdr:spPr>
        <a:xfrm>
          <a:off x="1968500" y="166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144756</xdr:rowOff>
    </xdr:from>
    <xdr:ext cx="534377" cy="259045"/>
    <xdr:sp macro="" textlink="">
      <xdr:nvSpPr>
        <xdr:cNvPr id="245" name="テキスト ボックス 244"/>
        <xdr:cNvSpPr txBox="1"/>
      </xdr:nvSpPr>
      <xdr:spPr>
        <a:xfrm>
          <a:off x="1752111" y="164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124036</xdr:rowOff>
    </xdr:from>
    <xdr:to>
      <xdr:col>6</xdr:col>
      <xdr:colOff>38100</xdr:colOff>
      <xdr:row>98</xdr:row>
      <xdr:rowOff>54186</xdr:rowOff>
    </xdr:to>
    <xdr:sp macro="" textlink="">
      <xdr:nvSpPr>
        <xdr:cNvPr id="246" name="フローチャート: 判断 245"/>
        <xdr:cNvSpPr/>
      </xdr:nvSpPr>
      <xdr:spPr>
        <a:xfrm>
          <a:off x="1079500" y="1675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70713</xdr:rowOff>
    </xdr:from>
    <xdr:ext cx="534377" cy="259045"/>
    <xdr:sp macro="" textlink="">
      <xdr:nvSpPr>
        <xdr:cNvPr id="247" name="テキスト ボックス 246"/>
        <xdr:cNvSpPr txBox="1"/>
      </xdr:nvSpPr>
      <xdr:spPr>
        <a:xfrm>
          <a:off x="863111" y="165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109131</xdr:rowOff>
    </xdr:from>
    <xdr:to>
      <xdr:col>24</xdr:col>
      <xdr:colOff>114300</xdr:colOff>
      <xdr:row>97</xdr:row>
      <xdr:rowOff>39281</xdr:rowOff>
    </xdr:to>
    <xdr:sp macro="" textlink="">
      <xdr:nvSpPr>
        <xdr:cNvPr id="253" name="楕円 252"/>
        <xdr:cNvSpPr/>
      </xdr:nvSpPr>
      <xdr:spPr>
        <a:xfrm>
          <a:off x="4584700" y="165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87558</xdr:rowOff>
    </xdr:from>
    <xdr:ext cx="534377" cy="259045"/>
    <xdr:sp macro="" textlink="">
      <xdr:nvSpPr>
        <xdr:cNvPr id="254" name="扶助費該当値テキスト"/>
        <xdr:cNvSpPr txBox="1"/>
      </xdr:nvSpPr>
      <xdr:spPr>
        <a:xfrm>
          <a:off x="4686300" y="1654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116286</xdr:rowOff>
    </xdr:from>
    <xdr:to>
      <xdr:col>20</xdr:col>
      <xdr:colOff>38100</xdr:colOff>
      <xdr:row>97</xdr:row>
      <xdr:rowOff>46436</xdr:rowOff>
    </xdr:to>
    <xdr:sp macro="" textlink="">
      <xdr:nvSpPr>
        <xdr:cNvPr id="255" name="楕円 254"/>
        <xdr:cNvSpPr/>
      </xdr:nvSpPr>
      <xdr:spPr>
        <a:xfrm>
          <a:off x="3746500" y="1657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37563</xdr:rowOff>
    </xdr:from>
    <xdr:ext cx="534377" cy="259045"/>
    <xdr:sp macro="" textlink="">
      <xdr:nvSpPr>
        <xdr:cNvPr id="256" name="テキスト ボックス 255"/>
        <xdr:cNvSpPr txBox="1"/>
      </xdr:nvSpPr>
      <xdr:spPr>
        <a:xfrm>
          <a:off x="3530111" y="166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26698</xdr:rowOff>
    </xdr:from>
    <xdr:to>
      <xdr:col>15</xdr:col>
      <xdr:colOff>101600</xdr:colOff>
      <xdr:row>97</xdr:row>
      <xdr:rowOff>128298</xdr:rowOff>
    </xdr:to>
    <xdr:sp macro="" textlink="">
      <xdr:nvSpPr>
        <xdr:cNvPr id="257" name="楕円 256"/>
        <xdr:cNvSpPr/>
      </xdr:nvSpPr>
      <xdr:spPr>
        <a:xfrm>
          <a:off x="2857500" y="166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119425</xdr:rowOff>
    </xdr:from>
    <xdr:ext cx="534377" cy="259045"/>
    <xdr:sp macro="" textlink="">
      <xdr:nvSpPr>
        <xdr:cNvPr id="258" name="テキスト ボックス 257"/>
        <xdr:cNvSpPr txBox="1"/>
      </xdr:nvSpPr>
      <xdr:spPr>
        <a:xfrm>
          <a:off x="2641111" y="167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87643</xdr:rowOff>
    </xdr:from>
    <xdr:to>
      <xdr:col>10</xdr:col>
      <xdr:colOff>165100</xdr:colOff>
      <xdr:row>98</xdr:row>
      <xdr:rowOff>17793</xdr:rowOff>
    </xdr:to>
    <xdr:sp macro="" textlink="">
      <xdr:nvSpPr>
        <xdr:cNvPr id="259" name="楕円 258"/>
        <xdr:cNvSpPr/>
      </xdr:nvSpPr>
      <xdr:spPr>
        <a:xfrm>
          <a:off x="1968500" y="167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8920</xdr:rowOff>
    </xdr:from>
    <xdr:ext cx="534377" cy="259045"/>
    <xdr:sp macro="" textlink="">
      <xdr:nvSpPr>
        <xdr:cNvPr id="260" name="テキスト ボックス 259"/>
        <xdr:cNvSpPr txBox="1"/>
      </xdr:nvSpPr>
      <xdr:spPr>
        <a:xfrm>
          <a:off x="1752111" y="1681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31865</xdr:rowOff>
    </xdr:from>
    <xdr:to>
      <xdr:col>6</xdr:col>
      <xdr:colOff>38100</xdr:colOff>
      <xdr:row>98</xdr:row>
      <xdr:rowOff>133465</xdr:rowOff>
    </xdr:to>
    <xdr:sp macro="" textlink="">
      <xdr:nvSpPr>
        <xdr:cNvPr id="261" name="楕円 260"/>
        <xdr:cNvSpPr/>
      </xdr:nvSpPr>
      <xdr:spPr>
        <a:xfrm>
          <a:off x="1079500" y="168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124592</xdr:rowOff>
    </xdr:from>
    <xdr:ext cx="534377" cy="259045"/>
    <xdr:sp macro="" textlink="">
      <xdr:nvSpPr>
        <xdr:cNvPr id="262" name="テキスト ボックス 261"/>
        <xdr:cNvSpPr txBox="1"/>
      </xdr:nvSpPr>
      <xdr:spPr>
        <a:xfrm>
          <a:off x="863111" y="1692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89" name="直線コネクタ 288"/>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90" name="補助費等最小値テキスト"/>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91" name="直線コネクタ 290"/>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92" name="補助費等最大値テキスト"/>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3" name="直線コネクタ 292"/>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69683</xdr:rowOff>
    </xdr:from>
    <xdr:to>
      <xdr:col>55</xdr:col>
      <xdr:colOff>0</xdr:colOff>
      <xdr:row>36</xdr:row>
      <xdr:rowOff>74581</xdr:rowOff>
    </xdr:to>
    <xdr:cxnSp macro="">
      <xdr:nvCxnSpPr>
        <xdr:cNvPr id="294" name="直線コネクタ 293"/>
        <xdr:cNvCxnSpPr/>
      </xdr:nvCxnSpPr>
      <xdr:spPr>
        <a:xfrm>
          <a:off x="9639300" y="624188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45407</xdr:rowOff>
    </xdr:from>
    <xdr:ext cx="534377" cy="259045"/>
    <xdr:sp macro="" textlink="">
      <xdr:nvSpPr>
        <xdr:cNvPr id="295" name="補助費等平均値テキスト"/>
        <xdr:cNvSpPr txBox="1"/>
      </xdr:nvSpPr>
      <xdr:spPr>
        <a:xfrm>
          <a:off x="10528300" y="604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6" name="フローチャート: 判断 295"/>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27534</xdr:rowOff>
    </xdr:from>
    <xdr:to>
      <xdr:col>50</xdr:col>
      <xdr:colOff>114300</xdr:colOff>
      <xdr:row>36</xdr:row>
      <xdr:rowOff>69683</xdr:rowOff>
    </xdr:to>
    <xdr:cxnSp macro="">
      <xdr:nvCxnSpPr>
        <xdr:cNvPr id="297" name="直線コネクタ 296"/>
        <xdr:cNvCxnSpPr/>
      </xdr:nvCxnSpPr>
      <xdr:spPr>
        <a:xfrm>
          <a:off x="8750300" y="6199734"/>
          <a:ext cx="889000" cy="4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298" name="フローチャート: 判断 297"/>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143298</xdr:rowOff>
    </xdr:from>
    <xdr:ext cx="534377" cy="259045"/>
    <xdr:sp macro="" textlink="">
      <xdr:nvSpPr>
        <xdr:cNvPr id="299" name="テキスト ボックス 298"/>
        <xdr:cNvSpPr txBox="1"/>
      </xdr:nvSpPr>
      <xdr:spPr>
        <a:xfrm>
          <a:off x="9372111" y="63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27534</xdr:rowOff>
    </xdr:from>
    <xdr:to>
      <xdr:col>45</xdr:col>
      <xdr:colOff>177800</xdr:colOff>
      <xdr:row>36</xdr:row>
      <xdr:rowOff>38539</xdr:rowOff>
    </xdr:to>
    <xdr:cxnSp macro="">
      <xdr:nvCxnSpPr>
        <xdr:cNvPr id="300" name="直線コネクタ 299"/>
        <xdr:cNvCxnSpPr/>
      </xdr:nvCxnSpPr>
      <xdr:spPr>
        <a:xfrm flipV="1">
          <a:off x="7861300" y="6199734"/>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101016</xdr:rowOff>
    </xdr:from>
    <xdr:to>
      <xdr:col>46</xdr:col>
      <xdr:colOff>38100</xdr:colOff>
      <xdr:row>37</xdr:row>
      <xdr:rowOff>31166</xdr:rowOff>
    </xdr:to>
    <xdr:sp macro="" textlink="">
      <xdr:nvSpPr>
        <xdr:cNvPr id="301" name="フローチャート: 判断 300"/>
        <xdr:cNvSpPr/>
      </xdr:nvSpPr>
      <xdr:spPr>
        <a:xfrm>
          <a:off x="8699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22293</xdr:rowOff>
    </xdr:from>
    <xdr:ext cx="534377" cy="259045"/>
    <xdr:sp macro="" textlink="">
      <xdr:nvSpPr>
        <xdr:cNvPr id="302" name="テキスト ボックス 301"/>
        <xdr:cNvSpPr txBox="1"/>
      </xdr:nvSpPr>
      <xdr:spPr>
        <a:xfrm>
          <a:off x="8483111" y="63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38539</xdr:rowOff>
    </xdr:from>
    <xdr:to>
      <xdr:col>41</xdr:col>
      <xdr:colOff>50800</xdr:colOff>
      <xdr:row>36</xdr:row>
      <xdr:rowOff>147146</xdr:rowOff>
    </xdr:to>
    <xdr:cxnSp macro="">
      <xdr:nvCxnSpPr>
        <xdr:cNvPr id="303" name="直線コネクタ 302"/>
        <xdr:cNvCxnSpPr/>
      </xdr:nvCxnSpPr>
      <xdr:spPr>
        <a:xfrm flipV="1">
          <a:off x="6972300" y="6210739"/>
          <a:ext cx="889000" cy="10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68032</xdr:rowOff>
    </xdr:from>
    <xdr:to>
      <xdr:col>41</xdr:col>
      <xdr:colOff>101600</xdr:colOff>
      <xdr:row>36</xdr:row>
      <xdr:rowOff>169632</xdr:rowOff>
    </xdr:to>
    <xdr:sp macro="" textlink="">
      <xdr:nvSpPr>
        <xdr:cNvPr id="304" name="フローチャート: 判断 303"/>
        <xdr:cNvSpPr/>
      </xdr:nvSpPr>
      <xdr:spPr>
        <a:xfrm>
          <a:off x="7810500" y="62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160759</xdr:rowOff>
    </xdr:from>
    <xdr:ext cx="534377" cy="259045"/>
    <xdr:sp macro="" textlink="">
      <xdr:nvSpPr>
        <xdr:cNvPr id="305" name="テキスト ボックス 304"/>
        <xdr:cNvSpPr txBox="1"/>
      </xdr:nvSpPr>
      <xdr:spPr>
        <a:xfrm>
          <a:off x="7594111" y="63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35375</xdr:rowOff>
    </xdr:from>
    <xdr:to>
      <xdr:col>36</xdr:col>
      <xdr:colOff>165100</xdr:colOff>
      <xdr:row>36</xdr:row>
      <xdr:rowOff>136975</xdr:rowOff>
    </xdr:to>
    <xdr:sp macro="" textlink="">
      <xdr:nvSpPr>
        <xdr:cNvPr id="306" name="フローチャート: 判断 305"/>
        <xdr:cNvSpPr/>
      </xdr:nvSpPr>
      <xdr:spPr>
        <a:xfrm>
          <a:off x="6921500" y="62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153502</xdr:rowOff>
    </xdr:from>
    <xdr:ext cx="534377" cy="259045"/>
    <xdr:sp macro="" textlink="">
      <xdr:nvSpPr>
        <xdr:cNvPr id="307" name="テキスト ボックス 306"/>
        <xdr:cNvSpPr txBox="1"/>
      </xdr:nvSpPr>
      <xdr:spPr>
        <a:xfrm>
          <a:off x="6705111" y="5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23781</xdr:rowOff>
    </xdr:from>
    <xdr:to>
      <xdr:col>55</xdr:col>
      <xdr:colOff>50800</xdr:colOff>
      <xdr:row>36</xdr:row>
      <xdr:rowOff>125381</xdr:rowOff>
    </xdr:to>
    <xdr:sp macro="" textlink="">
      <xdr:nvSpPr>
        <xdr:cNvPr id="313" name="楕円 312"/>
        <xdr:cNvSpPr/>
      </xdr:nvSpPr>
      <xdr:spPr>
        <a:xfrm>
          <a:off x="10426700" y="619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2208</xdr:rowOff>
    </xdr:from>
    <xdr:ext cx="534377" cy="259045"/>
    <xdr:sp macro="" textlink="">
      <xdr:nvSpPr>
        <xdr:cNvPr id="314" name="補助費等該当値テキスト"/>
        <xdr:cNvSpPr txBox="1"/>
      </xdr:nvSpPr>
      <xdr:spPr>
        <a:xfrm>
          <a:off x="10528300" y="61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18883</xdr:rowOff>
    </xdr:from>
    <xdr:to>
      <xdr:col>50</xdr:col>
      <xdr:colOff>165100</xdr:colOff>
      <xdr:row>36</xdr:row>
      <xdr:rowOff>120483</xdr:rowOff>
    </xdr:to>
    <xdr:sp macro="" textlink="">
      <xdr:nvSpPr>
        <xdr:cNvPr id="315" name="楕円 314"/>
        <xdr:cNvSpPr/>
      </xdr:nvSpPr>
      <xdr:spPr>
        <a:xfrm>
          <a:off x="9588500" y="61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137010</xdr:rowOff>
    </xdr:from>
    <xdr:ext cx="534377" cy="259045"/>
    <xdr:sp macro="" textlink="">
      <xdr:nvSpPr>
        <xdr:cNvPr id="316" name="テキスト ボックス 315"/>
        <xdr:cNvSpPr txBox="1"/>
      </xdr:nvSpPr>
      <xdr:spPr>
        <a:xfrm>
          <a:off x="9372111" y="596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148184</xdr:rowOff>
    </xdr:from>
    <xdr:to>
      <xdr:col>46</xdr:col>
      <xdr:colOff>38100</xdr:colOff>
      <xdr:row>36</xdr:row>
      <xdr:rowOff>78334</xdr:rowOff>
    </xdr:to>
    <xdr:sp macro="" textlink="">
      <xdr:nvSpPr>
        <xdr:cNvPr id="317" name="楕円 316"/>
        <xdr:cNvSpPr/>
      </xdr:nvSpPr>
      <xdr:spPr>
        <a:xfrm>
          <a:off x="8699500" y="61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94861</xdr:rowOff>
    </xdr:from>
    <xdr:ext cx="534377" cy="259045"/>
    <xdr:sp macro="" textlink="">
      <xdr:nvSpPr>
        <xdr:cNvPr id="318" name="テキスト ボックス 317"/>
        <xdr:cNvSpPr txBox="1"/>
      </xdr:nvSpPr>
      <xdr:spPr>
        <a:xfrm>
          <a:off x="8483111" y="592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159189</xdr:rowOff>
    </xdr:from>
    <xdr:to>
      <xdr:col>41</xdr:col>
      <xdr:colOff>101600</xdr:colOff>
      <xdr:row>36</xdr:row>
      <xdr:rowOff>89339</xdr:rowOff>
    </xdr:to>
    <xdr:sp macro="" textlink="">
      <xdr:nvSpPr>
        <xdr:cNvPr id="319" name="楕円 318"/>
        <xdr:cNvSpPr/>
      </xdr:nvSpPr>
      <xdr:spPr>
        <a:xfrm>
          <a:off x="7810500" y="61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105866</xdr:rowOff>
    </xdr:from>
    <xdr:ext cx="534377" cy="259045"/>
    <xdr:sp macro="" textlink="">
      <xdr:nvSpPr>
        <xdr:cNvPr id="320" name="テキスト ボックス 319"/>
        <xdr:cNvSpPr txBox="1"/>
      </xdr:nvSpPr>
      <xdr:spPr>
        <a:xfrm>
          <a:off x="7594111" y="593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96346</xdr:rowOff>
    </xdr:from>
    <xdr:to>
      <xdr:col>36</xdr:col>
      <xdr:colOff>165100</xdr:colOff>
      <xdr:row>37</xdr:row>
      <xdr:rowOff>26496</xdr:rowOff>
    </xdr:to>
    <xdr:sp macro="" textlink="">
      <xdr:nvSpPr>
        <xdr:cNvPr id="321" name="楕円 320"/>
        <xdr:cNvSpPr/>
      </xdr:nvSpPr>
      <xdr:spPr>
        <a:xfrm>
          <a:off x="6921500" y="626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17623</xdr:rowOff>
    </xdr:from>
    <xdr:ext cx="534377" cy="259045"/>
    <xdr:sp macro="" textlink="">
      <xdr:nvSpPr>
        <xdr:cNvPr id="322" name="テキスト ボックス 321"/>
        <xdr:cNvSpPr txBox="1"/>
      </xdr:nvSpPr>
      <xdr:spPr>
        <a:xfrm>
          <a:off x="6705111" y="636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48" name="直線コネクタ 347"/>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49" name="普通建設事業費最小値テキスト"/>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50" name="直線コネクタ 349"/>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51" name="普通建設事業費最大値テキスト"/>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52" name="直線コネクタ 351"/>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19801</xdr:rowOff>
    </xdr:from>
    <xdr:to>
      <xdr:col>55</xdr:col>
      <xdr:colOff>0</xdr:colOff>
      <xdr:row>59</xdr:row>
      <xdr:rowOff>51243</xdr:rowOff>
    </xdr:to>
    <xdr:cxnSp macro="">
      <xdr:nvCxnSpPr>
        <xdr:cNvPr id="353" name="直線コネクタ 352"/>
        <xdr:cNvCxnSpPr/>
      </xdr:nvCxnSpPr>
      <xdr:spPr>
        <a:xfrm>
          <a:off x="9639300" y="10135351"/>
          <a:ext cx="838200" cy="3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80918</xdr:rowOff>
    </xdr:from>
    <xdr:ext cx="534377" cy="259045"/>
    <xdr:sp macro="" textlink="">
      <xdr:nvSpPr>
        <xdr:cNvPr id="354" name="普通建設事業費平均値テキスト"/>
        <xdr:cNvSpPr txBox="1"/>
      </xdr:nvSpPr>
      <xdr:spPr>
        <a:xfrm>
          <a:off x="10528300" y="985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5" name="フローチャート: 判断 354"/>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93988</xdr:rowOff>
    </xdr:from>
    <xdr:to>
      <xdr:col>50</xdr:col>
      <xdr:colOff>114300</xdr:colOff>
      <xdr:row>59</xdr:row>
      <xdr:rowOff>19801</xdr:rowOff>
    </xdr:to>
    <xdr:cxnSp macro="">
      <xdr:nvCxnSpPr>
        <xdr:cNvPr id="356" name="直線コネクタ 355"/>
        <xdr:cNvCxnSpPr/>
      </xdr:nvCxnSpPr>
      <xdr:spPr>
        <a:xfrm>
          <a:off x="8750300" y="10038088"/>
          <a:ext cx="889000" cy="9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7" name="フローチャート: 判断 356"/>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149676</xdr:rowOff>
    </xdr:from>
    <xdr:ext cx="599010" cy="259045"/>
    <xdr:sp macro="" textlink="">
      <xdr:nvSpPr>
        <xdr:cNvPr id="358" name="テキスト ボックス 357"/>
        <xdr:cNvSpPr txBox="1"/>
      </xdr:nvSpPr>
      <xdr:spPr>
        <a:xfrm>
          <a:off x="9339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93988</xdr:rowOff>
    </xdr:from>
    <xdr:to>
      <xdr:col>45</xdr:col>
      <xdr:colOff>177800</xdr:colOff>
      <xdr:row>58</xdr:row>
      <xdr:rowOff>139860</xdr:rowOff>
    </xdr:to>
    <xdr:cxnSp macro="">
      <xdr:nvCxnSpPr>
        <xdr:cNvPr id="359" name="直線コネクタ 358"/>
        <xdr:cNvCxnSpPr/>
      </xdr:nvCxnSpPr>
      <xdr:spPr>
        <a:xfrm flipV="1">
          <a:off x="7861300" y="10038088"/>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92856</xdr:rowOff>
    </xdr:from>
    <xdr:to>
      <xdr:col>46</xdr:col>
      <xdr:colOff>38100</xdr:colOff>
      <xdr:row>59</xdr:row>
      <xdr:rowOff>23006</xdr:rowOff>
    </xdr:to>
    <xdr:sp macro="" textlink="">
      <xdr:nvSpPr>
        <xdr:cNvPr id="360" name="フローチャート: 判断 359"/>
        <xdr:cNvSpPr/>
      </xdr:nvSpPr>
      <xdr:spPr>
        <a:xfrm>
          <a:off x="8699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14133</xdr:rowOff>
    </xdr:from>
    <xdr:ext cx="534377" cy="259045"/>
    <xdr:sp macro="" textlink="">
      <xdr:nvSpPr>
        <xdr:cNvPr id="361" name="テキスト ボックス 360"/>
        <xdr:cNvSpPr txBox="1"/>
      </xdr:nvSpPr>
      <xdr:spPr>
        <a:xfrm>
          <a:off x="8483111" y="101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139860</xdr:rowOff>
    </xdr:from>
    <xdr:to>
      <xdr:col>41</xdr:col>
      <xdr:colOff>50800</xdr:colOff>
      <xdr:row>59</xdr:row>
      <xdr:rowOff>9061</xdr:rowOff>
    </xdr:to>
    <xdr:cxnSp macro="">
      <xdr:nvCxnSpPr>
        <xdr:cNvPr id="362" name="直線コネクタ 361"/>
        <xdr:cNvCxnSpPr/>
      </xdr:nvCxnSpPr>
      <xdr:spPr>
        <a:xfrm flipV="1">
          <a:off x="6972300" y="10083960"/>
          <a:ext cx="889000" cy="4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76571</xdr:rowOff>
    </xdr:from>
    <xdr:to>
      <xdr:col>41</xdr:col>
      <xdr:colOff>101600</xdr:colOff>
      <xdr:row>59</xdr:row>
      <xdr:rowOff>6721</xdr:rowOff>
    </xdr:to>
    <xdr:sp macro="" textlink="">
      <xdr:nvSpPr>
        <xdr:cNvPr id="363" name="フローチャート: 判断 362"/>
        <xdr:cNvSpPr/>
      </xdr:nvSpPr>
      <xdr:spPr>
        <a:xfrm>
          <a:off x="7810500" y="1002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23248</xdr:rowOff>
    </xdr:from>
    <xdr:ext cx="534377" cy="259045"/>
    <xdr:sp macro="" textlink="">
      <xdr:nvSpPr>
        <xdr:cNvPr id="364" name="テキスト ボックス 363"/>
        <xdr:cNvSpPr txBox="1"/>
      </xdr:nvSpPr>
      <xdr:spPr>
        <a:xfrm>
          <a:off x="7594111" y="97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85651</xdr:rowOff>
    </xdr:from>
    <xdr:to>
      <xdr:col>36</xdr:col>
      <xdr:colOff>165100</xdr:colOff>
      <xdr:row>59</xdr:row>
      <xdr:rowOff>15801</xdr:rowOff>
    </xdr:to>
    <xdr:sp macro="" textlink="">
      <xdr:nvSpPr>
        <xdr:cNvPr id="365" name="フローチャート: 判断 364"/>
        <xdr:cNvSpPr/>
      </xdr:nvSpPr>
      <xdr:spPr>
        <a:xfrm>
          <a:off x="6921500" y="1002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32328</xdr:rowOff>
    </xdr:from>
    <xdr:ext cx="534377" cy="259045"/>
    <xdr:sp macro="" textlink="">
      <xdr:nvSpPr>
        <xdr:cNvPr id="366" name="テキスト ボックス 365"/>
        <xdr:cNvSpPr txBox="1"/>
      </xdr:nvSpPr>
      <xdr:spPr>
        <a:xfrm>
          <a:off x="6705111" y="980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443</xdr:rowOff>
    </xdr:from>
    <xdr:to>
      <xdr:col>55</xdr:col>
      <xdr:colOff>50800</xdr:colOff>
      <xdr:row>59</xdr:row>
      <xdr:rowOff>102043</xdr:rowOff>
    </xdr:to>
    <xdr:sp macro="" textlink="">
      <xdr:nvSpPr>
        <xdr:cNvPr id="372" name="楕円 371"/>
        <xdr:cNvSpPr/>
      </xdr:nvSpPr>
      <xdr:spPr>
        <a:xfrm>
          <a:off x="10426700" y="1011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86820</xdr:rowOff>
    </xdr:from>
    <xdr:ext cx="534377" cy="259045"/>
    <xdr:sp macro="" textlink="">
      <xdr:nvSpPr>
        <xdr:cNvPr id="373" name="普通建設事業費該当値テキスト"/>
        <xdr:cNvSpPr txBox="1"/>
      </xdr:nvSpPr>
      <xdr:spPr>
        <a:xfrm>
          <a:off x="10528300" y="1003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140451</xdr:rowOff>
    </xdr:from>
    <xdr:to>
      <xdr:col>50</xdr:col>
      <xdr:colOff>165100</xdr:colOff>
      <xdr:row>59</xdr:row>
      <xdr:rowOff>70601</xdr:rowOff>
    </xdr:to>
    <xdr:sp macro="" textlink="">
      <xdr:nvSpPr>
        <xdr:cNvPr id="374" name="楕円 373"/>
        <xdr:cNvSpPr/>
      </xdr:nvSpPr>
      <xdr:spPr>
        <a:xfrm>
          <a:off x="9588500" y="100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61728</xdr:rowOff>
    </xdr:from>
    <xdr:ext cx="534377" cy="259045"/>
    <xdr:sp macro="" textlink="">
      <xdr:nvSpPr>
        <xdr:cNvPr id="375" name="テキスト ボックス 374"/>
        <xdr:cNvSpPr txBox="1"/>
      </xdr:nvSpPr>
      <xdr:spPr>
        <a:xfrm>
          <a:off x="9372111" y="1017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43188</xdr:rowOff>
    </xdr:from>
    <xdr:to>
      <xdr:col>46</xdr:col>
      <xdr:colOff>38100</xdr:colOff>
      <xdr:row>58</xdr:row>
      <xdr:rowOff>144788</xdr:rowOff>
    </xdr:to>
    <xdr:sp macro="" textlink="">
      <xdr:nvSpPr>
        <xdr:cNvPr id="376" name="楕円 375"/>
        <xdr:cNvSpPr/>
      </xdr:nvSpPr>
      <xdr:spPr>
        <a:xfrm>
          <a:off x="8699500" y="99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161315</xdr:rowOff>
    </xdr:from>
    <xdr:ext cx="599010" cy="259045"/>
    <xdr:sp macro="" textlink="">
      <xdr:nvSpPr>
        <xdr:cNvPr id="377" name="テキスト ボックス 376"/>
        <xdr:cNvSpPr txBox="1"/>
      </xdr:nvSpPr>
      <xdr:spPr>
        <a:xfrm>
          <a:off x="8450795" y="976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89060</xdr:rowOff>
    </xdr:from>
    <xdr:to>
      <xdr:col>41</xdr:col>
      <xdr:colOff>101600</xdr:colOff>
      <xdr:row>59</xdr:row>
      <xdr:rowOff>19210</xdr:rowOff>
    </xdr:to>
    <xdr:sp macro="" textlink="">
      <xdr:nvSpPr>
        <xdr:cNvPr id="378" name="楕円 377"/>
        <xdr:cNvSpPr/>
      </xdr:nvSpPr>
      <xdr:spPr>
        <a:xfrm>
          <a:off x="7810500" y="100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10337</xdr:rowOff>
    </xdr:from>
    <xdr:ext cx="534377" cy="259045"/>
    <xdr:sp macro="" textlink="">
      <xdr:nvSpPr>
        <xdr:cNvPr id="379" name="テキスト ボックス 378"/>
        <xdr:cNvSpPr txBox="1"/>
      </xdr:nvSpPr>
      <xdr:spPr>
        <a:xfrm>
          <a:off x="7594111" y="101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129711</xdr:rowOff>
    </xdr:from>
    <xdr:to>
      <xdr:col>36</xdr:col>
      <xdr:colOff>165100</xdr:colOff>
      <xdr:row>59</xdr:row>
      <xdr:rowOff>59861</xdr:rowOff>
    </xdr:to>
    <xdr:sp macro="" textlink="">
      <xdr:nvSpPr>
        <xdr:cNvPr id="380" name="楕円 379"/>
        <xdr:cNvSpPr/>
      </xdr:nvSpPr>
      <xdr:spPr>
        <a:xfrm>
          <a:off x="6921500" y="100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50988</xdr:rowOff>
    </xdr:from>
    <xdr:ext cx="534377" cy="259045"/>
    <xdr:sp macro="" textlink="">
      <xdr:nvSpPr>
        <xdr:cNvPr id="381" name="テキスト ボックス 380"/>
        <xdr:cNvSpPr txBox="1"/>
      </xdr:nvSpPr>
      <xdr:spPr>
        <a:xfrm>
          <a:off x="6705111" y="101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7" name="直線コネクタ 406"/>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10" name="普通建設事業費 （ うち新規整備　）最大値テキスト"/>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11" name="直線コネクタ 410"/>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87751</xdr:rowOff>
    </xdr:from>
    <xdr:to>
      <xdr:col>55</xdr:col>
      <xdr:colOff>0</xdr:colOff>
      <xdr:row>79</xdr:row>
      <xdr:rowOff>95788</xdr:rowOff>
    </xdr:to>
    <xdr:cxnSp macro="">
      <xdr:nvCxnSpPr>
        <xdr:cNvPr id="412" name="直線コネクタ 411"/>
        <xdr:cNvCxnSpPr/>
      </xdr:nvCxnSpPr>
      <xdr:spPr>
        <a:xfrm flipV="1">
          <a:off x="9639300" y="13632301"/>
          <a:ext cx="838200" cy="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160261</xdr:rowOff>
    </xdr:from>
    <xdr:ext cx="534377" cy="259045"/>
    <xdr:sp macro="" textlink="">
      <xdr:nvSpPr>
        <xdr:cNvPr id="413" name="普通建設事業費 （ うち新規整備　）平均値テキスト"/>
        <xdr:cNvSpPr txBox="1"/>
      </xdr:nvSpPr>
      <xdr:spPr>
        <a:xfrm>
          <a:off x="10528300" y="13361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4" name="フローチャート: 判断 413"/>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118356</xdr:rowOff>
    </xdr:from>
    <xdr:to>
      <xdr:col>50</xdr:col>
      <xdr:colOff>114300</xdr:colOff>
      <xdr:row>79</xdr:row>
      <xdr:rowOff>95788</xdr:rowOff>
    </xdr:to>
    <xdr:cxnSp macro="">
      <xdr:nvCxnSpPr>
        <xdr:cNvPr id="415" name="直線コネクタ 414"/>
        <xdr:cNvCxnSpPr/>
      </xdr:nvCxnSpPr>
      <xdr:spPr>
        <a:xfrm>
          <a:off x="8750300" y="13491456"/>
          <a:ext cx="889000" cy="1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6" name="フローチャート: 判断 415"/>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66482</xdr:rowOff>
    </xdr:from>
    <xdr:ext cx="534377" cy="259045"/>
    <xdr:sp macro="" textlink="">
      <xdr:nvSpPr>
        <xdr:cNvPr id="417" name="テキスト ボックス 416"/>
        <xdr:cNvSpPr txBox="1"/>
      </xdr:nvSpPr>
      <xdr:spPr>
        <a:xfrm>
          <a:off x="9372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118356</xdr:rowOff>
    </xdr:from>
    <xdr:to>
      <xdr:col>45</xdr:col>
      <xdr:colOff>177800</xdr:colOff>
      <xdr:row>79</xdr:row>
      <xdr:rowOff>9336</xdr:rowOff>
    </xdr:to>
    <xdr:cxnSp macro="">
      <xdr:nvCxnSpPr>
        <xdr:cNvPr id="418" name="直線コネクタ 417"/>
        <xdr:cNvCxnSpPr/>
      </xdr:nvCxnSpPr>
      <xdr:spPr>
        <a:xfrm flipV="1">
          <a:off x="7861300" y="13491456"/>
          <a:ext cx="889000" cy="6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154919</xdr:rowOff>
    </xdr:from>
    <xdr:to>
      <xdr:col>46</xdr:col>
      <xdr:colOff>38100</xdr:colOff>
      <xdr:row>79</xdr:row>
      <xdr:rowOff>85069</xdr:rowOff>
    </xdr:to>
    <xdr:sp macro="" textlink="">
      <xdr:nvSpPr>
        <xdr:cNvPr id="419" name="フローチャート: 判断 418"/>
        <xdr:cNvSpPr/>
      </xdr:nvSpPr>
      <xdr:spPr>
        <a:xfrm>
          <a:off x="8699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76196</xdr:rowOff>
    </xdr:from>
    <xdr:ext cx="534377" cy="259045"/>
    <xdr:sp macro="" textlink="">
      <xdr:nvSpPr>
        <xdr:cNvPr id="420" name="テキスト ボックス 419"/>
        <xdr:cNvSpPr txBox="1"/>
      </xdr:nvSpPr>
      <xdr:spPr>
        <a:xfrm>
          <a:off x="8483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149312</xdr:rowOff>
    </xdr:from>
    <xdr:to>
      <xdr:col>41</xdr:col>
      <xdr:colOff>101600</xdr:colOff>
      <xdr:row>79</xdr:row>
      <xdr:rowOff>79462</xdr:rowOff>
    </xdr:to>
    <xdr:sp macro="" textlink="">
      <xdr:nvSpPr>
        <xdr:cNvPr id="421" name="フローチャート: 判断 420"/>
        <xdr:cNvSpPr/>
      </xdr:nvSpPr>
      <xdr:spPr>
        <a:xfrm>
          <a:off x="7810500" y="135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70589</xdr:rowOff>
    </xdr:from>
    <xdr:ext cx="534377" cy="259045"/>
    <xdr:sp macro="" textlink="">
      <xdr:nvSpPr>
        <xdr:cNvPr id="422" name="テキスト ボックス 421"/>
        <xdr:cNvSpPr txBox="1"/>
      </xdr:nvSpPr>
      <xdr:spPr>
        <a:xfrm>
          <a:off x="7594111" y="1361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36951</xdr:rowOff>
    </xdr:from>
    <xdr:to>
      <xdr:col>55</xdr:col>
      <xdr:colOff>50800</xdr:colOff>
      <xdr:row>79</xdr:row>
      <xdr:rowOff>138551</xdr:rowOff>
    </xdr:to>
    <xdr:sp macro="" textlink="">
      <xdr:nvSpPr>
        <xdr:cNvPr id="428" name="楕円 427"/>
        <xdr:cNvSpPr/>
      </xdr:nvSpPr>
      <xdr:spPr>
        <a:xfrm>
          <a:off x="10426700" y="135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123328</xdr:rowOff>
    </xdr:from>
    <xdr:ext cx="469744" cy="259045"/>
    <xdr:sp macro="" textlink="">
      <xdr:nvSpPr>
        <xdr:cNvPr id="429" name="普通建設事業費 （ うち新規整備　）該当値テキスト"/>
        <xdr:cNvSpPr txBox="1"/>
      </xdr:nvSpPr>
      <xdr:spPr>
        <a:xfrm>
          <a:off x="10528300" y="1349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44988</xdr:rowOff>
    </xdr:from>
    <xdr:to>
      <xdr:col>50</xdr:col>
      <xdr:colOff>165100</xdr:colOff>
      <xdr:row>79</xdr:row>
      <xdr:rowOff>146588</xdr:rowOff>
    </xdr:to>
    <xdr:sp macro="" textlink="">
      <xdr:nvSpPr>
        <xdr:cNvPr id="430" name="楕円 429"/>
        <xdr:cNvSpPr/>
      </xdr:nvSpPr>
      <xdr:spPr>
        <a:xfrm>
          <a:off x="9588500" y="135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137715</xdr:rowOff>
    </xdr:from>
    <xdr:ext cx="469744" cy="259045"/>
    <xdr:sp macro="" textlink="">
      <xdr:nvSpPr>
        <xdr:cNvPr id="431" name="テキスト ボックス 430"/>
        <xdr:cNvSpPr txBox="1"/>
      </xdr:nvSpPr>
      <xdr:spPr>
        <a:xfrm>
          <a:off x="9404428" y="136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67556</xdr:rowOff>
    </xdr:from>
    <xdr:to>
      <xdr:col>46</xdr:col>
      <xdr:colOff>38100</xdr:colOff>
      <xdr:row>78</xdr:row>
      <xdr:rowOff>169156</xdr:rowOff>
    </xdr:to>
    <xdr:sp macro="" textlink="">
      <xdr:nvSpPr>
        <xdr:cNvPr id="432" name="楕円 431"/>
        <xdr:cNvSpPr/>
      </xdr:nvSpPr>
      <xdr:spPr>
        <a:xfrm>
          <a:off x="8699500" y="1344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14233</xdr:rowOff>
    </xdr:from>
    <xdr:ext cx="534377" cy="259045"/>
    <xdr:sp macro="" textlink="">
      <xdr:nvSpPr>
        <xdr:cNvPr id="433" name="テキスト ボックス 432"/>
        <xdr:cNvSpPr txBox="1"/>
      </xdr:nvSpPr>
      <xdr:spPr>
        <a:xfrm>
          <a:off x="8483111" y="1321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129986</xdr:rowOff>
    </xdr:from>
    <xdr:to>
      <xdr:col>41</xdr:col>
      <xdr:colOff>101600</xdr:colOff>
      <xdr:row>79</xdr:row>
      <xdr:rowOff>60136</xdr:rowOff>
    </xdr:to>
    <xdr:sp macro="" textlink="">
      <xdr:nvSpPr>
        <xdr:cNvPr id="434" name="楕円 433"/>
        <xdr:cNvSpPr/>
      </xdr:nvSpPr>
      <xdr:spPr>
        <a:xfrm>
          <a:off x="7810500" y="135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76663</xdr:rowOff>
    </xdr:from>
    <xdr:ext cx="534377" cy="259045"/>
    <xdr:sp macro="" textlink="">
      <xdr:nvSpPr>
        <xdr:cNvPr id="435" name="テキスト ボックス 434"/>
        <xdr:cNvSpPr txBox="1"/>
      </xdr:nvSpPr>
      <xdr:spPr>
        <a:xfrm>
          <a:off x="7594111" y="1327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86951</xdr:rowOff>
    </xdr:from>
    <xdr:to>
      <xdr:col>54</xdr:col>
      <xdr:colOff>189865</xdr:colOff>
      <xdr:row>98</xdr:row>
      <xdr:rowOff>36373</xdr:rowOff>
    </xdr:to>
    <xdr:cxnSp macro="">
      <xdr:nvCxnSpPr>
        <xdr:cNvPr id="459" name="直線コネクタ 458"/>
        <xdr:cNvCxnSpPr/>
      </xdr:nvCxnSpPr>
      <xdr:spPr>
        <a:xfrm flipV="1">
          <a:off x="10475595" y="15517451"/>
          <a:ext cx="1270" cy="132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40200</xdr:rowOff>
    </xdr:from>
    <xdr:ext cx="469744" cy="259045"/>
    <xdr:sp macro="" textlink="">
      <xdr:nvSpPr>
        <xdr:cNvPr id="460" name="普通建設事業費 （ うち更新整備　）最小値テキスト"/>
        <xdr:cNvSpPr txBox="1"/>
      </xdr:nvSpPr>
      <xdr:spPr>
        <a:xfrm>
          <a:off x="10528300" y="168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36373</xdr:rowOff>
    </xdr:from>
    <xdr:to>
      <xdr:col>55</xdr:col>
      <xdr:colOff>88900</xdr:colOff>
      <xdr:row>98</xdr:row>
      <xdr:rowOff>36373</xdr:rowOff>
    </xdr:to>
    <xdr:cxnSp macro="">
      <xdr:nvCxnSpPr>
        <xdr:cNvPr id="461" name="直線コネクタ 460"/>
        <xdr:cNvCxnSpPr/>
      </xdr:nvCxnSpPr>
      <xdr:spPr>
        <a:xfrm>
          <a:off x="10388600" y="168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33628</xdr:rowOff>
    </xdr:from>
    <xdr:ext cx="534377" cy="259045"/>
    <xdr:sp macro="" textlink="">
      <xdr:nvSpPr>
        <xdr:cNvPr id="462" name="普通建設事業費 （ うち更新整備　）最大値テキスト"/>
        <xdr:cNvSpPr txBox="1"/>
      </xdr:nvSpPr>
      <xdr:spPr>
        <a:xfrm>
          <a:off x="10528300" y="152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86951</xdr:rowOff>
    </xdr:from>
    <xdr:to>
      <xdr:col>55</xdr:col>
      <xdr:colOff>88900</xdr:colOff>
      <xdr:row>90</xdr:row>
      <xdr:rowOff>86951</xdr:rowOff>
    </xdr:to>
    <xdr:cxnSp macro="">
      <xdr:nvCxnSpPr>
        <xdr:cNvPr id="463" name="直線コネクタ 462"/>
        <xdr:cNvCxnSpPr/>
      </xdr:nvCxnSpPr>
      <xdr:spPr>
        <a:xfrm>
          <a:off x="10388600" y="155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137224</xdr:rowOff>
    </xdr:from>
    <xdr:to>
      <xdr:col>55</xdr:col>
      <xdr:colOff>0</xdr:colOff>
      <xdr:row>97</xdr:row>
      <xdr:rowOff>54966</xdr:rowOff>
    </xdr:to>
    <xdr:cxnSp macro="">
      <xdr:nvCxnSpPr>
        <xdr:cNvPr id="464" name="直線コネクタ 463"/>
        <xdr:cNvCxnSpPr/>
      </xdr:nvCxnSpPr>
      <xdr:spPr>
        <a:xfrm>
          <a:off x="9639300" y="16253524"/>
          <a:ext cx="838200" cy="4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163383</xdr:rowOff>
    </xdr:from>
    <xdr:ext cx="534377" cy="259045"/>
    <xdr:sp macro="" textlink="">
      <xdr:nvSpPr>
        <xdr:cNvPr id="465" name="普通建設事業費 （ うち更新整備　）平均値テキスト"/>
        <xdr:cNvSpPr txBox="1"/>
      </xdr:nvSpPr>
      <xdr:spPr>
        <a:xfrm>
          <a:off x="10528300" y="16108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140506</xdr:rowOff>
    </xdr:from>
    <xdr:to>
      <xdr:col>55</xdr:col>
      <xdr:colOff>50800</xdr:colOff>
      <xdr:row>95</xdr:row>
      <xdr:rowOff>70656</xdr:rowOff>
    </xdr:to>
    <xdr:sp macro="" textlink="">
      <xdr:nvSpPr>
        <xdr:cNvPr id="466" name="フローチャート: 判断 465"/>
        <xdr:cNvSpPr/>
      </xdr:nvSpPr>
      <xdr:spPr>
        <a:xfrm>
          <a:off x="10426700" y="162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137224</xdr:rowOff>
    </xdr:from>
    <xdr:to>
      <xdr:col>50</xdr:col>
      <xdr:colOff>114300</xdr:colOff>
      <xdr:row>98</xdr:row>
      <xdr:rowOff>58299</xdr:rowOff>
    </xdr:to>
    <xdr:cxnSp macro="">
      <xdr:nvCxnSpPr>
        <xdr:cNvPr id="467" name="直線コネクタ 466"/>
        <xdr:cNvCxnSpPr/>
      </xdr:nvCxnSpPr>
      <xdr:spPr>
        <a:xfrm flipV="1">
          <a:off x="8750300" y="16253524"/>
          <a:ext cx="889000" cy="60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123210</xdr:rowOff>
    </xdr:from>
    <xdr:to>
      <xdr:col>50</xdr:col>
      <xdr:colOff>165100</xdr:colOff>
      <xdr:row>96</xdr:row>
      <xdr:rowOff>53360</xdr:rowOff>
    </xdr:to>
    <xdr:sp macro="" textlink="">
      <xdr:nvSpPr>
        <xdr:cNvPr id="468" name="フローチャート: 判断 467"/>
        <xdr:cNvSpPr/>
      </xdr:nvSpPr>
      <xdr:spPr>
        <a:xfrm>
          <a:off x="95885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44487</xdr:rowOff>
    </xdr:from>
    <xdr:ext cx="534377" cy="259045"/>
    <xdr:sp macro="" textlink="">
      <xdr:nvSpPr>
        <xdr:cNvPr id="469" name="テキスト ボックス 468"/>
        <xdr:cNvSpPr txBox="1"/>
      </xdr:nvSpPr>
      <xdr:spPr>
        <a:xfrm>
          <a:off x="9372111" y="165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111316</xdr:rowOff>
    </xdr:from>
    <xdr:to>
      <xdr:col>45</xdr:col>
      <xdr:colOff>177800</xdr:colOff>
      <xdr:row>98</xdr:row>
      <xdr:rowOff>58299</xdr:rowOff>
    </xdr:to>
    <xdr:cxnSp macro="">
      <xdr:nvCxnSpPr>
        <xdr:cNvPr id="470" name="直線コネクタ 469"/>
        <xdr:cNvCxnSpPr/>
      </xdr:nvCxnSpPr>
      <xdr:spPr>
        <a:xfrm>
          <a:off x="7861300" y="16741966"/>
          <a:ext cx="889000" cy="11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140145</xdr:rowOff>
    </xdr:from>
    <xdr:to>
      <xdr:col>46</xdr:col>
      <xdr:colOff>38100</xdr:colOff>
      <xdr:row>96</xdr:row>
      <xdr:rowOff>70295</xdr:rowOff>
    </xdr:to>
    <xdr:sp macro="" textlink="">
      <xdr:nvSpPr>
        <xdr:cNvPr id="471" name="フローチャート: 判断 470"/>
        <xdr:cNvSpPr/>
      </xdr:nvSpPr>
      <xdr:spPr>
        <a:xfrm>
          <a:off x="8699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86822</xdr:rowOff>
    </xdr:from>
    <xdr:ext cx="534377" cy="259045"/>
    <xdr:sp macro="" textlink="">
      <xdr:nvSpPr>
        <xdr:cNvPr id="472" name="テキスト ボックス 471"/>
        <xdr:cNvSpPr txBox="1"/>
      </xdr:nvSpPr>
      <xdr:spPr>
        <a:xfrm>
          <a:off x="8483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117742</xdr:rowOff>
    </xdr:from>
    <xdr:to>
      <xdr:col>41</xdr:col>
      <xdr:colOff>101600</xdr:colOff>
      <xdr:row>96</xdr:row>
      <xdr:rowOff>47892</xdr:rowOff>
    </xdr:to>
    <xdr:sp macro="" textlink="">
      <xdr:nvSpPr>
        <xdr:cNvPr id="473" name="フローチャート: 判断 472"/>
        <xdr:cNvSpPr/>
      </xdr:nvSpPr>
      <xdr:spPr>
        <a:xfrm>
          <a:off x="7810500" y="1640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64419</xdr:rowOff>
    </xdr:from>
    <xdr:ext cx="534377" cy="259045"/>
    <xdr:sp macro="" textlink="">
      <xdr:nvSpPr>
        <xdr:cNvPr id="474" name="テキスト ボックス 473"/>
        <xdr:cNvSpPr txBox="1"/>
      </xdr:nvSpPr>
      <xdr:spPr>
        <a:xfrm>
          <a:off x="7594111" y="161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4166</xdr:rowOff>
    </xdr:from>
    <xdr:to>
      <xdr:col>55</xdr:col>
      <xdr:colOff>50800</xdr:colOff>
      <xdr:row>97</xdr:row>
      <xdr:rowOff>105766</xdr:rowOff>
    </xdr:to>
    <xdr:sp macro="" textlink="">
      <xdr:nvSpPr>
        <xdr:cNvPr id="480" name="楕円 479"/>
        <xdr:cNvSpPr/>
      </xdr:nvSpPr>
      <xdr:spPr>
        <a:xfrm>
          <a:off x="10426700" y="1663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154043</xdr:rowOff>
    </xdr:from>
    <xdr:ext cx="534377" cy="259045"/>
    <xdr:sp macro="" textlink="">
      <xdr:nvSpPr>
        <xdr:cNvPr id="481" name="普通建設事業費 （ うち更新整備　）該当値テキスト"/>
        <xdr:cNvSpPr txBox="1"/>
      </xdr:nvSpPr>
      <xdr:spPr>
        <a:xfrm>
          <a:off x="10528300" y="166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86424</xdr:rowOff>
    </xdr:from>
    <xdr:to>
      <xdr:col>50</xdr:col>
      <xdr:colOff>165100</xdr:colOff>
      <xdr:row>95</xdr:row>
      <xdr:rowOff>16574</xdr:rowOff>
    </xdr:to>
    <xdr:sp macro="" textlink="">
      <xdr:nvSpPr>
        <xdr:cNvPr id="482" name="楕円 481"/>
        <xdr:cNvSpPr/>
      </xdr:nvSpPr>
      <xdr:spPr>
        <a:xfrm>
          <a:off x="9588500" y="1620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33101</xdr:rowOff>
    </xdr:from>
    <xdr:ext cx="534377" cy="259045"/>
    <xdr:sp macro="" textlink="">
      <xdr:nvSpPr>
        <xdr:cNvPr id="483" name="テキスト ボックス 482"/>
        <xdr:cNvSpPr txBox="1"/>
      </xdr:nvSpPr>
      <xdr:spPr>
        <a:xfrm>
          <a:off x="9372111" y="1597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7499</xdr:rowOff>
    </xdr:from>
    <xdr:to>
      <xdr:col>46</xdr:col>
      <xdr:colOff>38100</xdr:colOff>
      <xdr:row>98</xdr:row>
      <xdr:rowOff>109099</xdr:rowOff>
    </xdr:to>
    <xdr:sp macro="" textlink="">
      <xdr:nvSpPr>
        <xdr:cNvPr id="484" name="楕円 483"/>
        <xdr:cNvSpPr/>
      </xdr:nvSpPr>
      <xdr:spPr>
        <a:xfrm>
          <a:off x="8699500" y="1680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100226</xdr:rowOff>
    </xdr:from>
    <xdr:ext cx="469744" cy="259045"/>
    <xdr:sp macro="" textlink="">
      <xdr:nvSpPr>
        <xdr:cNvPr id="485" name="テキスト ボックス 484"/>
        <xdr:cNvSpPr txBox="1"/>
      </xdr:nvSpPr>
      <xdr:spPr>
        <a:xfrm>
          <a:off x="8515428" y="1690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60516</xdr:rowOff>
    </xdr:from>
    <xdr:to>
      <xdr:col>41</xdr:col>
      <xdr:colOff>101600</xdr:colOff>
      <xdr:row>97</xdr:row>
      <xdr:rowOff>162116</xdr:rowOff>
    </xdr:to>
    <xdr:sp macro="" textlink="">
      <xdr:nvSpPr>
        <xdr:cNvPr id="486" name="楕円 485"/>
        <xdr:cNvSpPr/>
      </xdr:nvSpPr>
      <xdr:spPr>
        <a:xfrm>
          <a:off x="7810500" y="166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153243</xdr:rowOff>
    </xdr:from>
    <xdr:ext cx="534377" cy="259045"/>
    <xdr:sp macro="" textlink="">
      <xdr:nvSpPr>
        <xdr:cNvPr id="487" name="テキスト ボックス 486"/>
        <xdr:cNvSpPr txBox="1"/>
      </xdr:nvSpPr>
      <xdr:spPr>
        <a:xfrm>
          <a:off x="7594111" y="167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11" name="直線コネクタ 510"/>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4" name="災害復旧事業費最大値テキスト"/>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5" name="直線コネクタ 514"/>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2787</xdr:rowOff>
    </xdr:from>
    <xdr:to>
      <xdr:col>85</xdr:col>
      <xdr:colOff>127000</xdr:colOff>
      <xdr:row>39</xdr:row>
      <xdr:rowOff>35116</xdr:rowOff>
    </xdr:to>
    <xdr:cxnSp macro="">
      <xdr:nvCxnSpPr>
        <xdr:cNvPr id="516" name="直線コネクタ 515"/>
        <xdr:cNvCxnSpPr/>
      </xdr:nvCxnSpPr>
      <xdr:spPr>
        <a:xfrm flipV="1">
          <a:off x="15481300" y="6689337"/>
          <a:ext cx="838200" cy="3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71334</xdr:rowOff>
    </xdr:from>
    <xdr:ext cx="469744" cy="259045"/>
    <xdr:sp macro="" textlink="">
      <xdr:nvSpPr>
        <xdr:cNvPr id="517" name="災害復旧事業費平均値テキスト"/>
        <xdr:cNvSpPr txBox="1"/>
      </xdr:nvSpPr>
      <xdr:spPr>
        <a:xfrm>
          <a:off x="16370300" y="6414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18" name="フローチャート: 判断 517"/>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123660</xdr:rowOff>
    </xdr:from>
    <xdr:to>
      <xdr:col>81</xdr:col>
      <xdr:colOff>50800</xdr:colOff>
      <xdr:row>39</xdr:row>
      <xdr:rowOff>35116</xdr:rowOff>
    </xdr:to>
    <xdr:cxnSp macro="">
      <xdr:nvCxnSpPr>
        <xdr:cNvPr id="519" name="直線コネクタ 518"/>
        <xdr:cNvCxnSpPr/>
      </xdr:nvCxnSpPr>
      <xdr:spPr>
        <a:xfrm>
          <a:off x="14592300" y="6638760"/>
          <a:ext cx="889000" cy="8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20" name="フローチャート: 判断 519"/>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144200</xdr:rowOff>
    </xdr:from>
    <xdr:ext cx="469744" cy="259045"/>
    <xdr:sp macro="" textlink="">
      <xdr:nvSpPr>
        <xdr:cNvPr id="521" name="テキスト ボックス 520"/>
        <xdr:cNvSpPr txBox="1"/>
      </xdr:nvSpPr>
      <xdr:spPr>
        <a:xfrm>
          <a:off x="15246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123660</xdr:rowOff>
    </xdr:from>
    <xdr:to>
      <xdr:col>76</xdr:col>
      <xdr:colOff>114300</xdr:colOff>
      <xdr:row>38</xdr:row>
      <xdr:rowOff>158369</xdr:rowOff>
    </xdr:to>
    <xdr:cxnSp macro="">
      <xdr:nvCxnSpPr>
        <xdr:cNvPr id="522" name="直線コネクタ 521"/>
        <xdr:cNvCxnSpPr/>
      </xdr:nvCxnSpPr>
      <xdr:spPr>
        <a:xfrm flipV="1">
          <a:off x="13703300" y="6638760"/>
          <a:ext cx="88900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103625</xdr:rowOff>
    </xdr:from>
    <xdr:to>
      <xdr:col>76</xdr:col>
      <xdr:colOff>165100</xdr:colOff>
      <xdr:row>39</xdr:row>
      <xdr:rowOff>33775</xdr:rowOff>
    </xdr:to>
    <xdr:sp macro="" textlink="">
      <xdr:nvSpPr>
        <xdr:cNvPr id="523" name="フローチャート: 判断 522"/>
        <xdr:cNvSpPr/>
      </xdr:nvSpPr>
      <xdr:spPr>
        <a:xfrm>
          <a:off x="14541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24902</xdr:rowOff>
    </xdr:from>
    <xdr:ext cx="469744" cy="259045"/>
    <xdr:sp macro="" textlink="">
      <xdr:nvSpPr>
        <xdr:cNvPr id="524" name="テキスト ボックス 523"/>
        <xdr:cNvSpPr txBox="1"/>
      </xdr:nvSpPr>
      <xdr:spPr>
        <a:xfrm>
          <a:off x="14357428"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158369</xdr:rowOff>
    </xdr:from>
    <xdr:to>
      <xdr:col>71</xdr:col>
      <xdr:colOff>177800</xdr:colOff>
      <xdr:row>39</xdr:row>
      <xdr:rowOff>34334</xdr:rowOff>
    </xdr:to>
    <xdr:cxnSp macro="">
      <xdr:nvCxnSpPr>
        <xdr:cNvPr id="525" name="直線コネクタ 524"/>
        <xdr:cNvCxnSpPr/>
      </xdr:nvCxnSpPr>
      <xdr:spPr>
        <a:xfrm flipV="1">
          <a:off x="12814300" y="6673469"/>
          <a:ext cx="889000" cy="4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42246</xdr:rowOff>
    </xdr:from>
    <xdr:to>
      <xdr:col>72</xdr:col>
      <xdr:colOff>38100</xdr:colOff>
      <xdr:row>38</xdr:row>
      <xdr:rowOff>143846</xdr:rowOff>
    </xdr:to>
    <xdr:sp macro="" textlink="">
      <xdr:nvSpPr>
        <xdr:cNvPr id="526" name="フローチャート: 判断 525"/>
        <xdr:cNvSpPr/>
      </xdr:nvSpPr>
      <xdr:spPr>
        <a:xfrm>
          <a:off x="13652500" y="655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160374</xdr:rowOff>
    </xdr:from>
    <xdr:ext cx="469744" cy="259045"/>
    <xdr:sp macro="" textlink="">
      <xdr:nvSpPr>
        <xdr:cNvPr id="527" name="テキスト ボックス 526"/>
        <xdr:cNvSpPr txBox="1"/>
      </xdr:nvSpPr>
      <xdr:spPr>
        <a:xfrm>
          <a:off x="13468428" y="633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42494</xdr:rowOff>
    </xdr:from>
    <xdr:to>
      <xdr:col>67</xdr:col>
      <xdr:colOff>101600</xdr:colOff>
      <xdr:row>38</xdr:row>
      <xdr:rowOff>144094</xdr:rowOff>
    </xdr:to>
    <xdr:sp macro="" textlink="">
      <xdr:nvSpPr>
        <xdr:cNvPr id="528" name="フローチャート: 判断 527"/>
        <xdr:cNvSpPr/>
      </xdr:nvSpPr>
      <xdr:spPr>
        <a:xfrm>
          <a:off x="12763500" y="655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160621</xdr:rowOff>
    </xdr:from>
    <xdr:ext cx="469744" cy="259045"/>
    <xdr:sp macro="" textlink="">
      <xdr:nvSpPr>
        <xdr:cNvPr id="529" name="テキスト ボックス 528"/>
        <xdr:cNvSpPr txBox="1"/>
      </xdr:nvSpPr>
      <xdr:spPr>
        <a:xfrm>
          <a:off x="12579428" y="633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123437</xdr:rowOff>
    </xdr:from>
    <xdr:to>
      <xdr:col>85</xdr:col>
      <xdr:colOff>177800</xdr:colOff>
      <xdr:row>39</xdr:row>
      <xdr:rowOff>53587</xdr:rowOff>
    </xdr:to>
    <xdr:sp macro="" textlink="">
      <xdr:nvSpPr>
        <xdr:cNvPr id="535" name="楕円 534"/>
        <xdr:cNvSpPr/>
      </xdr:nvSpPr>
      <xdr:spPr>
        <a:xfrm>
          <a:off x="16268700" y="663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38364</xdr:rowOff>
    </xdr:from>
    <xdr:ext cx="469744" cy="259045"/>
    <xdr:sp macro="" textlink="">
      <xdr:nvSpPr>
        <xdr:cNvPr id="536" name="災害復旧事業費該当値テキスト"/>
        <xdr:cNvSpPr txBox="1"/>
      </xdr:nvSpPr>
      <xdr:spPr>
        <a:xfrm>
          <a:off x="16370300" y="65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155766</xdr:rowOff>
    </xdr:from>
    <xdr:to>
      <xdr:col>81</xdr:col>
      <xdr:colOff>101600</xdr:colOff>
      <xdr:row>39</xdr:row>
      <xdr:rowOff>85916</xdr:rowOff>
    </xdr:to>
    <xdr:sp macro="" textlink="">
      <xdr:nvSpPr>
        <xdr:cNvPr id="537" name="楕円 536"/>
        <xdr:cNvSpPr/>
      </xdr:nvSpPr>
      <xdr:spPr>
        <a:xfrm>
          <a:off x="15430500" y="6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77043</xdr:rowOff>
    </xdr:from>
    <xdr:ext cx="378565" cy="259045"/>
    <xdr:sp macro="" textlink="">
      <xdr:nvSpPr>
        <xdr:cNvPr id="538" name="テキスト ボックス 537"/>
        <xdr:cNvSpPr txBox="1"/>
      </xdr:nvSpPr>
      <xdr:spPr>
        <a:xfrm>
          <a:off x="15292017" y="676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72860</xdr:rowOff>
    </xdr:from>
    <xdr:to>
      <xdr:col>76</xdr:col>
      <xdr:colOff>165100</xdr:colOff>
      <xdr:row>39</xdr:row>
      <xdr:rowOff>3010</xdr:rowOff>
    </xdr:to>
    <xdr:sp macro="" textlink="">
      <xdr:nvSpPr>
        <xdr:cNvPr id="539" name="楕円 538"/>
        <xdr:cNvSpPr/>
      </xdr:nvSpPr>
      <xdr:spPr>
        <a:xfrm>
          <a:off x="14541500" y="65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19537</xdr:rowOff>
    </xdr:from>
    <xdr:ext cx="469744" cy="259045"/>
    <xdr:sp macro="" textlink="">
      <xdr:nvSpPr>
        <xdr:cNvPr id="540" name="テキスト ボックス 539"/>
        <xdr:cNvSpPr txBox="1"/>
      </xdr:nvSpPr>
      <xdr:spPr>
        <a:xfrm>
          <a:off x="14357428" y="63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107569</xdr:rowOff>
    </xdr:from>
    <xdr:to>
      <xdr:col>72</xdr:col>
      <xdr:colOff>38100</xdr:colOff>
      <xdr:row>39</xdr:row>
      <xdr:rowOff>37719</xdr:rowOff>
    </xdr:to>
    <xdr:sp macro="" textlink="">
      <xdr:nvSpPr>
        <xdr:cNvPr id="541" name="楕円 540"/>
        <xdr:cNvSpPr/>
      </xdr:nvSpPr>
      <xdr:spPr>
        <a:xfrm>
          <a:off x="13652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28846</xdr:rowOff>
    </xdr:from>
    <xdr:ext cx="469744" cy="259045"/>
    <xdr:sp macro="" textlink="">
      <xdr:nvSpPr>
        <xdr:cNvPr id="542" name="テキスト ボックス 541"/>
        <xdr:cNvSpPr txBox="1"/>
      </xdr:nvSpPr>
      <xdr:spPr>
        <a:xfrm>
          <a:off x="13468428" y="67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154984</xdr:rowOff>
    </xdr:from>
    <xdr:to>
      <xdr:col>67</xdr:col>
      <xdr:colOff>101600</xdr:colOff>
      <xdr:row>39</xdr:row>
      <xdr:rowOff>85134</xdr:rowOff>
    </xdr:to>
    <xdr:sp macro="" textlink="">
      <xdr:nvSpPr>
        <xdr:cNvPr id="543" name="楕円 542"/>
        <xdr:cNvSpPr/>
      </xdr:nvSpPr>
      <xdr:spPr>
        <a:xfrm>
          <a:off x="12763500" y="66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76261</xdr:rowOff>
    </xdr:from>
    <xdr:ext cx="378565" cy="259045"/>
    <xdr:sp macro="" textlink="">
      <xdr:nvSpPr>
        <xdr:cNvPr id="544" name="テキスト ボックス 543"/>
        <xdr:cNvSpPr txBox="1"/>
      </xdr:nvSpPr>
      <xdr:spPr>
        <a:xfrm>
          <a:off x="12625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49571</xdr:rowOff>
    </xdr:from>
    <xdr:to>
      <xdr:col>85</xdr:col>
      <xdr:colOff>126364</xdr:colOff>
      <xdr:row>79</xdr:row>
      <xdr:rowOff>72827</xdr:rowOff>
    </xdr:to>
    <xdr:cxnSp macro="">
      <xdr:nvCxnSpPr>
        <xdr:cNvPr id="616" name="直線コネクタ 615"/>
        <xdr:cNvCxnSpPr/>
      </xdr:nvCxnSpPr>
      <xdr:spPr>
        <a:xfrm flipV="1">
          <a:off x="16317595" y="12051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76654</xdr:rowOff>
    </xdr:from>
    <xdr:ext cx="534377" cy="259045"/>
    <xdr:sp macro="" textlink="">
      <xdr:nvSpPr>
        <xdr:cNvPr id="617" name="公債費最小値テキスト"/>
        <xdr:cNvSpPr txBox="1"/>
      </xdr:nvSpPr>
      <xdr:spPr>
        <a:xfrm>
          <a:off x="16370300" y="136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72827</xdr:rowOff>
    </xdr:from>
    <xdr:to>
      <xdr:col>86</xdr:col>
      <xdr:colOff>25400</xdr:colOff>
      <xdr:row>79</xdr:row>
      <xdr:rowOff>72827</xdr:rowOff>
    </xdr:to>
    <xdr:cxnSp macro="">
      <xdr:nvCxnSpPr>
        <xdr:cNvPr id="618" name="直線コネクタ 617"/>
        <xdr:cNvCxnSpPr/>
      </xdr:nvCxnSpPr>
      <xdr:spPr>
        <a:xfrm>
          <a:off x="16230600" y="1361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167698</xdr:rowOff>
    </xdr:from>
    <xdr:ext cx="599010" cy="259045"/>
    <xdr:sp macro="" textlink="">
      <xdr:nvSpPr>
        <xdr:cNvPr id="619" name="公債費最大値テキスト"/>
        <xdr:cNvSpPr txBox="1"/>
      </xdr:nvSpPr>
      <xdr:spPr>
        <a:xfrm>
          <a:off x="16370300" y="1182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49571</xdr:rowOff>
    </xdr:from>
    <xdr:to>
      <xdr:col>86</xdr:col>
      <xdr:colOff>25400</xdr:colOff>
      <xdr:row>70</xdr:row>
      <xdr:rowOff>49571</xdr:rowOff>
    </xdr:to>
    <xdr:cxnSp macro="">
      <xdr:nvCxnSpPr>
        <xdr:cNvPr id="620" name="直線コネクタ 619"/>
        <xdr:cNvCxnSpPr/>
      </xdr:nvCxnSpPr>
      <xdr:spPr>
        <a:xfrm>
          <a:off x="16230600" y="120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34818</xdr:rowOff>
    </xdr:from>
    <xdr:to>
      <xdr:col>85</xdr:col>
      <xdr:colOff>127000</xdr:colOff>
      <xdr:row>78</xdr:row>
      <xdr:rowOff>80477</xdr:rowOff>
    </xdr:to>
    <xdr:cxnSp macro="">
      <xdr:nvCxnSpPr>
        <xdr:cNvPr id="621" name="直線コネクタ 620"/>
        <xdr:cNvCxnSpPr/>
      </xdr:nvCxnSpPr>
      <xdr:spPr>
        <a:xfrm flipV="1">
          <a:off x="15481300" y="13407918"/>
          <a:ext cx="838200" cy="4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78477</xdr:rowOff>
    </xdr:from>
    <xdr:ext cx="534377" cy="259045"/>
    <xdr:sp macro="" textlink="">
      <xdr:nvSpPr>
        <xdr:cNvPr id="622" name="公債費平均値テキスト"/>
        <xdr:cNvSpPr txBox="1"/>
      </xdr:nvSpPr>
      <xdr:spPr>
        <a:xfrm>
          <a:off x="16370300" y="1293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55601</xdr:rowOff>
    </xdr:from>
    <xdr:to>
      <xdr:col>85</xdr:col>
      <xdr:colOff>177800</xdr:colOff>
      <xdr:row>76</xdr:row>
      <xdr:rowOff>157201</xdr:rowOff>
    </xdr:to>
    <xdr:sp macro="" textlink="">
      <xdr:nvSpPr>
        <xdr:cNvPr id="623" name="フローチャート: 判断 622"/>
        <xdr:cNvSpPr/>
      </xdr:nvSpPr>
      <xdr:spPr>
        <a:xfrm>
          <a:off x="16268700" y="130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80477</xdr:rowOff>
    </xdr:from>
    <xdr:to>
      <xdr:col>81</xdr:col>
      <xdr:colOff>50800</xdr:colOff>
      <xdr:row>78</xdr:row>
      <xdr:rowOff>111170</xdr:rowOff>
    </xdr:to>
    <xdr:cxnSp macro="">
      <xdr:nvCxnSpPr>
        <xdr:cNvPr id="624" name="直線コネクタ 623"/>
        <xdr:cNvCxnSpPr/>
      </xdr:nvCxnSpPr>
      <xdr:spPr>
        <a:xfrm flipV="1">
          <a:off x="14592300" y="13453577"/>
          <a:ext cx="889000" cy="3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55997</xdr:rowOff>
    </xdr:from>
    <xdr:to>
      <xdr:col>81</xdr:col>
      <xdr:colOff>101600</xdr:colOff>
      <xdr:row>76</xdr:row>
      <xdr:rowOff>157597</xdr:rowOff>
    </xdr:to>
    <xdr:sp macro="" textlink="">
      <xdr:nvSpPr>
        <xdr:cNvPr id="625" name="フローチャート: 判断 624"/>
        <xdr:cNvSpPr/>
      </xdr:nvSpPr>
      <xdr:spPr>
        <a:xfrm>
          <a:off x="15430500" y="1308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2674</xdr:rowOff>
    </xdr:from>
    <xdr:ext cx="534377" cy="259045"/>
    <xdr:sp macro="" textlink="">
      <xdr:nvSpPr>
        <xdr:cNvPr id="626" name="テキスト ボックス 625"/>
        <xdr:cNvSpPr txBox="1"/>
      </xdr:nvSpPr>
      <xdr:spPr>
        <a:xfrm>
          <a:off x="15214111" y="128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111170</xdr:rowOff>
    </xdr:from>
    <xdr:to>
      <xdr:col>76</xdr:col>
      <xdr:colOff>114300</xdr:colOff>
      <xdr:row>78</xdr:row>
      <xdr:rowOff>111705</xdr:rowOff>
    </xdr:to>
    <xdr:cxnSp macro="">
      <xdr:nvCxnSpPr>
        <xdr:cNvPr id="627" name="直線コネクタ 626"/>
        <xdr:cNvCxnSpPr/>
      </xdr:nvCxnSpPr>
      <xdr:spPr>
        <a:xfrm flipV="1">
          <a:off x="13703300" y="13484270"/>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102327</xdr:rowOff>
    </xdr:from>
    <xdr:to>
      <xdr:col>76</xdr:col>
      <xdr:colOff>165100</xdr:colOff>
      <xdr:row>77</xdr:row>
      <xdr:rowOff>32477</xdr:rowOff>
    </xdr:to>
    <xdr:sp macro="" textlink="">
      <xdr:nvSpPr>
        <xdr:cNvPr id="628" name="フローチャート: 判断 627"/>
        <xdr:cNvSpPr/>
      </xdr:nvSpPr>
      <xdr:spPr>
        <a:xfrm>
          <a:off x="14541500" y="1313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49003</xdr:rowOff>
    </xdr:from>
    <xdr:ext cx="534377" cy="259045"/>
    <xdr:sp macro="" textlink="">
      <xdr:nvSpPr>
        <xdr:cNvPr id="629" name="テキスト ボックス 628"/>
        <xdr:cNvSpPr txBox="1"/>
      </xdr:nvSpPr>
      <xdr:spPr>
        <a:xfrm>
          <a:off x="14325111" y="129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110561</xdr:rowOff>
    </xdr:from>
    <xdr:to>
      <xdr:col>71</xdr:col>
      <xdr:colOff>177800</xdr:colOff>
      <xdr:row>78</xdr:row>
      <xdr:rowOff>111705</xdr:rowOff>
    </xdr:to>
    <xdr:cxnSp macro="">
      <xdr:nvCxnSpPr>
        <xdr:cNvPr id="630" name="直線コネクタ 629"/>
        <xdr:cNvCxnSpPr/>
      </xdr:nvCxnSpPr>
      <xdr:spPr>
        <a:xfrm>
          <a:off x="12814300" y="13483661"/>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143535</xdr:rowOff>
    </xdr:from>
    <xdr:to>
      <xdr:col>72</xdr:col>
      <xdr:colOff>38100</xdr:colOff>
      <xdr:row>77</xdr:row>
      <xdr:rowOff>73685</xdr:rowOff>
    </xdr:to>
    <xdr:sp macro="" textlink="">
      <xdr:nvSpPr>
        <xdr:cNvPr id="631" name="フローチャート: 判断 630"/>
        <xdr:cNvSpPr/>
      </xdr:nvSpPr>
      <xdr:spPr>
        <a:xfrm>
          <a:off x="13652500" y="131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90212</xdr:rowOff>
    </xdr:from>
    <xdr:ext cx="534377" cy="259045"/>
    <xdr:sp macro="" textlink="">
      <xdr:nvSpPr>
        <xdr:cNvPr id="632" name="テキスト ボックス 631"/>
        <xdr:cNvSpPr txBox="1"/>
      </xdr:nvSpPr>
      <xdr:spPr>
        <a:xfrm>
          <a:off x="13436111" y="1294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117308</xdr:rowOff>
    </xdr:from>
    <xdr:to>
      <xdr:col>67</xdr:col>
      <xdr:colOff>101600</xdr:colOff>
      <xdr:row>77</xdr:row>
      <xdr:rowOff>47458</xdr:rowOff>
    </xdr:to>
    <xdr:sp macro="" textlink="">
      <xdr:nvSpPr>
        <xdr:cNvPr id="633" name="フローチャート: 判断 632"/>
        <xdr:cNvSpPr/>
      </xdr:nvSpPr>
      <xdr:spPr>
        <a:xfrm>
          <a:off x="12763500" y="131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63985</xdr:rowOff>
    </xdr:from>
    <xdr:ext cx="534377" cy="259045"/>
    <xdr:sp macro="" textlink="">
      <xdr:nvSpPr>
        <xdr:cNvPr id="634" name="テキスト ボックス 633"/>
        <xdr:cNvSpPr txBox="1"/>
      </xdr:nvSpPr>
      <xdr:spPr>
        <a:xfrm>
          <a:off x="12547111" y="129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155468</xdr:rowOff>
    </xdr:from>
    <xdr:to>
      <xdr:col>85</xdr:col>
      <xdr:colOff>177800</xdr:colOff>
      <xdr:row>78</xdr:row>
      <xdr:rowOff>85618</xdr:rowOff>
    </xdr:to>
    <xdr:sp macro="" textlink="">
      <xdr:nvSpPr>
        <xdr:cNvPr id="640" name="楕円 639"/>
        <xdr:cNvSpPr/>
      </xdr:nvSpPr>
      <xdr:spPr>
        <a:xfrm>
          <a:off x="16268700" y="133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133895</xdr:rowOff>
    </xdr:from>
    <xdr:ext cx="534377" cy="259045"/>
    <xdr:sp macro="" textlink="">
      <xdr:nvSpPr>
        <xdr:cNvPr id="641" name="公債費該当値テキスト"/>
        <xdr:cNvSpPr txBox="1"/>
      </xdr:nvSpPr>
      <xdr:spPr>
        <a:xfrm>
          <a:off x="16370300" y="1333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29677</xdr:rowOff>
    </xdr:from>
    <xdr:to>
      <xdr:col>81</xdr:col>
      <xdr:colOff>101600</xdr:colOff>
      <xdr:row>78</xdr:row>
      <xdr:rowOff>131277</xdr:rowOff>
    </xdr:to>
    <xdr:sp macro="" textlink="">
      <xdr:nvSpPr>
        <xdr:cNvPr id="642" name="楕円 641"/>
        <xdr:cNvSpPr/>
      </xdr:nvSpPr>
      <xdr:spPr>
        <a:xfrm>
          <a:off x="15430500" y="1340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122404</xdr:rowOff>
    </xdr:from>
    <xdr:ext cx="534377" cy="259045"/>
    <xdr:sp macro="" textlink="">
      <xdr:nvSpPr>
        <xdr:cNvPr id="643" name="テキスト ボックス 642"/>
        <xdr:cNvSpPr txBox="1"/>
      </xdr:nvSpPr>
      <xdr:spPr>
        <a:xfrm>
          <a:off x="15214111" y="1349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60370</xdr:rowOff>
    </xdr:from>
    <xdr:to>
      <xdr:col>76</xdr:col>
      <xdr:colOff>165100</xdr:colOff>
      <xdr:row>78</xdr:row>
      <xdr:rowOff>161970</xdr:rowOff>
    </xdr:to>
    <xdr:sp macro="" textlink="">
      <xdr:nvSpPr>
        <xdr:cNvPr id="644" name="楕円 643"/>
        <xdr:cNvSpPr/>
      </xdr:nvSpPr>
      <xdr:spPr>
        <a:xfrm>
          <a:off x="14541500" y="134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153097</xdr:rowOff>
    </xdr:from>
    <xdr:ext cx="534377" cy="259045"/>
    <xdr:sp macro="" textlink="">
      <xdr:nvSpPr>
        <xdr:cNvPr id="645" name="テキスト ボックス 644"/>
        <xdr:cNvSpPr txBox="1"/>
      </xdr:nvSpPr>
      <xdr:spPr>
        <a:xfrm>
          <a:off x="14325111" y="1352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60905</xdr:rowOff>
    </xdr:from>
    <xdr:to>
      <xdr:col>72</xdr:col>
      <xdr:colOff>38100</xdr:colOff>
      <xdr:row>78</xdr:row>
      <xdr:rowOff>162505</xdr:rowOff>
    </xdr:to>
    <xdr:sp macro="" textlink="">
      <xdr:nvSpPr>
        <xdr:cNvPr id="646" name="楕円 645"/>
        <xdr:cNvSpPr/>
      </xdr:nvSpPr>
      <xdr:spPr>
        <a:xfrm>
          <a:off x="13652500" y="134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153632</xdr:rowOff>
    </xdr:from>
    <xdr:ext cx="534377" cy="259045"/>
    <xdr:sp macro="" textlink="">
      <xdr:nvSpPr>
        <xdr:cNvPr id="647" name="テキスト ボックス 646"/>
        <xdr:cNvSpPr txBox="1"/>
      </xdr:nvSpPr>
      <xdr:spPr>
        <a:xfrm>
          <a:off x="13436111" y="135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59761</xdr:rowOff>
    </xdr:from>
    <xdr:to>
      <xdr:col>67</xdr:col>
      <xdr:colOff>101600</xdr:colOff>
      <xdr:row>78</xdr:row>
      <xdr:rowOff>161361</xdr:rowOff>
    </xdr:to>
    <xdr:sp macro="" textlink="">
      <xdr:nvSpPr>
        <xdr:cNvPr id="648" name="楕円 647"/>
        <xdr:cNvSpPr/>
      </xdr:nvSpPr>
      <xdr:spPr>
        <a:xfrm>
          <a:off x="12763500" y="134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152488</xdr:rowOff>
    </xdr:from>
    <xdr:ext cx="534377" cy="259045"/>
    <xdr:sp macro="" textlink="">
      <xdr:nvSpPr>
        <xdr:cNvPr id="649" name="テキスト ボックス 648"/>
        <xdr:cNvSpPr txBox="1"/>
      </xdr:nvSpPr>
      <xdr:spPr>
        <a:xfrm>
          <a:off x="12547111" y="135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71" name="直線コネクタ 670"/>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72" name="積立金最小値テキスト"/>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73" name="直線コネクタ 672"/>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74" name="積立金最大値テキスト"/>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75" name="直線コネクタ 674"/>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139609</xdr:rowOff>
    </xdr:from>
    <xdr:to>
      <xdr:col>85</xdr:col>
      <xdr:colOff>127000</xdr:colOff>
      <xdr:row>98</xdr:row>
      <xdr:rowOff>124850</xdr:rowOff>
    </xdr:to>
    <xdr:cxnSp macro="">
      <xdr:nvCxnSpPr>
        <xdr:cNvPr id="676" name="直線コネクタ 675"/>
        <xdr:cNvCxnSpPr/>
      </xdr:nvCxnSpPr>
      <xdr:spPr>
        <a:xfrm flipV="1">
          <a:off x="15481300" y="16770259"/>
          <a:ext cx="838200" cy="15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84473</xdr:rowOff>
    </xdr:from>
    <xdr:ext cx="534377" cy="259045"/>
    <xdr:sp macro="" textlink="">
      <xdr:nvSpPr>
        <xdr:cNvPr id="677" name="積立金平均値テキスト"/>
        <xdr:cNvSpPr txBox="1"/>
      </xdr:nvSpPr>
      <xdr:spPr>
        <a:xfrm>
          <a:off x="16370300" y="1654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78" name="フローチャート: 判断 677"/>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109835</xdr:rowOff>
    </xdr:from>
    <xdr:to>
      <xdr:col>81</xdr:col>
      <xdr:colOff>50800</xdr:colOff>
      <xdr:row>98</xdr:row>
      <xdr:rowOff>124850</xdr:rowOff>
    </xdr:to>
    <xdr:cxnSp macro="">
      <xdr:nvCxnSpPr>
        <xdr:cNvPr id="679" name="直線コネクタ 678"/>
        <xdr:cNvCxnSpPr/>
      </xdr:nvCxnSpPr>
      <xdr:spPr>
        <a:xfrm>
          <a:off x="14592300" y="16911935"/>
          <a:ext cx="889000" cy="1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80" name="フローチャート: 判断 679"/>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81" name="テキスト ボックス 680"/>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87086</xdr:rowOff>
    </xdr:from>
    <xdr:to>
      <xdr:col>76</xdr:col>
      <xdr:colOff>114300</xdr:colOff>
      <xdr:row>98</xdr:row>
      <xdr:rowOff>109835</xdr:rowOff>
    </xdr:to>
    <xdr:cxnSp macro="">
      <xdr:nvCxnSpPr>
        <xdr:cNvPr id="682" name="直線コネクタ 681"/>
        <xdr:cNvCxnSpPr/>
      </xdr:nvCxnSpPr>
      <xdr:spPr>
        <a:xfrm>
          <a:off x="13703300" y="16889186"/>
          <a:ext cx="889000" cy="2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75211</xdr:rowOff>
    </xdr:from>
    <xdr:to>
      <xdr:col>76</xdr:col>
      <xdr:colOff>165100</xdr:colOff>
      <xdr:row>98</xdr:row>
      <xdr:rowOff>5361</xdr:rowOff>
    </xdr:to>
    <xdr:sp macro="" textlink="">
      <xdr:nvSpPr>
        <xdr:cNvPr id="683" name="フローチャート: 判断 682"/>
        <xdr:cNvSpPr/>
      </xdr:nvSpPr>
      <xdr:spPr>
        <a:xfrm>
          <a:off x="14541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21888</xdr:rowOff>
    </xdr:from>
    <xdr:ext cx="534377" cy="259045"/>
    <xdr:sp macro="" textlink="">
      <xdr:nvSpPr>
        <xdr:cNvPr id="684" name="テキスト ボックス 683"/>
        <xdr:cNvSpPr txBox="1"/>
      </xdr:nvSpPr>
      <xdr:spPr>
        <a:xfrm>
          <a:off x="14325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166949</xdr:rowOff>
    </xdr:from>
    <xdr:to>
      <xdr:col>71</xdr:col>
      <xdr:colOff>177800</xdr:colOff>
      <xdr:row>98</xdr:row>
      <xdr:rowOff>87086</xdr:rowOff>
    </xdr:to>
    <xdr:cxnSp macro="">
      <xdr:nvCxnSpPr>
        <xdr:cNvPr id="685" name="直線コネクタ 684"/>
        <xdr:cNvCxnSpPr/>
      </xdr:nvCxnSpPr>
      <xdr:spPr>
        <a:xfrm>
          <a:off x="12814300" y="16797599"/>
          <a:ext cx="889000" cy="9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74160</xdr:rowOff>
    </xdr:from>
    <xdr:to>
      <xdr:col>72</xdr:col>
      <xdr:colOff>38100</xdr:colOff>
      <xdr:row>98</xdr:row>
      <xdr:rowOff>4310</xdr:rowOff>
    </xdr:to>
    <xdr:sp macro="" textlink="">
      <xdr:nvSpPr>
        <xdr:cNvPr id="686" name="フローチャート: 判断 685"/>
        <xdr:cNvSpPr/>
      </xdr:nvSpPr>
      <xdr:spPr>
        <a:xfrm>
          <a:off x="13652500" y="1670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20837</xdr:rowOff>
    </xdr:from>
    <xdr:ext cx="534377" cy="259045"/>
    <xdr:sp macro="" textlink="">
      <xdr:nvSpPr>
        <xdr:cNvPr id="687" name="テキスト ボックス 686"/>
        <xdr:cNvSpPr txBox="1"/>
      </xdr:nvSpPr>
      <xdr:spPr>
        <a:xfrm>
          <a:off x="13436111" y="1648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49389</xdr:rowOff>
    </xdr:from>
    <xdr:to>
      <xdr:col>67</xdr:col>
      <xdr:colOff>101600</xdr:colOff>
      <xdr:row>97</xdr:row>
      <xdr:rowOff>150989</xdr:rowOff>
    </xdr:to>
    <xdr:sp macro="" textlink="">
      <xdr:nvSpPr>
        <xdr:cNvPr id="688" name="フローチャート: 判断 687"/>
        <xdr:cNvSpPr/>
      </xdr:nvSpPr>
      <xdr:spPr>
        <a:xfrm>
          <a:off x="12763500" y="1668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167516</xdr:rowOff>
    </xdr:from>
    <xdr:ext cx="534377" cy="259045"/>
    <xdr:sp macro="" textlink="">
      <xdr:nvSpPr>
        <xdr:cNvPr id="689" name="テキスト ボックス 688"/>
        <xdr:cNvSpPr txBox="1"/>
      </xdr:nvSpPr>
      <xdr:spPr>
        <a:xfrm>
          <a:off x="12547111" y="1645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88809</xdr:rowOff>
    </xdr:from>
    <xdr:to>
      <xdr:col>85</xdr:col>
      <xdr:colOff>177800</xdr:colOff>
      <xdr:row>98</xdr:row>
      <xdr:rowOff>18959</xdr:rowOff>
    </xdr:to>
    <xdr:sp macro="" textlink="">
      <xdr:nvSpPr>
        <xdr:cNvPr id="695" name="楕円 694"/>
        <xdr:cNvSpPr/>
      </xdr:nvSpPr>
      <xdr:spPr>
        <a:xfrm>
          <a:off x="16268700" y="1671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67236</xdr:rowOff>
    </xdr:from>
    <xdr:ext cx="534377" cy="259045"/>
    <xdr:sp macro="" textlink="">
      <xdr:nvSpPr>
        <xdr:cNvPr id="696" name="積立金該当値テキスト"/>
        <xdr:cNvSpPr txBox="1"/>
      </xdr:nvSpPr>
      <xdr:spPr>
        <a:xfrm>
          <a:off x="16370300" y="1669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74050</xdr:rowOff>
    </xdr:from>
    <xdr:to>
      <xdr:col>81</xdr:col>
      <xdr:colOff>101600</xdr:colOff>
      <xdr:row>99</xdr:row>
      <xdr:rowOff>4200</xdr:rowOff>
    </xdr:to>
    <xdr:sp macro="" textlink="">
      <xdr:nvSpPr>
        <xdr:cNvPr id="697" name="楕円 696"/>
        <xdr:cNvSpPr/>
      </xdr:nvSpPr>
      <xdr:spPr>
        <a:xfrm>
          <a:off x="15430500" y="1687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166777</xdr:rowOff>
    </xdr:from>
    <xdr:ext cx="469744" cy="259045"/>
    <xdr:sp macro="" textlink="">
      <xdr:nvSpPr>
        <xdr:cNvPr id="698" name="テキスト ボックス 697"/>
        <xdr:cNvSpPr txBox="1"/>
      </xdr:nvSpPr>
      <xdr:spPr>
        <a:xfrm>
          <a:off x="15246428" y="169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59035</xdr:rowOff>
    </xdr:from>
    <xdr:to>
      <xdr:col>76</xdr:col>
      <xdr:colOff>165100</xdr:colOff>
      <xdr:row>98</xdr:row>
      <xdr:rowOff>160635</xdr:rowOff>
    </xdr:to>
    <xdr:sp macro="" textlink="">
      <xdr:nvSpPr>
        <xdr:cNvPr id="699" name="楕円 698"/>
        <xdr:cNvSpPr/>
      </xdr:nvSpPr>
      <xdr:spPr>
        <a:xfrm>
          <a:off x="14541500" y="168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151762</xdr:rowOff>
    </xdr:from>
    <xdr:ext cx="469744" cy="259045"/>
    <xdr:sp macro="" textlink="">
      <xdr:nvSpPr>
        <xdr:cNvPr id="700" name="テキスト ボックス 699"/>
        <xdr:cNvSpPr txBox="1"/>
      </xdr:nvSpPr>
      <xdr:spPr>
        <a:xfrm>
          <a:off x="14357428" y="169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36286</xdr:rowOff>
    </xdr:from>
    <xdr:to>
      <xdr:col>72</xdr:col>
      <xdr:colOff>38100</xdr:colOff>
      <xdr:row>98</xdr:row>
      <xdr:rowOff>137886</xdr:rowOff>
    </xdr:to>
    <xdr:sp macro="" textlink="">
      <xdr:nvSpPr>
        <xdr:cNvPr id="701" name="楕円 700"/>
        <xdr:cNvSpPr/>
      </xdr:nvSpPr>
      <xdr:spPr>
        <a:xfrm>
          <a:off x="13652500" y="168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129013</xdr:rowOff>
    </xdr:from>
    <xdr:ext cx="469744" cy="259045"/>
    <xdr:sp macro="" textlink="">
      <xdr:nvSpPr>
        <xdr:cNvPr id="702" name="テキスト ボックス 701"/>
        <xdr:cNvSpPr txBox="1"/>
      </xdr:nvSpPr>
      <xdr:spPr>
        <a:xfrm>
          <a:off x="13468428" y="169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116149</xdr:rowOff>
    </xdr:from>
    <xdr:to>
      <xdr:col>67</xdr:col>
      <xdr:colOff>101600</xdr:colOff>
      <xdr:row>98</xdr:row>
      <xdr:rowOff>46299</xdr:rowOff>
    </xdr:to>
    <xdr:sp macro="" textlink="">
      <xdr:nvSpPr>
        <xdr:cNvPr id="703" name="楕円 702"/>
        <xdr:cNvSpPr/>
      </xdr:nvSpPr>
      <xdr:spPr>
        <a:xfrm>
          <a:off x="12763500" y="16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37426</xdr:rowOff>
    </xdr:from>
    <xdr:ext cx="534377" cy="259045"/>
    <xdr:sp macro="" textlink="">
      <xdr:nvSpPr>
        <xdr:cNvPr id="704" name="テキスト ボックス 703"/>
        <xdr:cNvSpPr txBox="1"/>
      </xdr:nvSpPr>
      <xdr:spPr>
        <a:xfrm>
          <a:off x="12547111" y="1683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113011</xdr:rowOff>
    </xdr:from>
    <xdr:to>
      <xdr:col>116</xdr:col>
      <xdr:colOff>62864</xdr:colOff>
      <xdr:row>38</xdr:row>
      <xdr:rowOff>25400</xdr:rowOff>
    </xdr:to>
    <xdr:cxnSp macro="">
      <xdr:nvCxnSpPr>
        <xdr:cNvPr id="724" name="直線コネクタ 723"/>
        <xdr:cNvCxnSpPr/>
      </xdr:nvCxnSpPr>
      <xdr:spPr>
        <a:xfrm flipV="1">
          <a:off x="22159595" y="5256511"/>
          <a:ext cx="1269" cy="128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59688</xdr:rowOff>
    </xdr:from>
    <xdr:ext cx="534377" cy="259045"/>
    <xdr:sp macro="" textlink="">
      <xdr:nvSpPr>
        <xdr:cNvPr id="727" name="投資及び出資金最大値テキスト"/>
        <xdr:cNvSpPr txBox="1"/>
      </xdr:nvSpPr>
      <xdr:spPr>
        <a:xfrm>
          <a:off x="22212300" y="5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113011</xdr:rowOff>
    </xdr:from>
    <xdr:to>
      <xdr:col>116</xdr:col>
      <xdr:colOff>152400</xdr:colOff>
      <xdr:row>30</xdr:row>
      <xdr:rowOff>113011</xdr:rowOff>
    </xdr:to>
    <xdr:cxnSp macro="">
      <xdr:nvCxnSpPr>
        <xdr:cNvPr id="728" name="直線コネクタ 727"/>
        <xdr:cNvCxnSpPr/>
      </xdr:nvCxnSpPr>
      <xdr:spPr>
        <a:xfrm>
          <a:off x="22072600" y="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7307</xdr:rowOff>
    </xdr:from>
    <xdr:ext cx="469744" cy="259045"/>
    <xdr:sp macro="" textlink="">
      <xdr:nvSpPr>
        <xdr:cNvPr id="730" name="投資及び出資金平均値テキスト"/>
        <xdr:cNvSpPr txBox="1"/>
      </xdr:nvSpPr>
      <xdr:spPr>
        <a:xfrm>
          <a:off x="22212300" y="6179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155880</xdr:rowOff>
    </xdr:from>
    <xdr:to>
      <xdr:col>116</xdr:col>
      <xdr:colOff>114300</xdr:colOff>
      <xdr:row>37</xdr:row>
      <xdr:rowOff>86030</xdr:rowOff>
    </xdr:to>
    <xdr:sp macro="" textlink="">
      <xdr:nvSpPr>
        <xdr:cNvPr id="731" name="フローチャート: 判断 730"/>
        <xdr:cNvSpPr/>
      </xdr:nvSpPr>
      <xdr:spPr>
        <a:xfrm>
          <a:off x="221107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162852</xdr:rowOff>
    </xdr:from>
    <xdr:to>
      <xdr:col>112</xdr:col>
      <xdr:colOff>38100</xdr:colOff>
      <xdr:row>37</xdr:row>
      <xdr:rowOff>93002</xdr:rowOff>
    </xdr:to>
    <xdr:sp macro="" textlink="">
      <xdr:nvSpPr>
        <xdr:cNvPr id="733" name="フローチャート: 判断 732"/>
        <xdr:cNvSpPr/>
      </xdr:nvSpPr>
      <xdr:spPr>
        <a:xfrm>
          <a:off x="21272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109529</xdr:rowOff>
    </xdr:from>
    <xdr:ext cx="469744" cy="259045"/>
    <xdr:sp macro="" textlink="">
      <xdr:nvSpPr>
        <xdr:cNvPr id="734" name="テキスト ボックス 733"/>
        <xdr:cNvSpPr txBox="1"/>
      </xdr:nvSpPr>
      <xdr:spPr>
        <a:xfrm>
          <a:off x="21088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27635</xdr:rowOff>
    </xdr:from>
    <xdr:to>
      <xdr:col>107</xdr:col>
      <xdr:colOff>101600</xdr:colOff>
      <xdr:row>37</xdr:row>
      <xdr:rowOff>129235</xdr:rowOff>
    </xdr:to>
    <xdr:sp macro="" textlink="">
      <xdr:nvSpPr>
        <xdr:cNvPr id="736" name="フローチャート: 判断 735"/>
        <xdr:cNvSpPr/>
      </xdr:nvSpPr>
      <xdr:spPr>
        <a:xfrm>
          <a:off x="20383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145762</xdr:rowOff>
    </xdr:from>
    <xdr:ext cx="469744" cy="259045"/>
    <xdr:sp macro="" textlink="">
      <xdr:nvSpPr>
        <xdr:cNvPr id="737" name="テキスト ボックス 736"/>
        <xdr:cNvSpPr txBox="1"/>
      </xdr:nvSpPr>
      <xdr:spPr>
        <a:xfrm>
          <a:off x="20199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57810</xdr:rowOff>
    </xdr:from>
    <xdr:to>
      <xdr:col>102</xdr:col>
      <xdr:colOff>165100</xdr:colOff>
      <xdr:row>37</xdr:row>
      <xdr:rowOff>159410</xdr:rowOff>
    </xdr:to>
    <xdr:sp macro="" textlink="">
      <xdr:nvSpPr>
        <xdr:cNvPr id="739" name="フローチャート: 判断 738"/>
        <xdr:cNvSpPr/>
      </xdr:nvSpPr>
      <xdr:spPr>
        <a:xfrm>
          <a:off x="19494500" y="64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4487</xdr:rowOff>
    </xdr:from>
    <xdr:ext cx="469744" cy="259045"/>
    <xdr:sp macro="" textlink="">
      <xdr:nvSpPr>
        <xdr:cNvPr id="740" name="テキスト ボックス 739"/>
        <xdr:cNvSpPr txBox="1"/>
      </xdr:nvSpPr>
      <xdr:spPr>
        <a:xfrm>
          <a:off x="19310428" y="61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62497</xdr:rowOff>
    </xdr:from>
    <xdr:to>
      <xdr:col>98</xdr:col>
      <xdr:colOff>38100</xdr:colOff>
      <xdr:row>37</xdr:row>
      <xdr:rowOff>164097</xdr:rowOff>
    </xdr:to>
    <xdr:sp macro="" textlink="">
      <xdr:nvSpPr>
        <xdr:cNvPr id="741" name="フローチャート: 判断 740"/>
        <xdr:cNvSpPr/>
      </xdr:nvSpPr>
      <xdr:spPr>
        <a:xfrm>
          <a:off x="18605500" y="640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9174</xdr:rowOff>
    </xdr:from>
    <xdr:ext cx="469744" cy="259045"/>
    <xdr:sp macro="" textlink="">
      <xdr:nvSpPr>
        <xdr:cNvPr id="742" name="テキスト ボックス 741"/>
        <xdr:cNvSpPr txBox="1"/>
      </xdr:nvSpPr>
      <xdr:spPr>
        <a:xfrm>
          <a:off x="18421428" y="618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49"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8" name="直線コネクタ 76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9" name="テキスト ボックス 76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0" name="直線コネクタ 76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1" name="テキスト ボックス 770"/>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2" name="直線コネクタ 77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3" name="テキスト ボックス 772"/>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4" name="直線コネクタ 77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5" name="テキスト ボックス 774"/>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6" name="直線コネクタ 77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7" name="テキスト ボックス 77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8" name="直線コネクタ 77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9" name="テキスト ボックス 77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148082</xdr:rowOff>
    </xdr:from>
    <xdr:to>
      <xdr:col>116</xdr:col>
      <xdr:colOff>62864</xdr:colOff>
      <xdr:row>59</xdr:row>
      <xdr:rowOff>98878</xdr:rowOff>
    </xdr:to>
    <xdr:cxnSp macro="">
      <xdr:nvCxnSpPr>
        <xdr:cNvPr id="783" name="直線コネクタ 782"/>
        <xdr:cNvCxnSpPr/>
      </xdr:nvCxnSpPr>
      <xdr:spPr>
        <a:xfrm flipV="1">
          <a:off x="22159595" y="8720582"/>
          <a:ext cx="1269" cy="149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5" name="直線コネクタ 78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94759</xdr:rowOff>
    </xdr:from>
    <xdr:ext cx="534377" cy="259045"/>
    <xdr:sp macro="" textlink="">
      <xdr:nvSpPr>
        <xdr:cNvPr id="786" name="貸付金最大値テキスト"/>
        <xdr:cNvSpPr txBox="1"/>
      </xdr:nvSpPr>
      <xdr:spPr>
        <a:xfrm>
          <a:off x="22212300" y="8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148082</xdr:rowOff>
    </xdr:from>
    <xdr:to>
      <xdr:col>116</xdr:col>
      <xdr:colOff>152400</xdr:colOff>
      <xdr:row>50</xdr:row>
      <xdr:rowOff>148082</xdr:rowOff>
    </xdr:to>
    <xdr:cxnSp macro="">
      <xdr:nvCxnSpPr>
        <xdr:cNvPr id="787" name="直線コネクタ 786"/>
        <xdr:cNvCxnSpPr/>
      </xdr:nvCxnSpPr>
      <xdr:spPr>
        <a:xfrm>
          <a:off x="22072600" y="87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8" name="直線コネクタ 787"/>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137576</xdr:rowOff>
    </xdr:from>
    <xdr:ext cx="469744" cy="259045"/>
    <xdr:sp macro="" textlink="">
      <xdr:nvSpPr>
        <xdr:cNvPr id="789" name="貸付金平均値テキスト"/>
        <xdr:cNvSpPr txBox="1"/>
      </xdr:nvSpPr>
      <xdr:spPr>
        <a:xfrm>
          <a:off x="22212300" y="973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114699</xdr:rowOff>
    </xdr:from>
    <xdr:to>
      <xdr:col>116</xdr:col>
      <xdr:colOff>114300</xdr:colOff>
      <xdr:row>58</xdr:row>
      <xdr:rowOff>44849</xdr:rowOff>
    </xdr:to>
    <xdr:sp macro="" textlink="">
      <xdr:nvSpPr>
        <xdr:cNvPr id="790" name="フローチャート: 判断 789"/>
        <xdr:cNvSpPr/>
      </xdr:nvSpPr>
      <xdr:spPr>
        <a:xfrm>
          <a:off x="221107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1" name="直線コネクタ 790"/>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53739</xdr:rowOff>
    </xdr:from>
    <xdr:to>
      <xdr:col>112</xdr:col>
      <xdr:colOff>38100</xdr:colOff>
      <xdr:row>57</xdr:row>
      <xdr:rowOff>155339</xdr:rowOff>
    </xdr:to>
    <xdr:sp macro="" textlink="">
      <xdr:nvSpPr>
        <xdr:cNvPr id="792" name="フローチャート: 判断 791"/>
        <xdr:cNvSpPr/>
      </xdr:nvSpPr>
      <xdr:spPr>
        <a:xfrm>
          <a:off x="21272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416</xdr:rowOff>
    </xdr:from>
    <xdr:ext cx="469744" cy="259045"/>
    <xdr:sp macro="" textlink="">
      <xdr:nvSpPr>
        <xdr:cNvPr id="793" name="テキスト ボックス 792"/>
        <xdr:cNvSpPr txBox="1"/>
      </xdr:nvSpPr>
      <xdr:spPr>
        <a:xfrm>
          <a:off x="21088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4" name="直線コネクタ 793"/>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168039</xdr:rowOff>
    </xdr:from>
    <xdr:to>
      <xdr:col>107</xdr:col>
      <xdr:colOff>101600</xdr:colOff>
      <xdr:row>57</xdr:row>
      <xdr:rowOff>98189</xdr:rowOff>
    </xdr:to>
    <xdr:sp macro="" textlink="">
      <xdr:nvSpPr>
        <xdr:cNvPr id="795" name="フローチャート: 判断 794"/>
        <xdr:cNvSpPr/>
      </xdr:nvSpPr>
      <xdr:spPr>
        <a:xfrm>
          <a:off x="20383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114716</xdr:rowOff>
    </xdr:from>
    <xdr:ext cx="469744" cy="259045"/>
    <xdr:sp macro="" textlink="">
      <xdr:nvSpPr>
        <xdr:cNvPr id="796" name="テキスト ボックス 795"/>
        <xdr:cNvSpPr txBox="1"/>
      </xdr:nvSpPr>
      <xdr:spPr>
        <a:xfrm>
          <a:off x="20199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7" name="直線コネクタ 796"/>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169128</xdr:rowOff>
    </xdr:from>
    <xdr:to>
      <xdr:col>102</xdr:col>
      <xdr:colOff>165100</xdr:colOff>
      <xdr:row>56</xdr:row>
      <xdr:rowOff>99278</xdr:rowOff>
    </xdr:to>
    <xdr:sp macro="" textlink="">
      <xdr:nvSpPr>
        <xdr:cNvPr id="798" name="フローチャート: 判断 797"/>
        <xdr:cNvSpPr/>
      </xdr:nvSpPr>
      <xdr:spPr>
        <a:xfrm>
          <a:off x="19494500" y="95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115805</xdr:rowOff>
    </xdr:from>
    <xdr:ext cx="469744" cy="259045"/>
    <xdr:sp macro="" textlink="">
      <xdr:nvSpPr>
        <xdr:cNvPr id="799" name="テキスト ボックス 798"/>
        <xdr:cNvSpPr txBox="1"/>
      </xdr:nvSpPr>
      <xdr:spPr>
        <a:xfrm>
          <a:off x="19310428" y="937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131681</xdr:rowOff>
    </xdr:from>
    <xdr:to>
      <xdr:col>98</xdr:col>
      <xdr:colOff>38100</xdr:colOff>
      <xdr:row>56</xdr:row>
      <xdr:rowOff>61831</xdr:rowOff>
    </xdr:to>
    <xdr:sp macro="" textlink="">
      <xdr:nvSpPr>
        <xdr:cNvPr id="800" name="フローチャート: 判断 799"/>
        <xdr:cNvSpPr/>
      </xdr:nvSpPr>
      <xdr:spPr>
        <a:xfrm>
          <a:off x="18605500" y="95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78358</xdr:rowOff>
    </xdr:from>
    <xdr:ext cx="469744" cy="259045"/>
    <xdr:sp macro="" textlink="">
      <xdr:nvSpPr>
        <xdr:cNvPr id="801" name="テキスト ボックス 800"/>
        <xdr:cNvSpPr txBox="1"/>
      </xdr:nvSpPr>
      <xdr:spPr>
        <a:xfrm>
          <a:off x="18421428" y="933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7" name="楕円 806"/>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8"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9" name="楕円 808"/>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0" name="テキスト ボックス 809"/>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1" name="楕円 810"/>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2" name="テキスト ボックス 811"/>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3" name="楕円 812"/>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4" name="テキスト ボックス 813"/>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5" name="楕円 814"/>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6" name="テキスト ボックス 815"/>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41" name="直線コネクタ 840"/>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2"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3" name="直線コネクタ 842"/>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44" name="繰出金最大値テキスト"/>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45" name="直線コネクタ 844"/>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110534</xdr:rowOff>
    </xdr:from>
    <xdr:to>
      <xdr:col>116</xdr:col>
      <xdr:colOff>63500</xdr:colOff>
      <xdr:row>75</xdr:row>
      <xdr:rowOff>118745</xdr:rowOff>
    </xdr:to>
    <xdr:cxnSp macro="">
      <xdr:nvCxnSpPr>
        <xdr:cNvPr id="846" name="直線コネクタ 845"/>
        <xdr:cNvCxnSpPr/>
      </xdr:nvCxnSpPr>
      <xdr:spPr>
        <a:xfrm flipV="1">
          <a:off x="21323300" y="12969284"/>
          <a:ext cx="838200" cy="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166660</xdr:rowOff>
    </xdr:from>
    <xdr:ext cx="534377" cy="259045"/>
    <xdr:sp macro="" textlink="">
      <xdr:nvSpPr>
        <xdr:cNvPr id="847" name="繰出金平均値テキスト"/>
        <xdr:cNvSpPr txBox="1"/>
      </xdr:nvSpPr>
      <xdr:spPr>
        <a:xfrm>
          <a:off x="22212300" y="126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48" name="フローチャート: 判断 847"/>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118745</xdr:rowOff>
    </xdr:from>
    <xdr:to>
      <xdr:col>111</xdr:col>
      <xdr:colOff>177800</xdr:colOff>
      <xdr:row>75</xdr:row>
      <xdr:rowOff>151434</xdr:rowOff>
    </xdr:to>
    <xdr:cxnSp macro="">
      <xdr:nvCxnSpPr>
        <xdr:cNvPr id="849" name="直線コネクタ 848"/>
        <xdr:cNvCxnSpPr/>
      </xdr:nvCxnSpPr>
      <xdr:spPr>
        <a:xfrm flipV="1">
          <a:off x="20434300" y="12977495"/>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50" name="フローチャート: 判断 849"/>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46379</xdr:rowOff>
    </xdr:from>
    <xdr:ext cx="534377" cy="259045"/>
    <xdr:sp macro="" textlink="">
      <xdr:nvSpPr>
        <xdr:cNvPr id="851" name="テキスト ボックス 850"/>
        <xdr:cNvSpPr txBox="1"/>
      </xdr:nvSpPr>
      <xdr:spPr>
        <a:xfrm>
          <a:off x="21056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151434</xdr:rowOff>
    </xdr:from>
    <xdr:to>
      <xdr:col>107</xdr:col>
      <xdr:colOff>50800</xdr:colOff>
      <xdr:row>76</xdr:row>
      <xdr:rowOff>26696</xdr:rowOff>
    </xdr:to>
    <xdr:cxnSp macro="">
      <xdr:nvCxnSpPr>
        <xdr:cNvPr id="852" name="直線コネクタ 851"/>
        <xdr:cNvCxnSpPr/>
      </xdr:nvCxnSpPr>
      <xdr:spPr>
        <a:xfrm flipV="1">
          <a:off x="19545300" y="13010184"/>
          <a:ext cx="889000" cy="4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118370</xdr:rowOff>
    </xdr:from>
    <xdr:to>
      <xdr:col>107</xdr:col>
      <xdr:colOff>101600</xdr:colOff>
      <xdr:row>75</xdr:row>
      <xdr:rowOff>48520</xdr:rowOff>
    </xdr:to>
    <xdr:sp macro="" textlink="">
      <xdr:nvSpPr>
        <xdr:cNvPr id="853" name="フローチャート: 判断 852"/>
        <xdr:cNvSpPr/>
      </xdr:nvSpPr>
      <xdr:spPr>
        <a:xfrm>
          <a:off x="20383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65047</xdr:rowOff>
    </xdr:from>
    <xdr:ext cx="534377" cy="259045"/>
    <xdr:sp macro="" textlink="">
      <xdr:nvSpPr>
        <xdr:cNvPr id="854" name="テキスト ボックス 853"/>
        <xdr:cNvSpPr txBox="1"/>
      </xdr:nvSpPr>
      <xdr:spPr>
        <a:xfrm>
          <a:off x="20167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26696</xdr:rowOff>
    </xdr:from>
    <xdr:to>
      <xdr:col>102</xdr:col>
      <xdr:colOff>114300</xdr:colOff>
      <xdr:row>76</xdr:row>
      <xdr:rowOff>96495</xdr:rowOff>
    </xdr:to>
    <xdr:cxnSp macro="">
      <xdr:nvCxnSpPr>
        <xdr:cNvPr id="855" name="直線コネクタ 854"/>
        <xdr:cNvCxnSpPr/>
      </xdr:nvCxnSpPr>
      <xdr:spPr>
        <a:xfrm flipV="1">
          <a:off x="18656300" y="13056896"/>
          <a:ext cx="889000" cy="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151784</xdr:rowOff>
    </xdr:from>
    <xdr:to>
      <xdr:col>102</xdr:col>
      <xdr:colOff>165100</xdr:colOff>
      <xdr:row>75</xdr:row>
      <xdr:rowOff>81934</xdr:rowOff>
    </xdr:to>
    <xdr:sp macro="" textlink="">
      <xdr:nvSpPr>
        <xdr:cNvPr id="856" name="フローチャート: 判断 855"/>
        <xdr:cNvSpPr/>
      </xdr:nvSpPr>
      <xdr:spPr>
        <a:xfrm>
          <a:off x="19494500" y="128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98461</xdr:rowOff>
    </xdr:from>
    <xdr:ext cx="534377" cy="259045"/>
    <xdr:sp macro="" textlink="">
      <xdr:nvSpPr>
        <xdr:cNvPr id="857" name="テキスト ボックス 856"/>
        <xdr:cNvSpPr txBox="1"/>
      </xdr:nvSpPr>
      <xdr:spPr>
        <a:xfrm>
          <a:off x="19278111" y="126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13157</xdr:rowOff>
    </xdr:from>
    <xdr:to>
      <xdr:col>98</xdr:col>
      <xdr:colOff>38100</xdr:colOff>
      <xdr:row>75</xdr:row>
      <xdr:rowOff>114757</xdr:rowOff>
    </xdr:to>
    <xdr:sp macro="" textlink="">
      <xdr:nvSpPr>
        <xdr:cNvPr id="858" name="フローチャート: 判断 857"/>
        <xdr:cNvSpPr/>
      </xdr:nvSpPr>
      <xdr:spPr>
        <a:xfrm>
          <a:off x="18605500" y="1287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131284</xdr:rowOff>
    </xdr:from>
    <xdr:ext cx="534377" cy="259045"/>
    <xdr:sp macro="" textlink="">
      <xdr:nvSpPr>
        <xdr:cNvPr id="859" name="テキスト ボックス 858"/>
        <xdr:cNvSpPr txBox="1"/>
      </xdr:nvSpPr>
      <xdr:spPr>
        <a:xfrm>
          <a:off x="18389111" y="126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59734</xdr:rowOff>
    </xdr:from>
    <xdr:to>
      <xdr:col>116</xdr:col>
      <xdr:colOff>114300</xdr:colOff>
      <xdr:row>75</xdr:row>
      <xdr:rowOff>161334</xdr:rowOff>
    </xdr:to>
    <xdr:sp macro="" textlink="">
      <xdr:nvSpPr>
        <xdr:cNvPr id="865" name="楕円 864"/>
        <xdr:cNvSpPr/>
      </xdr:nvSpPr>
      <xdr:spPr>
        <a:xfrm>
          <a:off x="22110700" y="129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38161</xdr:rowOff>
    </xdr:from>
    <xdr:ext cx="534377" cy="259045"/>
    <xdr:sp macro="" textlink="">
      <xdr:nvSpPr>
        <xdr:cNvPr id="866" name="繰出金該当値テキスト"/>
        <xdr:cNvSpPr txBox="1"/>
      </xdr:nvSpPr>
      <xdr:spPr>
        <a:xfrm>
          <a:off x="22212300" y="1289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67945</xdr:rowOff>
    </xdr:from>
    <xdr:to>
      <xdr:col>112</xdr:col>
      <xdr:colOff>38100</xdr:colOff>
      <xdr:row>75</xdr:row>
      <xdr:rowOff>169545</xdr:rowOff>
    </xdr:to>
    <xdr:sp macro="" textlink="">
      <xdr:nvSpPr>
        <xdr:cNvPr id="867" name="楕円 866"/>
        <xdr:cNvSpPr/>
      </xdr:nvSpPr>
      <xdr:spPr>
        <a:xfrm>
          <a:off x="21272500" y="129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160672</xdr:rowOff>
    </xdr:from>
    <xdr:ext cx="534377" cy="259045"/>
    <xdr:sp macro="" textlink="">
      <xdr:nvSpPr>
        <xdr:cNvPr id="868" name="テキスト ボックス 867"/>
        <xdr:cNvSpPr txBox="1"/>
      </xdr:nvSpPr>
      <xdr:spPr>
        <a:xfrm>
          <a:off x="21056111" y="130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100635</xdr:rowOff>
    </xdr:from>
    <xdr:to>
      <xdr:col>107</xdr:col>
      <xdr:colOff>101600</xdr:colOff>
      <xdr:row>76</xdr:row>
      <xdr:rowOff>30786</xdr:rowOff>
    </xdr:to>
    <xdr:sp macro="" textlink="">
      <xdr:nvSpPr>
        <xdr:cNvPr id="869" name="楕円 868"/>
        <xdr:cNvSpPr/>
      </xdr:nvSpPr>
      <xdr:spPr>
        <a:xfrm>
          <a:off x="20383500" y="12959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21911</xdr:rowOff>
    </xdr:from>
    <xdr:ext cx="534377" cy="259045"/>
    <xdr:sp macro="" textlink="">
      <xdr:nvSpPr>
        <xdr:cNvPr id="870" name="テキスト ボックス 869"/>
        <xdr:cNvSpPr txBox="1"/>
      </xdr:nvSpPr>
      <xdr:spPr>
        <a:xfrm>
          <a:off x="20167111" y="1305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147346</xdr:rowOff>
    </xdr:from>
    <xdr:to>
      <xdr:col>102</xdr:col>
      <xdr:colOff>165100</xdr:colOff>
      <xdr:row>76</xdr:row>
      <xdr:rowOff>77496</xdr:rowOff>
    </xdr:to>
    <xdr:sp macro="" textlink="">
      <xdr:nvSpPr>
        <xdr:cNvPr id="871" name="楕円 870"/>
        <xdr:cNvSpPr/>
      </xdr:nvSpPr>
      <xdr:spPr>
        <a:xfrm>
          <a:off x="19494500" y="130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68623</xdr:rowOff>
    </xdr:from>
    <xdr:ext cx="534377" cy="259045"/>
    <xdr:sp macro="" textlink="">
      <xdr:nvSpPr>
        <xdr:cNvPr id="872" name="テキスト ボックス 871"/>
        <xdr:cNvSpPr txBox="1"/>
      </xdr:nvSpPr>
      <xdr:spPr>
        <a:xfrm>
          <a:off x="19278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45695</xdr:rowOff>
    </xdr:from>
    <xdr:to>
      <xdr:col>98</xdr:col>
      <xdr:colOff>38100</xdr:colOff>
      <xdr:row>76</xdr:row>
      <xdr:rowOff>147295</xdr:rowOff>
    </xdr:to>
    <xdr:sp macro="" textlink="">
      <xdr:nvSpPr>
        <xdr:cNvPr id="873" name="楕円 872"/>
        <xdr:cNvSpPr/>
      </xdr:nvSpPr>
      <xdr:spPr>
        <a:xfrm>
          <a:off x="18605500" y="130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138422</xdr:rowOff>
    </xdr:from>
    <xdr:ext cx="534377" cy="259045"/>
    <xdr:sp macro="" textlink="">
      <xdr:nvSpPr>
        <xdr:cNvPr id="874" name="テキスト ボックス 873"/>
        <xdr:cNvSpPr txBox="1"/>
      </xdr:nvSpPr>
      <xdr:spPr>
        <a:xfrm>
          <a:off x="18389111" y="131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18,544
18,254
133.91
8,218,175
7,428,670
789,073
4,962,181
8,852,161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77216</xdr:rowOff>
    </xdr:from>
    <xdr:to>
      <xdr:col>24</xdr:col>
      <xdr:colOff>62865</xdr:colOff>
      <xdr:row>38</xdr:row>
      <xdr:rowOff>119888</xdr:rowOff>
    </xdr:to>
    <xdr:cxnSp macro="">
      <xdr:nvCxnSpPr>
        <xdr:cNvPr id="56" name="直線コネクタ 55"/>
        <xdr:cNvCxnSpPr/>
      </xdr:nvCxnSpPr>
      <xdr:spPr>
        <a:xfrm flipV="1">
          <a:off x="4633595" y="5392166"/>
          <a:ext cx="1270" cy="1242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123715</xdr:rowOff>
    </xdr:from>
    <xdr:ext cx="469744" cy="259045"/>
    <xdr:sp macro="" textlink="">
      <xdr:nvSpPr>
        <xdr:cNvPr id="57" name="議会費最小値テキスト"/>
        <xdr:cNvSpPr txBox="1"/>
      </xdr:nvSpPr>
      <xdr:spPr>
        <a:xfrm>
          <a:off x="46863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119888</xdr:rowOff>
    </xdr:from>
    <xdr:to>
      <xdr:col>24</xdr:col>
      <xdr:colOff>152400</xdr:colOff>
      <xdr:row>38</xdr:row>
      <xdr:rowOff>119888</xdr:rowOff>
    </xdr:to>
    <xdr:cxnSp macro="">
      <xdr:nvCxnSpPr>
        <xdr:cNvPr id="58" name="直線コネクタ 57"/>
        <xdr:cNvCxnSpPr/>
      </xdr:nvCxnSpPr>
      <xdr:spPr>
        <a:xfrm>
          <a:off x="4546600" y="663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23893</xdr:rowOff>
    </xdr:from>
    <xdr:ext cx="469744" cy="259045"/>
    <xdr:sp macro="" textlink="">
      <xdr:nvSpPr>
        <xdr:cNvPr id="59" name="議会費最大値テキスト"/>
        <xdr:cNvSpPr txBox="1"/>
      </xdr:nvSpPr>
      <xdr:spPr>
        <a:xfrm>
          <a:off x="4686300" y="5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77216</xdr:rowOff>
    </xdr:from>
    <xdr:to>
      <xdr:col>24</xdr:col>
      <xdr:colOff>152400</xdr:colOff>
      <xdr:row>31</xdr:row>
      <xdr:rowOff>77216</xdr:rowOff>
    </xdr:to>
    <xdr:cxnSp macro="">
      <xdr:nvCxnSpPr>
        <xdr:cNvPr id="60" name="直線コネクタ 59"/>
        <xdr:cNvCxnSpPr/>
      </xdr:nvCxnSpPr>
      <xdr:spPr>
        <a:xfrm>
          <a:off x="4546600" y="539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116840</xdr:rowOff>
    </xdr:from>
    <xdr:to>
      <xdr:col>24</xdr:col>
      <xdr:colOff>63500</xdr:colOff>
      <xdr:row>38</xdr:row>
      <xdr:rowOff>132842</xdr:rowOff>
    </xdr:to>
    <xdr:cxnSp macro="">
      <xdr:nvCxnSpPr>
        <xdr:cNvPr id="61" name="直線コネクタ 60"/>
        <xdr:cNvCxnSpPr/>
      </xdr:nvCxnSpPr>
      <xdr:spPr>
        <a:xfrm flipV="1">
          <a:off x="3797300" y="663194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635</xdr:rowOff>
    </xdr:from>
    <xdr:to>
      <xdr:col>19</xdr:col>
      <xdr:colOff>177800</xdr:colOff>
      <xdr:row>38</xdr:row>
      <xdr:rowOff>132842</xdr:rowOff>
    </xdr:to>
    <xdr:cxnSp macro="">
      <xdr:nvCxnSpPr>
        <xdr:cNvPr id="64" name="直線コネクタ 63"/>
        <xdr:cNvCxnSpPr/>
      </xdr:nvCxnSpPr>
      <xdr:spPr>
        <a:xfrm>
          <a:off x="2908300" y="6515735"/>
          <a:ext cx="8890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635</xdr:rowOff>
    </xdr:from>
    <xdr:to>
      <xdr:col>15</xdr:col>
      <xdr:colOff>50800</xdr:colOff>
      <xdr:row>38</xdr:row>
      <xdr:rowOff>119507</xdr:rowOff>
    </xdr:to>
    <xdr:cxnSp macro="">
      <xdr:nvCxnSpPr>
        <xdr:cNvPr id="67" name="直線コネクタ 66"/>
        <xdr:cNvCxnSpPr/>
      </xdr:nvCxnSpPr>
      <xdr:spPr>
        <a:xfrm flipV="1">
          <a:off x="2019300" y="651573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81661</xdr:rowOff>
    </xdr:from>
    <xdr:to>
      <xdr:col>15</xdr:col>
      <xdr:colOff>101600</xdr:colOff>
      <xdr:row>35</xdr:row>
      <xdr:rowOff>11811</xdr:rowOff>
    </xdr:to>
    <xdr:sp macro="" textlink="">
      <xdr:nvSpPr>
        <xdr:cNvPr id="68" name="フローチャート: 判断 67"/>
        <xdr:cNvSpPr/>
      </xdr:nvSpPr>
      <xdr:spPr>
        <a:xfrm>
          <a:off x="2857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28338</xdr:rowOff>
    </xdr:from>
    <xdr:ext cx="469744" cy="259045"/>
    <xdr:sp macro="" textlink="">
      <xdr:nvSpPr>
        <xdr:cNvPr id="69" name="テキスト ボックス 68"/>
        <xdr:cNvSpPr txBox="1"/>
      </xdr:nvSpPr>
      <xdr:spPr>
        <a:xfrm>
          <a:off x="2673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119507</xdr:rowOff>
    </xdr:from>
    <xdr:to>
      <xdr:col>10</xdr:col>
      <xdr:colOff>114300</xdr:colOff>
      <xdr:row>38</xdr:row>
      <xdr:rowOff>163322</xdr:rowOff>
    </xdr:to>
    <xdr:cxnSp macro="">
      <xdr:nvCxnSpPr>
        <xdr:cNvPr id="70" name="直線コネクタ 69"/>
        <xdr:cNvCxnSpPr/>
      </xdr:nvCxnSpPr>
      <xdr:spPr>
        <a:xfrm flipV="1">
          <a:off x="1130300" y="6634607"/>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45085</xdr:rowOff>
    </xdr:from>
    <xdr:to>
      <xdr:col>10</xdr:col>
      <xdr:colOff>165100</xdr:colOff>
      <xdr:row>34</xdr:row>
      <xdr:rowOff>146685</xdr:rowOff>
    </xdr:to>
    <xdr:sp macro="" textlink="">
      <xdr:nvSpPr>
        <xdr:cNvPr id="71" name="フローチャート: 判断 70"/>
        <xdr:cNvSpPr/>
      </xdr:nvSpPr>
      <xdr:spPr>
        <a:xfrm>
          <a:off x="1968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163212</xdr:rowOff>
    </xdr:from>
    <xdr:ext cx="469744" cy="259045"/>
    <xdr:sp macro="" textlink="">
      <xdr:nvSpPr>
        <xdr:cNvPr id="72" name="テキスト ボックス 71"/>
        <xdr:cNvSpPr txBox="1"/>
      </xdr:nvSpPr>
      <xdr:spPr>
        <a:xfrm>
          <a:off x="1784428" y="564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114046</xdr:rowOff>
    </xdr:from>
    <xdr:to>
      <xdr:col>6</xdr:col>
      <xdr:colOff>38100</xdr:colOff>
      <xdr:row>35</xdr:row>
      <xdr:rowOff>44196</xdr:rowOff>
    </xdr:to>
    <xdr:sp macro="" textlink="">
      <xdr:nvSpPr>
        <xdr:cNvPr id="73" name="フローチャート: 判断 72"/>
        <xdr:cNvSpPr/>
      </xdr:nvSpPr>
      <xdr:spPr>
        <a:xfrm>
          <a:off x="1079500" y="594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60723</xdr:rowOff>
    </xdr:from>
    <xdr:ext cx="469744" cy="259045"/>
    <xdr:sp macro="" textlink="">
      <xdr:nvSpPr>
        <xdr:cNvPr id="74" name="テキスト ボックス 73"/>
        <xdr:cNvSpPr txBox="1"/>
      </xdr:nvSpPr>
      <xdr:spPr>
        <a:xfrm>
          <a:off x="895428" y="57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66040</xdr:rowOff>
    </xdr:from>
    <xdr:to>
      <xdr:col>24</xdr:col>
      <xdr:colOff>114300</xdr:colOff>
      <xdr:row>38</xdr:row>
      <xdr:rowOff>167640</xdr:rowOff>
    </xdr:to>
    <xdr:sp macro="" textlink="">
      <xdr:nvSpPr>
        <xdr:cNvPr id="80" name="楕円 79"/>
        <xdr:cNvSpPr/>
      </xdr:nvSpPr>
      <xdr:spPr>
        <a:xfrm>
          <a:off x="45847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152417</xdr:rowOff>
    </xdr:from>
    <xdr:ext cx="469744" cy="259045"/>
    <xdr:sp macro="" textlink="">
      <xdr:nvSpPr>
        <xdr:cNvPr id="81" name="議会費該当値テキスト"/>
        <xdr:cNvSpPr txBox="1"/>
      </xdr:nvSpPr>
      <xdr:spPr>
        <a:xfrm>
          <a:off x="4686300"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82042</xdr:rowOff>
    </xdr:from>
    <xdr:to>
      <xdr:col>20</xdr:col>
      <xdr:colOff>38100</xdr:colOff>
      <xdr:row>39</xdr:row>
      <xdr:rowOff>12192</xdr:rowOff>
    </xdr:to>
    <xdr:sp macro="" textlink="">
      <xdr:nvSpPr>
        <xdr:cNvPr id="82" name="楕円 81"/>
        <xdr:cNvSpPr/>
      </xdr:nvSpPr>
      <xdr:spPr>
        <a:xfrm>
          <a:off x="3746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3319</xdr:rowOff>
    </xdr:from>
    <xdr:ext cx="469744" cy="259045"/>
    <xdr:sp macro="" textlink="">
      <xdr:nvSpPr>
        <xdr:cNvPr id="83" name="テキスト ボックス 82"/>
        <xdr:cNvSpPr txBox="1"/>
      </xdr:nvSpPr>
      <xdr:spPr>
        <a:xfrm>
          <a:off x="3562428" y="668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121285</xdr:rowOff>
    </xdr:from>
    <xdr:to>
      <xdr:col>15</xdr:col>
      <xdr:colOff>101600</xdr:colOff>
      <xdr:row>38</xdr:row>
      <xdr:rowOff>51435</xdr:rowOff>
    </xdr:to>
    <xdr:sp macro="" textlink="">
      <xdr:nvSpPr>
        <xdr:cNvPr id="84" name="楕円 83"/>
        <xdr:cNvSpPr/>
      </xdr:nvSpPr>
      <xdr:spPr>
        <a:xfrm>
          <a:off x="2857500" y="64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42562</xdr:rowOff>
    </xdr:from>
    <xdr:ext cx="469744" cy="259045"/>
    <xdr:sp macro="" textlink="">
      <xdr:nvSpPr>
        <xdr:cNvPr id="85" name="テキスト ボックス 84"/>
        <xdr:cNvSpPr txBox="1"/>
      </xdr:nvSpPr>
      <xdr:spPr>
        <a:xfrm>
          <a:off x="2673428" y="655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68707</xdr:rowOff>
    </xdr:from>
    <xdr:to>
      <xdr:col>10</xdr:col>
      <xdr:colOff>165100</xdr:colOff>
      <xdr:row>38</xdr:row>
      <xdr:rowOff>170307</xdr:rowOff>
    </xdr:to>
    <xdr:sp macro="" textlink="">
      <xdr:nvSpPr>
        <xdr:cNvPr id="86" name="楕円 85"/>
        <xdr:cNvSpPr/>
      </xdr:nvSpPr>
      <xdr:spPr>
        <a:xfrm>
          <a:off x="1968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161434</xdr:rowOff>
    </xdr:from>
    <xdr:ext cx="469744" cy="259045"/>
    <xdr:sp macro="" textlink="">
      <xdr:nvSpPr>
        <xdr:cNvPr id="87" name="テキスト ボックス 86"/>
        <xdr:cNvSpPr txBox="1"/>
      </xdr:nvSpPr>
      <xdr:spPr>
        <a:xfrm>
          <a:off x="1784428" y="667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112522</xdr:rowOff>
    </xdr:from>
    <xdr:to>
      <xdr:col>6</xdr:col>
      <xdr:colOff>38100</xdr:colOff>
      <xdr:row>39</xdr:row>
      <xdr:rowOff>42672</xdr:rowOff>
    </xdr:to>
    <xdr:sp macro="" textlink="">
      <xdr:nvSpPr>
        <xdr:cNvPr id="88" name="楕円 87"/>
        <xdr:cNvSpPr/>
      </xdr:nvSpPr>
      <xdr:spPr>
        <a:xfrm>
          <a:off x="10795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33799</xdr:rowOff>
    </xdr:from>
    <xdr:ext cx="469744" cy="259045"/>
    <xdr:sp macro="" textlink="">
      <xdr:nvSpPr>
        <xdr:cNvPr id="89" name="テキスト ボックス 88"/>
        <xdr:cNvSpPr txBox="1"/>
      </xdr:nvSpPr>
      <xdr:spPr>
        <a:xfrm>
          <a:off x="895428" y="672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4" name="直線コネクタ 113"/>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5" name="総務費最小値テキスト"/>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6" name="直線コネクタ 115"/>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7" name="総務費最大値テキスト"/>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18" name="直線コネクタ 117"/>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114371</xdr:rowOff>
    </xdr:from>
    <xdr:to>
      <xdr:col>24</xdr:col>
      <xdr:colOff>63500</xdr:colOff>
      <xdr:row>59</xdr:row>
      <xdr:rowOff>78077</xdr:rowOff>
    </xdr:to>
    <xdr:cxnSp macro="">
      <xdr:nvCxnSpPr>
        <xdr:cNvPr id="119" name="直線コネクタ 118"/>
        <xdr:cNvCxnSpPr/>
      </xdr:nvCxnSpPr>
      <xdr:spPr>
        <a:xfrm flipV="1">
          <a:off x="3797300" y="10058471"/>
          <a:ext cx="838200" cy="1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36758</xdr:rowOff>
    </xdr:from>
    <xdr:ext cx="534377" cy="259045"/>
    <xdr:sp macro="" textlink="">
      <xdr:nvSpPr>
        <xdr:cNvPr id="120" name="総務費平均値テキスト"/>
        <xdr:cNvSpPr txBox="1"/>
      </xdr:nvSpPr>
      <xdr:spPr>
        <a:xfrm>
          <a:off x="4686300" y="963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1" name="フローチャート: 判断 120"/>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78077</xdr:rowOff>
    </xdr:from>
    <xdr:to>
      <xdr:col>19</xdr:col>
      <xdr:colOff>177800</xdr:colOff>
      <xdr:row>59</xdr:row>
      <xdr:rowOff>81674</xdr:rowOff>
    </xdr:to>
    <xdr:cxnSp macro="">
      <xdr:nvCxnSpPr>
        <xdr:cNvPr id="122" name="直線コネクタ 121"/>
        <xdr:cNvCxnSpPr/>
      </xdr:nvCxnSpPr>
      <xdr:spPr>
        <a:xfrm flipV="1">
          <a:off x="2908300" y="10193627"/>
          <a:ext cx="889000" cy="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3" name="フローチャート: 判断 122"/>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15399</xdr:rowOff>
    </xdr:from>
    <xdr:ext cx="599010" cy="259045"/>
    <xdr:sp macro="" textlink="">
      <xdr:nvSpPr>
        <xdr:cNvPr id="124" name="テキスト ボックス 123"/>
        <xdr:cNvSpPr txBox="1"/>
      </xdr:nvSpPr>
      <xdr:spPr>
        <a:xfrm>
          <a:off x="3497795" y="94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13193</xdr:rowOff>
    </xdr:from>
    <xdr:to>
      <xdr:col>15</xdr:col>
      <xdr:colOff>50800</xdr:colOff>
      <xdr:row>59</xdr:row>
      <xdr:rowOff>81674</xdr:rowOff>
    </xdr:to>
    <xdr:cxnSp macro="">
      <xdr:nvCxnSpPr>
        <xdr:cNvPr id="125" name="直線コネクタ 124"/>
        <xdr:cNvCxnSpPr/>
      </xdr:nvCxnSpPr>
      <xdr:spPr>
        <a:xfrm>
          <a:off x="2019300" y="10128743"/>
          <a:ext cx="889000" cy="6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118420</xdr:rowOff>
    </xdr:from>
    <xdr:to>
      <xdr:col>15</xdr:col>
      <xdr:colOff>101600</xdr:colOff>
      <xdr:row>58</xdr:row>
      <xdr:rowOff>48570</xdr:rowOff>
    </xdr:to>
    <xdr:sp macro="" textlink="">
      <xdr:nvSpPr>
        <xdr:cNvPr id="126" name="フローチャート: 判断 125"/>
        <xdr:cNvSpPr/>
      </xdr:nvSpPr>
      <xdr:spPr>
        <a:xfrm>
          <a:off x="2857500" y="98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65097</xdr:rowOff>
    </xdr:from>
    <xdr:ext cx="534377" cy="259045"/>
    <xdr:sp macro="" textlink="">
      <xdr:nvSpPr>
        <xdr:cNvPr id="127" name="テキスト ボックス 126"/>
        <xdr:cNvSpPr txBox="1"/>
      </xdr:nvSpPr>
      <xdr:spPr>
        <a:xfrm>
          <a:off x="2641111" y="96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9230</xdr:rowOff>
    </xdr:from>
    <xdr:to>
      <xdr:col>10</xdr:col>
      <xdr:colOff>114300</xdr:colOff>
      <xdr:row>59</xdr:row>
      <xdr:rowOff>13193</xdr:rowOff>
    </xdr:to>
    <xdr:cxnSp macro="">
      <xdr:nvCxnSpPr>
        <xdr:cNvPr id="128" name="直線コネクタ 127"/>
        <xdr:cNvCxnSpPr/>
      </xdr:nvCxnSpPr>
      <xdr:spPr>
        <a:xfrm>
          <a:off x="1130300" y="10124780"/>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127236</xdr:rowOff>
    </xdr:from>
    <xdr:to>
      <xdr:col>10</xdr:col>
      <xdr:colOff>165100</xdr:colOff>
      <xdr:row>58</xdr:row>
      <xdr:rowOff>57386</xdr:rowOff>
    </xdr:to>
    <xdr:sp macro="" textlink="">
      <xdr:nvSpPr>
        <xdr:cNvPr id="129" name="フローチャート: 判断 128"/>
        <xdr:cNvSpPr/>
      </xdr:nvSpPr>
      <xdr:spPr>
        <a:xfrm>
          <a:off x="1968500" y="989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73913</xdr:rowOff>
    </xdr:from>
    <xdr:ext cx="534377" cy="259045"/>
    <xdr:sp macro="" textlink="">
      <xdr:nvSpPr>
        <xdr:cNvPr id="130" name="テキスト ボックス 129"/>
        <xdr:cNvSpPr txBox="1"/>
      </xdr:nvSpPr>
      <xdr:spPr>
        <a:xfrm>
          <a:off x="1752111" y="96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114732</xdr:rowOff>
    </xdr:from>
    <xdr:to>
      <xdr:col>6</xdr:col>
      <xdr:colOff>38100</xdr:colOff>
      <xdr:row>58</xdr:row>
      <xdr:rowOff>44882</xdr:rowOff>
    </xdr:to>
    <xdr:sp macro="" textlink="">
      <xdr:nvSpPr>
        <xdr:cNvPr id="131" name="フローチャート: 判断 130"/>
        <xdr:cNvSpPr/>
      </xdr:nvSpPr>
      <xdr:spPr>
        <a:xfrm>
          <a:off x="1079500" y="988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61409</xdr:rowOff>
    </xdr:from>
    <xdr:ext cx="534377" cy="259045"/>
    <xdr:sp macro="" textlink="">
      <xdr:nvSpPr>
        <xdr:cNvPr id="132" name="テキスト ボックス 131"/>
        <xdr:cNvSpPr txBox="1"/>
      </xdr:nvSpPr>
      <xdr:spPr>
        <a:xfrm>
          <a:off x="863111" y="96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63571</xdr:rowOff>
    </xdr:from>
    <xdr:to>
      <xdr:col>24</xdr:col>
      <xdr:colOff>114300</xdr:colOff>
      <xdr:row>58</xdr:row>
      <xdr:rowOff>165171</xdr:rowOff>
    </xdr:to>
    <xdr:sp macro="" textlink="">
      <xdr:nvSpPr>
        <xdr:cNvPr id="138" name="楕円 137"/>
        <xdr:cNvSpPr/>
      </xdr:nvSpPr>
      <xdr:spPr>
        <a:xfrm>
          <a:off x="4584700" y="100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41998</xdr:rowOff>
    </xdr:from>
    <xdr:ext cx="534377" cy="259045"/>
    <xdr:sp macro="" textlink="">
      <xdr:nvSpPr>
        <xdr:cNvPr id="139" name="総務費該当値テキスト"/>
        <xdr:cNvSpPr txBox="1"/>
      </xdr:nvSpPr>
      <xdr:spPr>
        <a:xfrm>
          <a:off x="4686300" y="998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27277</xdr:rowOff>
    </xdr:from>
    <xdr:to>
      <xdr:col>20</xdr:col>
      <xdr:colOff>38100</xdr:colOff>
      <xdr:row>59</xdr:row>
      <xdr:rowOff>128877</xdr:rowOff>
    </xdr:to>
    <xdr:sp macro="" textlink="">
      <xdr:nvSpPr>
        <xdr:cNvPr id="140" name="楕円 139"/>
        <xdr:cNvSpPr/>
      </xdr:nvSpPr>
      <xdr:spPr>
        <a:xfrm>
          <a:off x="3746500" y="101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120004</xdr:rowOff>
    </xdr:from>
    <xdr:ext cx="534377" cy="259045"/>
    <xdr:sp macro="" textlink="">
      <xdr:nvSpPr>
        <xdr:cNvPr id="141" name="テキスト ボックス 140"/>
        <xdr:cNvSpPr txBox="1"/>
      </xdr:nvSpPr>
      <xdr:spPr>
        <a:xfrm>
          <a:off x="3530111" y="102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30874</xdr:rowOff>
    </xdr:from>
    <xdr:to>
      <xdr:col>15</xdr:col>
      <xdr:colOff>101600</xdr:colOff>
      <xdr:row>59</xdr:row>
      <xdr:rowOff>132474</xdr:rowOff>
    </xdr:to>
    <xdr:sp macro="" textlink="">
      <xdr:nvSpPr>
        <xdr:cNvPr id="142" name="楕円 141"/>
        <xdr:cNvSpPr/>
      </xdr:nvSpPr>
      <xdr:spPr>
        <a:xfrm>
          <a:off x="2857500" y="1014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123601</xdr:rowOff>
    </xdr:from>
    <xdr:ext cx="534377" cy="259045"/>
    <xdr:sp macro="" textlink="">
      <xdr:nvSpPr>
        <xdr:cNvPr id="143" name="テキスト ボックス 142"/>
        <xdr:cNvSpPr txBox="1"/>
      </xdr:nvSpPr>
      <xdr:spPr>
        <a:xfrm>
          <a:off x="2641111" y="1023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133843</xdr:rowOff>
    </xdr:from>
    <xdr:to>
      <xdr:col>10</xdr:col>
      <xdr:colOff>165100</xdr:colOff>
      <xdr:row>59</xdr:row>
      <xdr:rowOff>63993</xdr:rowOff>
    </xdr:to>
    <xdr:sp macro="" textlink="">
      <xdr:nvSpPr>
        <xdr:cNvPr id="144" name="楕円 143"/>
        <xdr:cNvSpPr/>
      </xdr:nvSpPr>
      <xdr:spPr>
        <a:xfrm>
          <a:off x="1968500" y="100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55120</xdr:rowOff>
    </xdr:from>
    <xdr:ext cx="534377" cy="259045"/>
    <xdr:sp macro="" textlink="">
      <xdr:nvSpPr>
        <xdr:cNvPr id="145" name="テキスト ボックス 144"/>
        <xdr:cNvSpPr txBox="1"/>
      </xdr:nvSpPr>
      <xdr:spPr>
        <a:xfrm>
          <a:off x="1752111" y="1017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129880</xdr:rowOff>
    </xdr:from>
    <xdr:to>
      <xdr:col>6</xdr:col>
      <xdr:colOff>38100</xdr:colOff>
      <xdr:row>59</xdr:row>
      <xdr:rowOff>60030</xdr:rowOff>
    </xdr:to>
    <xdr:sp macro="" textlink="">
      <xdr:nvSpPr>
        <xdr:cNvPr id="146" name="楕円 145"/>
        <xdr:cNvSpPr/>
      </xdr:nvSpPr>
      <xdr:spPr>
        <a:xfrm>
          <a:off x="1079500" y="1007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51157</xdr:rowOff>
    </xdr:from>
    <xdr:ext cx="534377" cy="259045"/>
    <xdr:sp macro="" textlink="">
      <xdr:nvSpPr>
        <xdr:cNvPr id="147" name="テキスト ボックス 146"/>
        <xdr:cNvSpPr txBox="1"/>
      </xdr:nvSpPr>
      <xdr:spPr>
        <a:xfrm>
          <a:off x="863111" y="1016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0" name="テキスト ボックス 159"/>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165951</xdr:rowOff>
    </xdr:from>
    <xdr:to>
      <xdr:col>24</xdr:col>
      <xdr:colOff>62865</xdr:colOff>
      <xdr:row>78</xdr:row>
      <xdr:rowOff>115405</xdr:rowOff>
    </xdr:to>
    <xdr:cxnSp macro="">
      <xdr:nvCxnSpPr>
        <xdr:cNvPr id="172" name="直線コネクタ 171"/>
        <xdr:cNvCxnSpPr/>
      </xdr:nvCxnSpPr>
      <xdr:spPr>
        <a:xfrm flipV="1">
          <a:off x="4633595" y="12338901"/>
          <a:ext cx="1270" cy="114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119232</xdr:rowOff>
    </xdr:from>
    <xdr:ext cx="534377" cy="259045"/>
    <xdr:sp macro="" textlink="">
      <xdr:nvSpPr>
        <xdr:cNvPr id="173" name="民生費最小値テキスト"/>
        <xdr:cNvSpPr txBox="1"/>
      </xdr:nvSpPr>
      <xdr:spPr>
        <a:xfrm>
          <a:off x="4686300" y="1349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115405</xdr:rowOff>
    </xdr:from>
    <xdr:to>
      <xdr:col>24</xdr:col>
      <xdr:colOff>152400</xdr:colOff>
      <xdr:row>78</xdr:row>
      <xdr:rowOff>115405</xdr:rowOff>
    </xdr:to>
    <xdr:cxnSp macro="">
      <xdr:nvCxnSpPr>
        <xdr:cNvPr id="174" name="直線コネクタ 173"/>
        <xdr:cNvCxnSpPr/>
      </xdr:nvCxnSpPr>
      <xdr:spPr>
        <a:xfrm>
          <a:off x="4546600" y="1348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112628</xdr:rowOff>
    </xdr:from>
    <xdr:ext cx="599010" cy="259045"/>
    <xdr:sp macro="" textlink="">
      <xdr:nvSpPr>
        <xdr:cNvPr id="175" name="民生費最大値テキスト"/>
        <xdr:cNvSpPr txBox="1"/>
      </xdr:nvSpPr>
      <xdr:spPr>
        <a:xfrm>
          <a:off x="4686300" y="121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165951</xdr:rowOff>
    </xdr:from>
    <xdr:to>
      <xdr:col>24</xdr:col>
      <xdr:colOff>152400</xdr:colOff>
      <xdr:row>71</xdr:row>
      <xdr:rowOff>165951</xdr:rowOff>
    </xdr:to>
    <xdr:cxnSp macro="">
      <xdr:nvCxnSpPr>
        <xdr:cNvPr id="176" name="直線コネクタ 175"/>
        <xdr:cNvCxnSpPr/>
      </xdr:nvCxnSpPr>
      <xdr:spPr>
        <a:xfrm>
          <a:off x="4546600" y="123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140627</xdr:rowOff>
    </xdr:from>
    <xdr:to>
      <xdr:col>24</xdr:col>
      <xdr:colOff>63500</xdr:colOff>
      <xdr:row>77</xdr:row>
      <xdr:rowOff>152222</xdr:rowOff>
    </xdr:to>
    <xdr:cxnSp macro="">
      <xdr:nvCxnSpPr>
        <xdr:cNvPr id="177" name="直線コネクタ 176"/>
        <xdr:cNvCxnSpPr/>
      </xdr:nvCxnSpPr>
      <xdr:spPr>
        <a:xfrm flipV="1">
          <a:off x="3797300" y="13342277"/>
          <a:ext cx="838200" cy="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130256</xdr:rowOff>
    </xdr:from>
    <xdr:ext cx="599010" cy="259045"/>
    <xdr:sp macro="" textlink="">
      <xdr:nvSpPr>
        <xdr:cNvPr id="178" name="民生費平均値テキスト"/>
        <xdr:cNvSpPr txBox="1"/>
      </xdr:nvSpPr>
      <xdr:spPr>
        <a:xfrm>
          <a:off x="4686300" y="1281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107379</xdr:rowOff>
    </xdr:from>
    <xdr:to>
      <xdr:col>24</xdr:col>
      <xdr:colOff>114300</xdr:colOff>
      <xdr:row>76</xdr:row>
      <xdr:rowOff>37529</xdr:rowOff>
    </xdr:to>
    <xdr:sp macro="" textlink="">
      <xdr:nvSpPr>
        <xdr:cNvPr id="179" name="フローチャート: 判断 178"/>
        <xdr:cNvSpPr/>
      </xdr:nvSpPr>
      <xdr:spPr>
        <a:xfrm>
          <a:off x="4584700" y="1296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152222</xdr:rowOff>
    </xdr:from>
    <xdr:to>
      <xdr:col>19</xdr:col>
      <xdr:colOff>177800</xdr:colOff>
      <xdr:row>78</xdr:row>
      <xdr:rowOff>42405</xdr:rowOff>
    </xdr:to>
    <xdr:cxnSp macro="">
      <xdr:nvCxnSpPr>
        <xdr:cNvPr id="180" name="直線コネクタ 179"/>
        <xdr:cNvCxnSpPr/>
      </xdr:nvCxnSpPr>
      <xdr:spPr>
        <a:xfrm flipV="1">
          <a:off x="2908300" y="13353872"/>
          <a:ext cx="889000" cy="6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58851</xdr:rowOff>
    </xdr:from>
    <xdr:to>
      <xdr:col>20</xdr:col>
      <xdr:colOff>38100</xdr:colOff>
      <xdr:row>75</xdr:row>
      <xdr:rowOff>160452</xdr:rowOff>
    </xdr:to>
    <xdr:sp macro="" textlink="">
      <xdr:nvSpPr>
        <xdr:cNvPr id="181" name="フローチャート: 判断 180"/>
        <xdr:cNvSpPr/>
      </xdr:nvSpPr>
      <xdr:spPr>
        <a:xfrm>
          <a:off x="3746500" y="1291760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5528</xdr:rowOff>
    </xdr:from>
    <xdr:ext cx="599010" cy="259045"/>
    <xdr:sp macro="" textlink="">
      <xdr:nvSpPr>
        <xdr:cNvPr id="182" name="テキスト ボックス 181"/>
        <xdr:cNvSpPr txBox="1"/>
      </xdr:nvSpPr>
      <xdr:spPr>
        <a:xfrm>
          <a:off x="3497795" y="1269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42405</xdr:rowOff>
    </xdr:from>
    <xdr:to>
      <xdr:col>15</xdr:col>
      <xdr:colOff>50800</xdr:colOff>
      <xdr:row>78</xdr:row>
      <xdr:rowOff>83986</xdr:rowOff>
    </xdr:to>
    <xdr:cxnSp macro="">
      <xdr:nvCxnSpPr>
        <xdr:cNvPr id="183" name="直線コネクタ 182"/>
        <xdr:cNvCxnSpPr/>
      </xdr:nvCxnSpPr>
      <xdr:spPr>
        <a:xfrm flipV="1">
          <a:off x="2019300" y="13415505"/>
          <a:ext cx="889000" cy="4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123051</xdr:rowOff>
    </xdr:from>
    <xdr:to>
      <xdr:col>15</xdr:col>
      <xdr:colOff>101600</xdr:colOff>
      <xdr:row>76</xdr:row>
      <xdr:rowOff>53200</xdr:rowOff>
    </xdr:to>
    <xdr:sp macro="" textlink="">
      <xdr:nvSpPr>
        <xdr:cNvPr id="184" name="フローチャート: 判断 183"/>
        <xdr:cNvSpPr/>
      </xdr:nvSpPr>
      <xdr:spPr>
        <a:xfrm>
          <a:off x="2857500" y="1298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69728</xdr:rowOff>
    </xdr:from>
    <xdr:ext cx="599010" cy="259045"/>
    <xdr:sp macro="" textlink="">
      <xdr:nvSpPr>
        <xdr:cNvPr id="185" name="テキスト ボックス 184"/>
        <xdr:cNvSpPr txBox="1"/>
      </xdr:nvSpPr>
      <xdr:spPr>
        <a:xfrm>
          <a:off x="2608795" y="1275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83986</xdr:rowOff>
    </xdr:from>
    <xdr:to>
      <xdr:col>10</xdr:col>
      <xdr:colOff>114300</xdr:colOff>
      <xdr:row>79</xdr:row>
      <xdr:rowOff>27369</xdr:rowOff>
    </xdr:to>
    <xdr:cxnSp macro="">
      <xdr:nvCxnSpPr>
        <xdr:cNvPr id="186" name="直線コネクタ 185"/>
        <xdr:cNvCxnSpPr/>
      </xdr:nvCxnSpPr>
      <xdr:spPr>
        <a:xfrm flipV="1">
          <a:off x="1130300" y="13457086"/>
          <a:ext cx="889000" cy="1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70</xdr:row>
      <xdr:rowOff>21527</xdr:rowOff>
    </xdr:from>
    <xdr:to>
      <xdr:col>10</xdr:col>
      <xdr:colOff>165100</xdr:colOff>
      <xdr:row>70</xdr:row>
      <xdr:rowOff>123127</xdr:rowOff>
    </xdr:to>
    <xdr:sp macro="" textlink="">
      <xdr:nvSpPr>
        <xdr:cNvPr id="187" name="フローチャート: 判断 186"/>
        <xdr:cNvSpPr/>
      </xdr:nvSpPr>
      <xdr:spPr>
        <a:xfrm>
          <a:off x="1968500" y="120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139654</xdr:rowOff>
    </xdr:from>
    <xdr:ext cx="599010" cy="259045"/>
    <xdr:sp macro="" textlink="">
      <xdr:nvSpPr>
        <xdr:cNvPr id="188" name="テキスト ボックス 187"/>
        <xdr:cNvSpPr txBox="1"/>
      </xdr:nvSpPr>
      <xdr:spPr>
        <a:xfrm>
          <a:off x="1719795" y="1179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159703</xdr:rowOff>
    </xdr:from>
    <xdr:to>
      <xdr:col>6</xdr:col>
      <xdr:colOff>38100</xdr:colOff>
      <xdr:row>75</xdr:row>
      <xdr:rowOff>89853</xdr:rowOff>
    </xdr:to>
    <xdr:sp macro="" textlink="">
      <xdr:nvSpPr>
        <xdr:cNvPr id="189" name="フローチャート: 判断 188"/>
        <xdr:cNvSpPr/>
      </xdr:nvSpPr>
      <xdr:spPr>
        <a:xfrm>
          <a:off x="1079500" y="128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106380</xdr:rowOff>
    </xdr:from>
    <xdr:ext cx="599010" cy="259045"/>
    <xdr:sp macro="" textlink="">
      <xdr:nvSpPr>
        <xdr:cNvPr id="190" name="テキスト ボックス 189"/>
        <xdr:cNvSpPr txBox="1"/>
      </xdr:nvSpPr>
      <xdr:spPr>
        <a:xfrm>
          <a:off x="830795" y="1262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89827</xdr:rowOff>
    </xdr:from>
    <xdr:to>
      <xdr:col>24</xdr:col>
      <xdr:colOff>114300</xdr:colOff>
      <xdr:row>78</xdr:row>
      <xdr:rowOff>19977</xdr:rowOff>
    </xdr:to>
    <xdr:sp macro="" textlink="">
      <xdr:nvSpPr>
        <xdr:cNvPr id="196" name="楕円 195"/>
        <xdr:cNvSpPr/>
      </xdr:nvSpPr>
      <xdr:spPr>
        <a:xfrm>
          <a:off x="4584700" y="1329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68254</xdr:rowOff>
    </xdr:from>
    <xdr:ext cx="599010" cy="259045"/>
    <xdr:sp macro="" textlink="">
      <xdr:nvSpPr>
        <xdr:cNvPr id="197" name="民生費該当値テキスト"/>
        <xdr:cNvSpPr txBox="1"/>
      </xdr:nvSpPr>
      <xdr:spPr>
        <a:xfrm>
          <a:off x="4686300" y="1326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101422</xdr:rowOff>
    </xdr:from>
    <xdr:to>
      <xdr:col>20</xdr:col>
      <xdr:colOff>38100</xdr:colOff>
      <xdr:row>78</xdr:row>
      <xdr:rowOff>31572</xdr:rowOff>
    </xdr:to>
    <xdr:sp macro="" textlink="">
      <xdr:nvSpPr>
        <xdr:cNvPr id="198" name="楕円 197"/>
        <xdr:cNvSpPr/>
      </xdr:nvSpPr>
      <xdr:spPr>
        <a:xfrm>
          <a:off x="3746500" y="133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22699</xdr:rowOff>
    </xdr:from>
    <xdr:ext cx="599010" cy="259045"/>
    <xdr:sp macro="" textlink="">
      <xdr:nvSpPr>
        <xdr:cNvPr id="199" name="テキスト ボックス 198"/>
        <xdr:cNvSpPr txBox="1"/>
      </xdr:nvSpPr>
      <xdr:spPr>
        <a:xfrm>
          <a:off x="3497795" y="1339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163055</xdr:rowOff>
    </xdr:from>
    <xdr:to>
      <xdr:col>15</xdr:col>
      <xdr:colOff>101600</xdr:colOff>
      <xdr:row>78</xdr:row>
      <xdr:rowOff>93205</xdr:rowOff>
    </xdr:to>
    <xdr:sp macro="" textlink="">
      <xdr:nvSpPr>
        <xdr:cNvPr id="200" name="楕円 199"/>
        <xdr:cNvSpPr/>
      </xdr:nvSpPr>
      <xdr:spPr>
        <a:xfrm>
          <a:off x="2857500" y="1336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84332</xdr:rowOff>
    </xdr:from>
    <xdr:ext cx="599010" cy="259045"/>
    <xdr:sp macro="" textlink="">
      <xdr:nvSpPr>
        <xdr:cNvPr id="201" name="テキスト ボックス 200"/>
        <xdr:cNvSpPr txBox="1"/>
      </xdr:nvSpPr>
      <xdr:spPr>
        <a:xfrm>
          <a:off x="2608795" y="1345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33186</xdr:rowOff>
    </xdr:from>
    <xdr:to>
      <xdr:col>10</xdr:col>
      <xdr:colOff>165100</xdr:colOff>
      <xdr:row>78</xdr:row>
      <xdr:rowOff>134786</xdr:rowOff>
    </xdr:to>
    <xdr:sp macro="" textlink="">
      <xdr:nvSpPr>
        <xdr:cNvPr id="202" name="楕円 201"/>
        <xdr:cNvSpPr/>
      </xdr:nvSpPr>
      <xdr:spPr>
        <a:xfrm>
          <a:off x="1968500" y="134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125913</xdr:rowOff>
    </xdr:from>
    <xdr:ext cx="599010" cy="259045"/>
    <xdr:sp macro="" textlink="">
      <xdr:nvSpPr>
        <xdr:cNvPr id="203" name="テキスト ボックス 202"/>
        <xdr:cNvSpPr txBox="1"/>
      </xdr:nvSpPr>
      <xdr:spPr>
        <a:xfrm>
          <a:off x="1719795" y="1349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148019</xdr:rowOff>
    </xdr:from>
    <xdr:to>
      <xdr:col>6</xdr:col>
      <xdr:colOff>38100</xdr:colOff>
      <xdr:row>79</xdr:row>
      <xdr:rowOff>78169</xdr:rowOff>
    </xdr:to>
    <xdr:sp macro="" textlink="">
      <xdr:nvSpPr>
        <xdr:cNvPr id="204" name="楕円 203"/>
        <xdr:cNvSpPr/>
      </xdr:nvSpPr>
      <xdr:spPr>
        <a:xfrm>
          <a:off x="1079500" y="135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69296</xdr:rowOff>
    </xdr:from>
    <xdr:ext cx="534377" cy="259045"/>
    <xdr:sp macro="" textlink="">
      <xdr:nvSpPr>
        <xdr:cNvPr id="205" name="テキスト ボックス 204"/>
        <xdr:cNvSpPr txBox="1"/>
      </xdr:nvSpPr>
      <xdr:spPr>
        <a:xfrm>
          <a:off x="863111" y="1361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2" name="直線コネクタ 231"/>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3" name="衛生費最小値テキスト"/>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4" name="直線コネクタ 233"/>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5" name="衛生費最大値テキスト"/>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36" name="直線コネクタ 235"/>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114391</xdr:rowOff>
    </xdr:from>
    <xdr:to>
      <xdr:col>24</xdr:col>
      <xdr:colOff>63500</xdr:colOff>
      <xdr:row>95</xdr:row>
      <xdr:rowOff>124563</xdr:rowOff>
    </xdr:to>
    <xdr:cxnSp macro="">
      <xdr:nvCxnSpPr>
        <xdr:cNvPr id="237" name="直線コネクタ 236"/>
        <xdr:cNvCxnSpPr/>
      </xdr:nvCxnSpPr>
      <xdr:spPr>
        <a:xfrm flipV="1">
          <a:off x="3797300" y="16402141"/>
          <a:ext cx="8382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159943</xdr:rowOff>
    </xdr:from>
    <xdr:ext cx="534377" cy="259045"/>
    <xdr:sp macro="" textlink="">
      <xdr:nvSpPr>
        <xdr:cNvPr id="238" name="衛生費平均値テキスト"/>
        <xdr:cNvSpPr txBox="1"/>
      </xdr:nvSpPr>
      <xdr:spPr>
        <a:xfrm>
          <a:off x="4686300" y="1661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39" name="フローチャート: 判断 238"/>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74239</xdr:rowOff>
    </xdr:from>
    <xdr:to>
      <xdr:col>19</xdr:col>
      <xdr:colOff>177800</xdr:colOff>
      <xdr:row>95</xdr:row>
      <xdr:rowOff>124563</xdr:rowOff>
    </xdr:to>
    <xdr:cxnSp macro="">
      <xdr:nvCxnSpPr>
        <xdr:cNvPr id="240" name="直線コネクタ 239"/>
        <xdr:cNvCxnSpPr/>
      </xdr:nvCxnSpPr>
      <xdr:spPr>
        <a:xfrm>
          <a:off x="2908300" y="16361989"/>
          <a:ext cx="889000" cy="5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41" name="フローチャート: 判断 240"/>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82332</xdr:rowOff>
    </xdr:from>
    <xdr:ext cx="534377" cy="259045"/>
    <xdr:sp macro="" textlink="">
      <xdr:nvSpPr>
        <xdr:cNvPr id="242" name="テキスト ボックス 241"/>
        <xdr:cNvSpPr txBox="1"/>
      </xdr:nvSpPr>
      <xdr:spPr>
        <a:xfrm>
          <a:off x="3530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12435</xdr:rowOff>
    </xdr:from>
    <xdr:to>
      <xdr:col>15</xdr:col>
      <xdr:colOff>50800</xdr:colOff>
      <xdr:row>95</xdr:row>
      <xdr:rowOff>74239</xdr:rowOff>
    </xdr:to>
    <xdr:cxnSp macro="">
      <xdr:nvCxnSpPr>
        <xdr:cNvPr id="243" name="直線コネクタ 242"/>
        <xdr:cNvCxnSpPr/>
      </xdr:nvCxnSpPr>
      <xdr:spPr>
        <a:xfrm>
          <a:off x="2019300" y="16300185"/>
          <a:ext cx="889000" cy="6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131305</xdr:rowOff>
    </xdr:from>
    <xdr:to>
      <xdr:col>15</xdr:col>
      <xdr:colOff>101600</xdr:colOff>
      <xdr:row>97</xdr:row>
      <xdr:rowOff>61455</xdr:rowOff>
    </xdr:to>
    <xdr:sp macro="" textlink="">
      <xdr:nvSpPr>
        <xdr:cNvPr id="244" name="フローチャート: 判断 243"/>
        <xdr:cNvSpPr/>
      </xdr:nvSpPr>
      <xdr:spPr>
        <a:xfrm>
          <a:off x="2857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52582</xdr:rowOff>
    </xdr:from>
    <xdr:ext cx="534377" cy="259045"/>
    <xdr:sp macro="" textlink="">
      <xdr:nvSpPr>
        <xdr:cNvPr id="245" name="テキスト ボックス 244"/>
        <xdr:cNvSpPr txBox="1"/>
      </xdr:nvSpPr>
      <xdr:spPr>
        <a:xfrm>
          <a:off x="2641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12435</xdr:rowOff>
    </xdr:from>
    <xdr:to>
      <xdr:col>10</xdr:col>
      <xdr:colOff>114300</xdr:colOff>
      <xdr:row>95</xdr:row>
      <xdr:rowOff>130049</xdr:rowOff>
    </xdr:to>
    <xdr:cxnSp macro="">
      <xdr:nvCxnSpPr>
        <xdr:cNvPr id="246" name="直線コネクタ 245"/>
        <xdr:cNvCxnSpPr/>
      </xdr:nvCxnSpPr>
      <xdr:spPr>
        <a:xfrm flipV="1">
          <a:off x="1130300" y="16300185"/>
          <a:ext cx="889000" cy="11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151226</xdr:rowOff>
    </xdr:from>
    <xdr:to>
      <xdr:col>10</xdr:col>
      <xdr:colOff>165100</xdr:colOff>
      <xdr:row>97</xdr:row>
      <xdr:rowOff>81376</xdr:rowOff>
    </xdr:to>
    <xdr:sp macro="" textlink="">
      <xdr:nvSpPr>
        <xdr:cNvPr id="247" name="フローチャート: 判断 246"/>
        <xdr:cNvSpPr/>
      </xdr:nvSpPr>
      <xdr:spPr>
        <a:xfrm>
          <a:off x="1968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72503</xdr:rowOff>
    </xdr:from>
    <xdr:ext cx="534377" cy="259045"/>
    <xdr:sp macro="" textlink="">
      <xdr:nvSpPr>
        <xdr:cNvPr id="248" name="テキスト ボックス 247"/>
        <xdr:cNvSpPr txBox="1"/>
      </xdr:nvSpPr>
      <xdr:spPr>
        <a:xfrm>
          <a:off x="1752111" y="167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154801</xdr:rowOff>
    </xdr:from>
    <xdr:to>
      <xdr:col>6</xdr:col>
      <xdr:colOff>38100</xdr:colOff>
      <xdr:row>97</xdr:row>
      <xdr:rowOff>84951</xdr:rowOff>
    </xdr:to>
    <xdr:sp macro="" textlink="">
      <xdr:nvSpPr>
        <xdr:cNvPr id="249" name="フローチャート: 判断 248"/>
        <xdr:cNvSpPr/>
      </xdr:nvSpPr>
      <xdr:spPr>
        <a:xfrm>
          <a:off x="1079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76078</xdr:rowOff>
    </xdr:from>
    <xdr:ext cx="534377" cy="259045"/>
    <xdr:sp macro="" textlink="">
      <xdr:nvSpPr>
        <xdr:cNvPr id="250" name="テキスト ボックス 249"/>
        <xdr:cNvSpPr txBox="1"/>
      </xdr:nvSpPr>
      <xdr:spPr>
        <a:xfrm>
          <a:off x="863111" y="167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63591</xdr:rowOff>
    </xdr:from>
    <xdr:to>
      <xdr:col>24</xdr:col>
      <xdr:colOff>114300</xdr:colOff>
      <xdr:row>95</xdr:row>
      <xdr:rowOff>165191</xdr:rowOff>
    </xdr:to>
    <xdr:sp macro="" textlink="">
      <xdr:nvSpPr>
        <xdr:cNvPr id="256" name="楕円 255"/>
        <xdr:cNvSpPr/>
      </xdr:nvSpPr>
      <xdr:spPr>
        <a:xfrm>
          <a:off x="4584700" y="163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86468</xdr:rowOff>
    </xdr:from>
    <xdr:ext cx="534377" cy="259045"/>
    <xdr:sp macro="" textlink="">
      <xdr:nvSpPr>
        <xdr:cNvPr id="257" name="衛生費該当値テキスト"/>
        <xdr:cNvSpPr txBox="1"/>
      </xdr:nvSpPr>
      <xdr:spPr>
        <a:xfrm>
          <a:off x="4686300" y="1620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73763</xdr:rowOff>
    </xdr:from>
    <xdr:to>
      <xdr:col>20</xdr:col>
      <xdr:colOff>38100</xdr:colOff>
      <xdr:row>96</xdr:row>
      <xdr:rowOff>3913</xdr:rowOff>
    </xdr:to>
    <xdr:sp macro="" textlink="">
      <xdr:nvSpPr>
        <xdr:cNvPr id="258" name="楕円 257"/>
        <xdr:cNvSpPr/>
      </xdr:nvSpPr>
      <xdr:spPr>
        <a:xfrm>
          <a:off x="3746500" y="163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20440</xdr:rowOff>
    </xdr:from>
    <xdr:ext cx="534377" cy="259045"/>
    <xdr:sp macro="" textlink="">
      <xdr:nvSpPr>
        <xdr:cNvPr id="259" name="テキスト ボックス 258"/>
        <xdr:cNvSpPr txBox="1"/>
      </xdr:nvSpPr>
      <xdr:spPr>
        <a:xfrm>
          <a:off x="3530111" y="161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23439</xdr:rowOff>
    </xdr:from>
    <xdr:to>
      <xdr:col>15</xdr:col>
      <xdr:colOff>101600</xdr:colOff>
      <xdr:row>95</xdr:row>
      <xdr:rowOff>125039</xdr:rowOff>
    </xdr:to>
    <xdr:sp macro="" textlink="">
      <xdr:nvSpPr>
        <xdr:cNvPr id="260" name="楕円 259"/>
        <xdr:cNvSpPr/>
      </xdr:nvSpPr>
      <xdr:spPr>
        <a:xfrm>
          <a:off x="2857500" y="163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141566</xdr:rowOff>
    </xdr:from>
    <xdr:ext cx="534377" cy="259045"/>
    <xdr:sp macro="" textlink="">
      <xdr:nvSpPr>
        <xdr:cNvPr id="261" name="テキスト ボックス 260"/>
        <xdr:cNvSpPr txBox="1"/>
      </xdr:nvSpPr>
      <xdr:spPr>
        <a:xfrm>
          <a:off x="2641111" y="160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133085</xdr:rowOff>
    </xdr:from>
    <xdr:to>
      <xdr:col>10</xdr:col>
      <xdr:colOff>165100</xdr:colOff>
      <xdr:row>95</xdr:row>
      <xdr:rowOff>63235</xdr:rowOff>
    </xdr:to>
    <xdr:sp macro="" textlink="">
      <xdr:nvSpPr>
        <xdr:cNvPr id="262" name="楕円 261"/>
        <xdr:cNvSpPr/>
      </xdr:nvSpPr>
      <xdr:spPr>
        <a:xfrm>
          <a:off x="1968500" y="162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79762</xdr:rowOff>
    </xdr:from>
    <xdr:ext cx="534377" cy="259045"/>
    <xdr:sp macro="" textlink="">
      <xdr:nvSpPr>
        <xdr:cNvPr id="263" name="テキスト ボックス 262"/>
        <xdr:cNvSpPr txBox="1"/>
      </xdr:nvSpPr>
      <xdr:spPr>
        <a:xfrm>
          <a:off x="1752111" y="1602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79249</xdr:rowOff>
    </xdr:from>
    <xdr:to>
      <xdr:col>6</xdr:col>
      <xdr:colOff>38100</xdr:colOff>
      <xdr:row>96</xdr:row>
      <xdr:rowOff>9399</xdr:rowOff>
    </xdr:to>
    <xdr:sp macro="" textlink="">
      <xdr:nvSpPr>
        <xdr:cNvPr id="264" name="楕円 263"/>
        <xdr:cNvSpPr/>
      </xdr:nvSpPr>
      <xdr:spPr>
        <a:xfrm>
          <a:off x="1079500" y="1636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25926</xdr:rowOff>
    </xdr:from>
    <xdr:ext cx="534377" cy="259045"/>
    <xdr:sp macro="" textlink="">
      <xdr:nvSpPr>
        <xdr:cNvPr id="265" name="テキスト ボックス 264"/>
        <xdr:cNvSpPr txBox="1"/>
      </xdr:nvSpPr>
      <xdr:spPr>
        <a:xfrm>
          <a:off x="863111" y="1614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83007</xdr:rowOff>
    </xdr:from>
    <xdr:to>
      <xdr:col>54</xdr:col>
      <xdr:colOff>189865</xdr:colOff>
      <xdr:row>38</xdr:row>
      <xdr:rowOff>139700</xdr:rowOff>
    </xdr:to>
    <xdr:cxnSp macro="">
      <xdr:nvCxnSpPr>
        <xdr:cNvPr id="287" name="直線コネクタ 286"/>
        <xdr:cNvCxnSpPr/>
      </xdr:nvCxnSpPr>
      <xdr:spPr>
        <a:xfrm flipV="1">
          <a:off x="10475595" y="5397957"/>
          <a:ext cx="1270" cy="1256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29684</xdr:rowOff>
    </xdr:from>
    <xdr:ext cx="469744" cy="259045"/>
    <xdr:sp macro="" textlink="">
      <xdr:nvSpPr>
        <xdr:cNvPr id="290" name="労働費最大値テキスト"/>
        <xdr:cNvSpPr txBox="1"/>
      </xdr:nvSpPr>
      <xdr:spPr>
        <a:xfrm>
          <a:off x="10528300" y="51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83007</xdr:rowOff>
    </xdr:from>
    <xdr:to>
      <xdr:col>55</xdr:col>
      <xdr:colOff>88900</xdr:colOff>
      <xdr:row>31</xdr:row>
      <xdr:rowOff>83007</xdr:rowOff>
    </xdr:to>
    <xdr:cxnSp macro="">
      <xdr:nvCxnSpPr>
        <xdr:cNvPr id="291" name="直線コネクタ 290"/>
        <xdr:cNvCxnSpPr/>
      </xdr:nvCxnSpPr>
      <xdr:spPr>
        <a:xfrm>
          <a:off x="10388600" y="539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8941</xdr:rowOff>
    </xdr:from>
    <xdr:to>
      <xdr:col>55</xdr:col>
      <xdr:colOff>0</xdr:colOff>
      <xdr:row>38</xdr:row>
      <xdr:rowOff>13970</xdr:rowOff>
    </xdr:to>
    <xdr:cxnSp macro="">
      <xdr:nvCxnSpPr>
        <xdr:cNvPr id="292" name="直線コネクタ 291"/>
        <xdr:cNvCxnSpPr/>
      </xdr:nvCxnSpPr>
      <xdr:spPr>
        <a:xfrm flipV="1">
          <a:off x="9639300" y="652404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72915</xdr:rowOff>
    </xdr:from>
    <xdr:ext cx="378565" cy="259045"/>
    <xdr:sp macro="" textlink="">
      <xdr:nvSpPr>
        <xdr:cNvPr id="293" name="労働費平均値テキスト"/>
        <xdr:cNvSpPr txBox="1"/>
      </xdr:nvSpPr>
      <xdr:spPr>
        <a:xfrm>
          <a:off x="10528300" y="6245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50038</xdr:rowOff>
    </xdr:from>
    <xdr:to>
      <xdr:col>55</xdr:col>
      <xdr:colOff>50800</xdr:colOff>
      <xdr:row>37</xdr:row>
      <xdr:rowOff>151638</xdr:rowOff>
    </xdr:to>
    <xdr:sp macro="" textlink="">
      <xdr:nvSpPr>
        <xdr:cNvPr id="294" name="フローチャート: 判断 293"/>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xdr:rowOff>
    </xdr:from>
    <xdr:to>
      <xdr:col>50</xdr:col>
      <xdr:colOff>114300</xdr:colOff>
      <xdr:row>38</xdr:row>
      <xdr:rowOff>17170</xdr:rowOff>
    </xdr:to>
    <xdr:cxnSp macro="">
      <xdr:nvCxnSpPr>
        <xdr:cNvPr id="295" name="直線コネクタ 294"/>
        <xdr:cNvCxnSpPr/>
      </xdr:nvCxnSpPr>
      <xdr:spPr>
        <a:xfrm flipV="1">
          <a:off x="8750300" y="652907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52324</xdr:rowOff>
    </xdr:from>
    <xdr:to>
      <xdr:col>50</xdr:col>
      <xdr:colOff>165100</xdr:colOff>
      <xdr:row>37</xdr:row>
      <xdr:rowOff>153924</xdr:rowOff>
    </xdr:to>
    <xdr:sp macro="" textlink="">
      <xdr:nvSpPr>
        <xdr:cNvPr id="296" name="フローチャート: 判断 295"/>
        <xdr:cNvSpPr/>
      </xdr:nvSpPr>
      <xdr:spPr>
        <a:xfrm>
          <a:off x="9588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170451</xdr:rowOff>
    </xdr:from>
    <xdr:ext cx="378565" cy="259045"/>
    <xdr:sp macro="" textlink="">
      <xdr:nvSpPr>
        <xdr:cNvPr id="297" name="テキスト ボックス 296"/>
        <xdr:cNvSpPr txBox="1"/>
      </xdr:nvSpPr>
      <xdr:spPr>
        <a:xfrm>
          <a:off x="9450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115469</xdr:rowOff>
    </xdr:from>
    <xdr:to>
      <xdr:col>45</xdr:col>
      <xdr:colOff>177800</xdr:colOff>
      <xdr:row>38</xdr:row>
      <xdr:rowOff>17170</xdr:rowOff>
    </xdr:to>
    <xdr:cxnSp macro="">
      <xdr:nvCxnSpPr>
        <xdr:cNvPr id="298" name="直線コネクタ 297"/>
        <xdr:cNvCxnSpPr/>
      </xdr:nvCxnSpPr>
      <xdr:spPr>
        <a:xfrm>
          <a:off x="7861300" y="6459119"/>
          <a:ext cx="889000" cy="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33122</xdr:rowOff>
    </xdr:from>
    <xdr:to>
      <xdr:col>46</xdr:col>
      <xdr:colOff>38100</xdr:colOff>
      <xdr:row>36</xdr:row>
      <xdr:rowOff>134722</xdr:rowOff>
    </xdr:to>
    <xdr:sp macro="" textlink="">
      <xdr:nvSpPr>
        <xdr:cNvPr id="299" name="フローチャート: 判断 298"/>
        <xdr:cNvSpPr/>
      </xdr:nvSpPr>
      <xdr:spPr>
        <a:xfrm>
          <a:off x="8699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151249</xdr:rowOff>
    </xdr:from>
    <xdr:ext cx="378565" cy="259045"/>
    <xdr:sp macro="" textlink="">
      <xdr:nvSpPr>
        <xdr:cNvPr id="300" name="テキスト ボックス 299"/>
        <xdr:cNvSpPr txBox="1"/>
      </xdr:nvSpPr>
      <xdr:spPr>
        <a:xfrm>
          <a:off x="8561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31343</xdr:rowOff>
    </xdr:from>
    <xdr:to>
      <xdr:col>41</xdr:col>
      <xdr:colOff>50800</xdr:colOff>
      <xdr:row>37</xdr:row>
      <xdr:rowOff>115469</xdr:rowOff>
    </xdr:to>
    <xdr:cxnSp macro="">
      <xdr:nvCxnSpPr>
        <xdr:cNvPr id="301" name="直線コネクタ 300"/>
        <xdr:cNvCxnSpPr/>
      </xdr:nvCxnSpPr>
      <xdr:spPr>
        <a:xfrm>
          <a:off x="6972300" y="6032093"/>
          <a:ext cx="889000" cy="4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143764</xdr:rowOff>
    </xdr:from>
    <xdr:to>
      <xdr:col>41</xdr:col>
      <xdr:colOff>101600</xdr:colOff>
      <xdr:row>34</xdr:row>
      <xdr:rowOff>73914</xdr:rowOff>
    </xdr:to>
    <xdr:sp macro="" textlink="">
      <xdr:nvSpPr>
        <xdr:cNvPr id="302" name="フローチャート: 判断 301"/>
        <xdr:cNvSpPr/>
      </xdr:nvSpPr>
      <xdr:spPr>
        <a:xfrm>
          <a:off x="7810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90441</xdr:rowOff>
    </xdr:from>
    <xdr:ext cx="469744" cy="259045"/>
    <xdr:sp macro="" textlink="">
      <xdr:nvSpPr>
        <xdr:cNvPr id="303" name="テキスト ボックス 302"/>
        <xdr:cNvSpPr txBox="1"/>
      </xdr:nvSpPr>
      <xdr:spPr>
        <a:xfrm>
          <a:off x="7626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115418</xdr:rowOff>
    </xdr:from>
    <xdr:to>
      <xdr:col>36</xdr:col>
      <xdr:colOff>165100</xdr:colOff>
      <xdr:row>32</xdr:row>
      <xdr:rowOff>45568</xdr:rowOff>
    </xdr:to>
    <xdr:sp macro="" textlink="">
      <xdr:nvSpPr>
        <xdr:cNvPr id="304" name="フローチャート: 判断 303"/>
        <xdr:cNvSpPr/>
      </xdr:nvSpPr>
      <xdr:spPr>
        <a:xfrm>
          <a:off x="6921500" y="54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62095</xdr:rowOff>
    </xdr:from>
    <xdr:ext cx="469744" cy="259045"/>
    <xdr:sp macro="" textlink="">
      <xdr:nvSpPr>
        <xdr:cNvPr id="305" name="テキスト ボックス 304"/>
        <xdr:cNvSpPr txBox="1"/>
      </xdr:nvSpPr>
      <xdr:spPr>
        <a:xfrm>
          <a:off x="6737428" y="520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129591</xdr:rowOff>
    </xdr:from>
    <xdr:to>
      <xdr:col>55</xdr:col>
      <xdr:colOff>50800</xdr:colOff>
      <xdr:row>38</xdr:row>
      <xdr:rowOff>59741</xdr:rowOff>
    </xdr:to>
    <xdr:sp macro="" textlink="">
      <xdr:nvSpPr>
        <xdr:cNvPr id="311" name="楕円 310"/>
        <xdr:cNvSpPr/>
      </xdr:nvSpPr>
      <xdr:spPr>
        <a:xfrm>
          <a:off x="10426700" y="64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108018</xdr:rowOff>
    </xdr:from>
    <xdr:ext cx="378565" cy="259045"/>
    <xdr:sp macro="" textlink="">
      <xdr:nvSpPr>
        <xdr:cNvPr id="312" name="労働費該当値テキスト"/>
        <xdr:cNvSpPr txBox="1"/>
      </xdr:nvSpPr>
      <xdr:spPr>
        <a:xfrm>
          <a:off x="10528300" y="6451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134620</xdr:rowOff>
    </xdr:from>
    <xdr:to>
      <xdr:col>50</xdr:col>
      <xdr:colOff>165100</xdr:colOff>
      <xdr:row>38</xdr:row>
      <xdr:rowOff>64770</xdr:rowOff>
    </xdr:to>
    <xdr:sp macro="" textlink="">
      <xdr:nvSpPr>
        <xdr:cNvPr id="313" name="楕円 312"/>
        <xdr:cNvSpPr/>
      </xdr:nvSpPr>
      <xdr:spPr>
        <a:xfrm>
          <a:off x="9588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55897</xdr:rowOff>
    </xdr:from>
    <xdr:ext cx="378565" cy="259045"/>
    <xdr:sp macro="" textlink="">
      <xdr:nvSpPr>
        <xdr:cNvPr id="314" name="テキスト ボックス 313"/>
        <xdr:cNvSpPr txBox="1"/>
      </xdr:nvSpPr>
      <xdr:spPr>
        <a:xfrm>
          <a:off x="9450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137820</xdr:rowOff>
    </xdr:from>
    <xdr:to>
      <xdr:col>46</xdr:col>
      <xdr:colOff>38100</xdr:colOff>
      <xdr:row>38</xdr:row>
      <xdr:rowOff>67970</xdr:rowOff>
    </xdr:to>
    <xdr:sp macro="" textlink="">
      <xdr:nvSpPr>
        <xdr:cNvPr id="315" name="楕円 314"/>
        <xdr:cNvSpPr/>
      </xdr:nvSpPr>
      <xdr:spPr>
        <a:xfrm>
          <a:off x="8699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59097</xdr:rowOff>
    </xdr:from>
    <xdr:ext cx="378565" cy="259045"/>
    <xdr:sp macro="" textlink="">
      <xdr:nvSpPr>
        <xdr:cNvPr id="316" name="テキスト ボックス 315"/>
        <xdr:cNvSpPr txBox="1"/>
      </xdr:nvSpPr>
      <xdr:spPr>
        <a:xfrm>
          <a:off x="8561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64669</xdr:rowOff>
    </xdr:from>
    <xdr:to>
      <xdr:col>41</xdr:col>
      <xdr:colOff>101600</xdr:colOff>
      <xdr:row>37</xdr:row>
      <xdr:rowOff>166269</xdr:rowOff>
    </xdr:to>
    <xdr:sp macro="" textlink="">
      <xdr:nvSpPr>
        <xdr:cNvPr id="317" name="楕円 316"/>
        <xdr:cNvSpPr/>
      </xdr:nvSpPr>
      <xdr:spPr>
        <a:xfrm>
          <a:off x="7810500" y="64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157395</xdr:rowOff>
    </xdr:from>
    <xdr:ext cx="378565" cy="259045"/>
    <xdr:sp macro="" textlink="">
      <xdr:nvSpPr>
        <xdr:cNvPr id="318" name="テキスト ボックス 317"/>
        <xdr:cNvSpPr txBox="1"/>
      </xdr:nvSpPr>
      <xdr:spPr>
        <a:xfrm>
          <a:off x="7672017" y="6501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151993</xdr:rowOff>
    </xdr:from>
    <xdr:to>
      <xdr:col>36</xdr:col>
      <xdr:colOff>165100</xdr:colOff>
      <xdr:row>35</xdr:row>
      <xdr:rowOff>82143</xdr:rowOff>
    </xdr:to>
    <xdr:sp macro="" textlink="">
      <xdr:nvSpPr>
        <xdr:cNvPr id="319" name="楕円 318"/>
        <xdr:cNvSpPr/>
      </xdr:nvSpPr>
      <xdr:spPr>
        <a:xfrm>
          <a:off x="6921500" y="59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73270</xdr:rowOff>
    </xdr:from>
    <xdr:ext cx="469744" cy="259045"/>
    <xdr:sp macro="" textlink="">
      <xdr:nvSpPr>
        <xdr:cNvPr id="320" name="テキスト ボックス 319"/>
        <xdr:cNvSpPr txBox="1"/>
      </xdr:nvSpPr>
      <xdr:spPr>
        <a:xfrm>
          <a:off x="6737428" y="60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63633</xdr:rowOff>
    </xdr:from>
    <xdr:to>
      <xdr:col>54</xdr:col>
      <xdr:colOff>189865</xdr:colOff>
      <xdr:row>58</xdr:row>
      <xdr:rowOff>70262</xdr:rowOff>
    </xdr:to>
    <xdr:cxnSp macro="">
      <xdr:nvCxnSpPr>
        <xdr:cNvPr id="344" name="直線コネクタ 343"/>
        <xdr:cNvCxnSpPr/>
      </xdr:nvCxnSpPr>
      <xdr:spPr>
        <a:xfrm flipV="1">
          <a:off x="10475595" y="8636133"/>
          <a:ext cx="1270" cy="137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74089</xdr:rowOff>
    </xdr:from>
    <xdr:ext cx="469744" cy="259045"/>
    <xdr:sp macro="" textlink="">
      <xdr:nvSpPr>
        <xdr:cNvPr id="345" name="農林水産業費最小値テキスト"/>
        <xdr:cNvSpPr txBox="1"/>
      </xdr:nvSpPr>
      <xdr:spPr>
        <a:xfrm>
          <a:off x="10528300" y="1001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70262</xdr:rowOff>
    </xdr:from>
    <xdr:to>
      <xdr:col>55</xdr:col>
      <xdr:colOff>88900</xdr:colOff>
      <xdr:row>58</xdr:row>
      <xdr:rowOff>70262</xdr:rowOff>
    </xdr:to>
    <xdr:cxnSp macro="">
      <xdr:nvCxnSpPr>
        <xdr:cNvPr id="346" name="直線コネクタ 345"/>
        <xdr:cNvCxnSpPr/>
      </xdr:nvCxnSpPr>
      <xdr:spPr>
        <a:xfrm>
          <a:off x="10388600" y="100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10310</xdr:rowOff>
    </xdr:from>
    <xdr:ext cx="534377" cy="259045"/>
    <xdr:sp macro="" textlink="">
      <xdr:nvSpPr>
        <xdr:cNvPr id="347" name="農林水産業費最大値テキスト"/>
        <xdr:cNvSpPr txBox="1"/>
      </xdr:nvSpPr>
      <xdr:spPr>
        <a:xfrm>
          <a:off x="10528300" y="84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63633</xdr:rowOff>
    </xdr:from>
    <xdr:to>
      <xdr:col>55</xdr:col>
      <xdr:colOff>88900</xdr:colOff>
      <xdr:row>50</xdr:row>
      <xdr:rowOff>63633</xdr:rowOff>
    </xdr:to>
    <xdr:cxnSp macro="">
      <xdr:nvCxnSpPr>
        <xdr:cNvPr id="348" name="直線コネクタ 347"/>
        <xdr:cNvCxnSpPr/>
      </xdr:nvCxnSpPr>
      <xdr:spPr>
        <a:xfrm>
          <a:off x="10388600" y="863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151397</xdr:rowOff>
    </xdr:from>
    <xdr:to>
      <xdr:col>55</xdr:col>
      <xdr:colOff>0</xdr:colOff>
      <xdr:row>58</xdr:row>
      <xdr:rowOff>4255</xdr:rowOff>
    </xdr:to>
    <xdr:cxnSp macro="">
      <xdr:nvCxnSpPr>
        <xdr:cNvPr id="349" name="直線コネクタ 348"/>
        <xdr:cNvCxnSpPr/>
      </xdr:nvCxnSpPr>
      <xdr:spPr>
        <a:xfrm>
          <a:off x="9639300" y="9924047"/>
          <a:ext cx="8382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31272</xdr:rowOff>
    </xdr:from>
    <xdr:ext cx="534377" cy="259045"/>
    <xdr:sp macro="" textlink="">
      <xdr:nvSpPr>
        <xdr:cNvPr id="350" name="農林水産業費平均値テキスト"/>
        <xdr:cNvSpPr txBox="1"/>
      </xdr:nvSpPr>
      <xdr:spPr>
        <a:xfrm>
          <a:off x="10528300" y="928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8395</xdr:rowOff>
    </xdr:from>
    <xdr:to>
      <xdr:col>55</xdr:col>
      <xdr:colOff>50800</xdr:colOff>
      <xdr:row>55</xdr:row>
      <xdr:rowOff>109995</xdr:rowOff>
    </xdr:to>
    <xdr:sp macro="" textlink="">
      <xdr:nvSpPr>
        <xdr:cNvPr id="351" name="フローチャート: 判断 350"/>
        <xdr:cNvSpPr/>
      </xdr:nvSpPr>
      <xdr:spPr>
        <a:xfrm>
          <a:off x="104267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151397</xdr:rowOff>
    </xdr:from>
    <xdr:to>
      <xdr:col>50</xdr:col>
      <xdr:colOff>114300</xdr:colOff>
      <xdr:row>58</xdr:row>
      <xdr:rowOff>17570</xdr:rowOff>
    </xdr:to>
    <xdr:cxnSp macro="">
      <xdr:nvCxnSpPr>
        <xdr:cNvPr id="352" name="直線コネクタ 351"/>
        <xdr:cNvCxnSpPr/>
      </xdr:nvCxnSpPr>
      <xdr:spPr>
        <a:xfrm flipV="1">
          <a:off x="8750300" y="9924047"/>
          <a:ext cx="889000" cy="3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141288</xdr:rowOff>
    </xdr:from>
    <xdr:to>
      <xdr:col>50</xdr:col>
      <xdr:colOff>165100</xdr:colOff>
      <xdr:row>55</xdr:row>
      <xdr:rowOff>71438</xdr:rowOff>
    </xdr:to>
    <xdr:sp macro="" textlink="">
      <xdr:nvSpPr>
        <xdr:cNvPr id="353" name="フローチャート: 判断 352"/>
        <xdr:cNvSpPr/>
      </xdr:nvSpPr>
      <xdr:spPr>
        <a:xfrm>
          <a:off x="9588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87965</xdr:rowOff>
    </xdr:from>
    <xdr:ext cx="534377" cy="259045"/>
    <xdr:sp macro="" textlink="">
      <xdr:nvSpPr>
        <xdr:cNvPr id="354" name="テキスト ボックス 353"/>
        <xdr:cNvSpPr txBox="1"/>
      </xdr:nvSpPr>
      <xdr:spPr>
        <a:xfrm>
          <a:off x="9372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5931</xdr:rowOff>
    </xdr:from>
    <xdr:to>
      <xdr:col>45</xdr:col>
      <xdr:colOff>177800</xdr:colOff>
      <xdr:row>58</xdr:row>
      <xdr:rowOff>17570</xdr:rowOff>
    </xdr:to>
    <xdr:cxnSp macro="">
      <xdr:nvCxnSpPr>
        <xdr:cNvPr id="355" name="直線コネクタ 354"/>
        <xdr:cNvCxnSpPr/>
      </xdr:nvCxnSpPr>
      <xdr:spPr>
        <a:xfrm>
          <a:off x="7861300" y="9950031"/>
          <a:ext cx="889000" cy="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56" name="フローチャート: 判断 355"/>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93032</xdr:rowOff>
    </xdr:from>
    <xdr:ext cx="534377" cy="259045"/>
    <xdr:sp macro="" textlink="">
      <xdr:nvSpPr>
        <xdr:cNvPr id="357" name="テキスト ボックス 356"/>
        <xdr:cNvSpPr txBox="1"/>
      </xdr:nvSpPr>
      <xdr:spPr>
        <a:xfrm>
          <a:off x="8483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116802</xdr:rowOff>
    </xdr:from>
    <xdr:to>
      <xdr:col>41</xdr:col>
      <xdr:colOff>50800</xdr:colOff>
      <xdr:row>58</xdr:row>
      <xdr:rowOff>5931</xdr:rowOff>
    </xdr:to>
    <xdr:cxnSp macro="">
      <xdr:nvCxnSpPr>
        <xdr:cNvPr id="358" name="直線コネクタ 357"/>
        <xdr:cNvCxnSpPr/>
      </xdr:nvCxnSpPr>
      <xdr:spPr>
        <a:xfrm>
          <a:off x="6972300" y="9889452"/>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42494</xdr:rowOff>
    </xdr:from>
    <xdr:to>
      <xdr:col>41</xdr:col>
      <xdr:colOff>101600</xdr:colOff>
      <xdr:row>55</xdr:row>
      <xdr:rowOff>144094</xdr:rowOff>
    </xdr:to>
    <xdr:sp macro="" textlink="">
      <xdr:nvSpPr>
        <xdr:cNvPr id="359" name="フローチャート: 判断 358"/>
        <xdr:cNvSpPr/>
      </xdr:nvSpPr>
      <xdr:spPr>
        <a:xfrm>
          <a:off x="7810500" y="94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160621</xdr:rowOff>
    </xdr:from>
    <xdr:ext cx="534377" cy="259045"/>
    <xdr:sp macro="" textlink="">
      <xdr:nvSpPr>
        <xdr:cNvPr id="360" name="テキスト ボックス 359"/>
        <xdr:cNvSpPr txBox="1"/>
      </xdr:nvSpPr>
      <xdr:spPr>
        <a:xfrm>
          <a:off x="7594111" y="92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4280</xdr:rowOff>
    </xdr:from>
    <xdr:to>
      <xdr:col>36</xdr:col>
      <xdr:colOff>165100</xdr:colOff>
      <xdr:row>55</xdr:row>
      <xdr:rowOff>105880</xdr:rowOff>
    </xdr:to>
    <xdr:sp macro="" textlink="">
      <xdr:nvSpPr>
        <xdr:cNvPr id="361" name="フローチャート: 判断 360"/>
        <xdr:cNvSpPr/>
      </xdr:nvSpPr>
      <xdr:spPr>
        <a:xfrm>
          <a:off x="6921500" y="943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122407</xdr:rowOff>
    </xdr:from>
    <xdr:ext cx="534377" cy="259045"/>
    <xdr:sp macro="" textlink="">
      <xdr:nvSpPr>
        <xdr:cNvPr id="362" name="テキスト ボックス 361"/>
        <xdr:cNvSpPr txBox="1"/>
      </xdr:nvSpPr>
      <xdr:spPr>
        <a:xfrm>
          <a:off x="6705111" y="92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124905</xdr:rowOff>
    </xdr:from>
    <xdr:to>
      <xdr:col>55</xdr:col>
      <xdr:colOff>50800</xdr:colOff>
      <xdr:row>58</xdr:row>
      <xdr:rowOff>55055</xdr:rowOff>
    </xdr:to>
    <xdr:sp macro="" textlink="">
      <xdr:nvSpPr>
        <xdr:cNvPr id="368" name="楕円 367"/>
        <xdr:cNvSpPr/>
      </xdr:nvSpPr>
      <xdr:spPr>
        <a:xfrm>
          <a:off x="10426700" y="98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39832</xdr:rowOff>
    </xdr:from>
    <xdr:ext cx="534377" cy="259045"/>
    <xdr:sp macro="" textlink="">
      <xdr:nvSpPr>
        <xdr:cNvPr id="369" name="農林水産業費該当値テキスト"/>
        <xdr:cNvSpPr txBox="1"/>
      </xdr:nvSpPr>
      <xdr:spPr>
        <a:xfrm>
          <a:off x="10528300" y="98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100597</xdr:rowOff>
    </xdr:from>
    <xdr:to>
      <xdr:col>50</xdr:col>
      <xdr:colOff>165100</xdr:colOff>
      <xdr:row>58</xdr:row>
      <xdr:rowOff>30747</xdr:rowOff>
    </xdr:to>
    <xdr:sp macro="" textlink="">
      <xdr:nvSpPr>
        <xdr:cNvPr id="370" name="楕円 369"/>
        <xdr:cNvSpPr/>
      </xdr:nvSpPr>
      <xdr:spPr>
        <a:xfrm>
          <a:off x="9588500" y="98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21874</xdr:rowOff>
    </xdr:from>
    <xdr:ext cx="534377" cy="259045"/>
    <xdr:sp macro="" textlink="">
      <xdr:nvSpPr>
        <xdr:cNvPr id="371" name="テキスト ボックス 370"/>
        <xdr:cNvSpPr txBox="1"/>
      </xdr:nvSpPr>
      <xdr:spPr>
        <a:xfrm>
          <a:off x="9372111" y="996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138220</xdr:rowOff>
    </xdr:from>
    <xdr:to>
      <xdr:col>46</xdr:col>
      <xdr:colOff>38100</xdr:colOff>
      <xdr:row>58</xdr:row>
      <xdr:rowOff>68370</xdr:rowOff>
    </xdr:to>
    <xdr:sp macro="" textlink="">
      <xdr:nvSpPr>
        <xdr:cNvPr id="372" name="楕円 371"/>
        <xdr:cNvSpPr/>
      </xdr:nvSpPr>
      <xdr:spPr>
        <a:xfrm>
          <a:off x="8699500" y="99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59497</xdr:rowOff>
    </xdr:from>
    <xdr:ext cx="534377" cy="259045"/>
    <xdr:sp macro="" textlink="">
      <xdr:nvSpPr>
        <xdr:cNvPr id="373" name="テキスト ボックス 372"/>
        <xdr:cNvSpPr txBox="1"/>
      </xdr:nvSpPr>
      <xdr:spPr>
        <a:xfrm>
          <a:off x="8483111" y="100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126581</xdr:rowOff>
    </xdr:from>
    <xdr:to>
      <xdr:col>41</xdr:col>
      <xdr:colOff>101600</xdr:colOff>
      <xdr:row>58</xdr:row>
      <xdr:rowOff>56731</xdr:rowOff>
    </xdr:to>
    <xdr:sp macro="" textlink="">
      <xdr:nvSpPr>
        <xdr:cNvPr id="374" name="楕円 373"/>
        <xdr:cNvSpPr/>
      </xdr:nvSpPr>
      <xdr:spPr>
        <a:xfrm>
          <a:off x="7810500" y="98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47858</xdr:rowOff>
    </xdr:from>
    <xdr:ext cx="534377" cy="259045"/>
    <xdr:sp macro="" textlink="">
      <xdr:nvSpPr>
        <xdr:cNvPr id="375" name="テキスト ボックス 374"/>
        <xdr:cNvSpPr txBox="1"/>
      </xdr:nvSpPr>
      <xdr:spPr>
        <a:xfrm>
          <a:off x="7594111" y="99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66002</xdr:rowOff>
    </xdr:from>
    <xdr:to>
      <xdr:col>36</xdr:col>
      <xdr:colOff>165100</xdr:colOff>
      <xdr:row>57</xdr:row>
      <xdr:rowOff>167602</xdr:rowOff>
    </xdr:to>
    <xdr:sp macro="" textlink="">
      <xdr:nvSpPr>
        <xdr:cNvPr id="376" name="楕円 375"/>
        <xdr:cNvSpPr/>
      </xdr:nvSpPr>
      <xdr:spPr>
        <a:xfrm>
          <a:off x="6921500" y="98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158729</xdr:rowOff>
    </xdr:from>
    <xdr:ext cx="534377" cy="259045"/>
    <xdr:sp macro="" textlink="">
      <xdr:nvSpPr>
        <xdr:cNvPr id="377" name="テキスト ボックス 376"/>
        <xdr:cNvSpPr txBox="1"/>
      </xdr:nvSpPr>
      <xdr:spPr>
        <a:xfrm>
          <a:off x="6705111" y="993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399" name="直線コネクタ 398"/>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400" name="商工費最小値テキスト"/>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401" name="直線コネクタ 400"/>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02" name="商工費最大値テキスト"/>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03" name="直線コネクタ 402"/>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118486</xdr:rowOff>
    </xdr:from>
    <xdr:to>
      <xdr:col>55</xdr:col>
      <xdr:colOff>0</xdr:colOff>
      <xdr:row>78</xdr:row>
      <xdr:rowOff>18679</xdr:rowOff>
    </xdr:to>
    <xdr:cxnSp macro="">
      <xdr:nvCxnSpPr>
        <xdr:cNvPr id="404" name="直線コネクタ 403"/>
        <xdr:cNvCxnSpPr/>
      </xdr:nvCxnSpPr>
      <xdr:spPr>
        <a:xfrm>
          <a:off x="9639300" y="13320136"/>
          <a:ext cx="838200" cy="7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94266</xdr:rowOff>
    </xdr:from>
    <xdr:ext cx="534377" cy="259045"/>
    <xdr:sp macro="" textlink="">
      <xdr:nvSpPr>
        <xdr:cNvPr id="405" name="商工費平均値テキスト"/>
        <xdr:cNvSpPr txBox="1"/>
      </xdr:nvSpPr>
      <xdr:spPr>
        <a:xfrm>
          <a:off x="10528300" y="12953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06" name="フローチャート: 判断 405"/>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118486</xdr:rowOff>
    </xdr:from>
    <xdr:to>
      <xdr:col>50</xdr:col>
      <xdr:colOff>114300</xdr:colOff>
      <xdr:row>77</xdr:row>
      <xdr:rowOff>137894</xdr:rowOff>
    </xdr:to>
    <xdr:cxnSp macro="">
      <xdr:nvCxnSpPr>
        <xdr:cNvPr id="407" name="直線コネクタ 406"/>
        <xdr:cNvCxnSpPr/>
      </xdr:nvCxnSpPr>
      <xdr:spPr>
        <a:xfrm flipV="1">
          <a:off x="8750300" y="13320136"/>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08" name="フローチャート: 判断 407"/>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47099</xdr:rowOff>
    </xdr:from>
    <xdr:ext cx="534377" cy="259045"/>
    <xdr:sp macro="" textlink="">
      <xdr:nvSpPr>
        <xdr:cNvPr id="409" name="テキスト ボックス 408"/>
        <xdr:cNvSpPr txBox="1"/>
      </xdr:nvSpPr>
      <xdr:spPr>
        <a:xfrm>
          <a:off x="9372111" y="1290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137894</xdr:rowOff>
    </xdr:from>
    <xdr:to>
      <xdr:col>45</xdr:col>
      <xdr:colOff>177800</xdr:colOff>
      <xdr:row>78</xdr:row>
      <xdr:rowOff>37767</xdr:rowOff>
    </xdr:to>
    <xdr:cxnSp macro="">
      <xdr:nvCxnSpPr>
        <xdr:cNvPr id="410" name="直線コネクタ 409"/>
        <xdr:cNvCxnSpPr/>
      </xdr:nvCxnSpPr>
      <xdr:spPr>
        <a:xfrm flipV="1">
          <a:off x="7861300" y="13339544"/>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73949</xdr:rowOff>
    </xdr:from>
    <xdr:to>
      <xdr:col>46</xdr:col>
      <xdr:colOff>38100</xdr:colOff>
      <xdr:row>77</xdr:row>
      <xdr:rowOff>4099</xdr:rowOff>
    </xdr:to>
    <xdr:sp macro="" textlink="">
      <xdr:nvSpPr>
        <xdr:cNvPr id="411" name="フローチャート: 判断 410"/>
        <xdr:cNvSpPr/>
      </xdr:nvSpPr>
      <xdr:spPr>
        <a:xfrm>
          <a:off x="8699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20627</xdr:rowOff>
    </xdr:from>
    <xdr:ext cx="534377" cy="259045"/>
    <xdr:sp macro="" textlink="">
      <xdr:nvSpPr>
        <xdr:cNvPr id="412" name="テキスト ボックス 411"/>
        <xdr:cNvSpPr txBox="1"/>
      </xdr:nvSpPr>
      <xdr:spPr>
        <a:xfrm>
          <a:off x="8483111" y="12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167109</xdr:rowOff>
    </xdr:from>
    <xdr:to>
      <xdr:col>41</xdr:col>
      <xdr:colOff>50800</xdr:colOff>
      <xdr:row>78</xdr:row>
      <xdr:rowOff>37767</xdr:rowOff>
    </xdr:to>
    <xdr:cxnSp macro="">
      <xdr:nvCxnSpPr>
        <xdr:cNvPr id="413" name="直線コネクタ 412"/>
        <xdr:cNvCxnSpPr/>
      </xdr:nvCxnSpPr>
      <xdr:spPr>
        <a:xfrm>
          <a:off x="6972300" y="13368759"/>
          <a:ext cx="889000" cy="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34288</xdr:rowOff>
    </xdr:from>
    <xdr:to>
      <xdr:col>41</xdr:col>
      <xdr:colOff>101600</xdr:colOff>
      <xdr:row>76</xdr:row>
      <xdr:rowOff>135888</xdr:rowOff>
    </xdr:to>
    <xdr:sp macro="" textlink="">
      <xdr:nvSpPr>
        <xdr:cNvPr id="414" name="フローチャート: 判断 413"/>
        <xdr:cNvSpPr/>
      </xdr:nvSpPr>
      <xdr:spPr>
        <a:xfrm>
          <a:off x="7810500" y="130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152415</xdr:rowOff>
    </xdr:from>
    <xdr:ext cx="534377" cy="259045"/>
    <xdr:sp macro="" textlink="">
      <xdr:nvSpPr>
        <xdr:cNvPr id="415" name="テキスト ボックス 414"/>
        <xdr:cNvSpPr txBox="1"/>
      </xdr:nvSpPr>
      <xdr:spPr>
        <a:xfrm>
          <a:off x="7594111" y="128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114733</xdr:rowOff>
    </xdr:from>
    <xdr:to>
      <xdr:col>36</xdr:col>
      <xdr:colOff>165100</xdr:colOff>
      <xdr:row>77</xdr:row>
      <xdr:rowOff>44883</xdr:rowOff>
    </xdr:to>
    <xdr:sp macro="" textlink="">
      <xdr:nvSpPr>
        <xdr:cNvPr id="416" name="フローチャート: 判断 415"/>
        <xdr:cNvSpPr/>
      </xdr:nvSpPr>
      <xdr:spPr>
        <a:xfrm>
          <a:off x="6921500" y="1314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61409</xdr:rowOff>
    </xdr:from>
    <xdr:ext cx="534377" cy="259045"/>
    <xdr:sp macro="" textlink="">
      <xdr:nvSpPr>
        <xdr:cNvPr id="417" name="テキスト ボックス 416"/>
        <xdr:cNvSpPr txBox="1"/>
      </xdr:nvSpPr>
      <xdr:spPr>
        <a:xfrm>
          <a:off x="6705111" y="1292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139329</xdr:rowOff>
    </xdr:from>
    <xdr:to>
      <xdr:col>55</xdr:col>
      <xdr:colOff>50800</xdr:colOff>
      <xdr:row>78</xdr:row>
      <xdr:rowOff>69479</xdr:rowOff>
    </xdr:to>
    <xdr:sp macro="" textlink="">
      <xdr:nvSpPr>
        <xdr:cNvPr id="423" name="楕円 422"/>
        <xdr:cNvSpPr/>
      </xdr:nvSpPr>
      <xdr:spPr>
        <a:xfrm>
          <a:off x="10426700" y="1334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54256</xdr:rowOff>
    </xdr:from>
    <xdr:ext cx="469744" cy="259045"/>
    <xdr:sp macro="" textlink="">
      <xdr:nvSpPr>
        <xdr:cNvPr id="424" name="商工費該当値テキスト"/>
        <xdr:cNvSpPr txBox="1"/>
      </xdr:nvSpPr>
      <xdr:spPr>
        <a:xfrm>
          <a:off x="10528300" y="1325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67686</xdr:rowOff>
    </xdr:from>
    <xdr:to>
      <xdr:col>50</xdr:col>
      <xdr:colOff>165100</xdr:colOff>
      <xdr:row>77</xdr:row>
      <xdr:rowOff>169286</xdr:rowOff>
    </xdr:to>
    <xdr:sp macro="" textlink="">
      <xdr:nvSpPr>
        <xdr:cNvPr id="425" name="楕円 424"/>
        <xdr:cNvSpPr/>
      </xdr:nvSpPr>
      <xdr:spPr>
        <a:xfrm>
          <a:off x="9588500" y="1326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160413</xdr:rowOff>
    </xdr:from>
    <xdr:ext cx="469744" cy="259045"/>
    <xdr:sp macro="" textlink="">
      <xdr:nvSpPr>
        <xdr:cNvPr id="426" name="テキスト ボックス 425"/>
        <xdr:cNvSpPr txBox="1"/>
      </xdr:nvSpPr>
      <xdr:spPr>
        <a:xfrm>
          <a:off x="9404428" y="1336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87094</xdr:rowOff>
    </xdr:from>
    <xdr:to>
      <xdr:col>46</xdr:col>
      <xdr:colOff>38100</xdr:colOff>
      <xdr:row>78</xdr:row>
      <xdr:rowOff>17244</xdr:rowOff>
    </xdr:to>
    <xdr:sp macro="" textlink="">
      <xdr:nvSpPr>
        <xdr:cNvPr id="427" name="楕円 426"/>
        <xdr:cNvSpPr/>
      </xdr:nvSpPr>
      <xdr:spPr>
        <a:xfrm>
          <a:off x="8699500" y="132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8371</xdr:rowOff>
    </xdr:from>
    <xdr:ext cx="469744" cy="259045"/>
    <xdr:sp macro="" textlink="">
      <xdr:nvSpPr>
        <xdr:cNvPr id="428" name="テキスト ボックス 427"/>
        <xdr:cNvSpPr txBox="1"/>
      </xdr:nvSpPr>
      <xdr:spPr>
        <a:xfrm>
          <a:off x="8515428" y="133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158417</xdr:rowOff>
    </xdr:from>
    <xdr:to>
      <xdr:col>41</xdr:col>
      <xdr:colOff>101600</xdr:colOff>
      <xdr:row>78</xdr:row>
      <xdr:rowOff>88567</xdr:rowOff>
    </xdr:to>
    <xdr:sp macro="" textlink="">
      <xdr:nvSpPr>
        <xdr:cNvPr id="429" name="楕円 428"/>
        <xdr:cNvSpPr/>
      </xdr:nvSpPr>
      <xdr:spPr>
        <a:xfrm>
          <a:off x="7810500" y="1336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79694</xdr:rowOff>
    </xdr:from>
    <xdr:ext cx="469744" cy="259045"/>
    <xdr:sp macro="" textlink="">
      <xdr:nvSpPr>
        <xdr:cNvPr id="430" name="テキスト ボックス 429"/>
        <xdr:cNvSpPr txBox="1"/>
      </xdr:nvSpPr>
      <xdr:spPr>
        <a:xfrm>
          <a:off x="7626428" y="1345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116309</xdr:rowOff>
    </xdr:from>
    <xdr:to>
      <xdr:col>36</xdr:col>
      <xdr:colOff>165100</xdr:colOff>
      <xdr:row>78</xdr:row>
      <xdr:rowOff>46459</xdr:rowOff>
    </xdr:to>
    <xdr:sp macro="" textlink="">
      <xdr:nvSpPr>
        <xdr:cNvPr id="431" name="楕円 430"/>
        <xdr:cNvSpPr/>
      </xdr:nvSpPr>
      <xdr:spPr>
        <a:xfrm>
          <a:off x="6921500" y="1331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37586</xdr:rowOff>
    </xdr:from>
    <xdr:ext cx="469744" cy="259045"/>
    <xdr:sp macro="" textlink="">
      <xdr:nvSpPr>
        <xdr:cNvPr id="432" name="テキスト ボックス 431"/>
        <xdr:cNvSpPr txBox="1"/>
      </xdr:nvSpPr>
      <xdr:spPr>
        <a:xfrm>
          <a:off x="6737428" y="1341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4" name="テキスト ボックス 453"/>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58" name="直線コネクタ 457"/>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59" name="土木費最小値テキスト"/>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60" name="直線コネクタ 459"/>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61" name="土木費最大値テキスト"/>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62" name="直線コネクタ 461"/>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29101</xdr:rowOff>
    </xdr:from>
    <xdr:to>
      <xdr:col>55</xdr:col>
      <xdr:colOff>0</xdr:colOff>
      <xdr:row>99</xdr:row>
      <xdr:rowOff>30473</xdr:rowOff>
    </xdr:to>
    <xdr:cxnSp macro="">
      <xdr:nvCxnSpPr>
        <xdr:cNvPr id="463" name="直線コネクタ 462"/>
        <xdr:cNvCxnSpPr/>
      </xdr:nvCxnSpPr>
      <xdr:spPr>
        <a:xfrm flipV="1">
          <a:off x="9639300" y="1700265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107300</xdr:rowOff>
    </xdr:from>
    <xdr:ext cx="534377" cy="259045"/>
    <xdr:sp macro="" textlink="">
      <xdr:nvSpPr>
        <xdr:cNvPr id="464" name="土木費平均値テキスト"/>
        <xdr:cNvSpPr txBox="1"/>
      </xdr:nvSpPr>
      <xdr:spPr>
        <a:xfrm>
          <a:off x="10528300" y="167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65" name="フローチャート: 判断 464"/>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28842</xdr:rowOff>
    </xdr:from>
    <xdr:to>
      <xdr:col>50</xdr:col>
      <xdr:colOff>114300</xdr:colOff>
      <xdr:row>99</xdr:row>
      <xdr:rowOff>30473</xdr:rowOff>
    </xdr:to>
    <xdr:cxnSp macro="">
      <xdr:nvCxnSpPr>
        <xdr:cNvPr id="466" name="直線コネクタ 465"/>
        <xdr:cNvCxnSpPr/>
      </xdr:nvCxnSpPr>
      <xdr:spPr>
        <a:xfrm>
          <a:off x="8750300" y="17002392"/>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67" name="フローチャート: 判断 466"/>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68" name="テキスト ボックス 467"/>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23588</xdr:rowOff>
    </xdr:from>
    <xdr:to>
      <xdr:col>45</xdr:col>
      <xdr:colOff>177800</xdr:colOff>
      <xdr:row>99</xdr:row>
      <xdr:rowOff>28842</xdr:rowOff>
    </xdr:to>
    <xdr:cxnSp macro="">
      <xdr:nvCxnSpPr>
        <xdr:cNvPr id="469" name="直線コネクタ 468"/>
        <xdr:cNvCxnSpPr/>
      </xdr:nvCxnSpPr>
      <xdr:spPr>
        <a:xfrm>
          <a:off x="7861300" y="16997138"/>
          <a:ext cx="889000" cy="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135062</xdr:rowOff>
    </xdr:from>
    <xdr:to>
      <xdr:col>46</xdr:col>
      <xdr:colOff>38100</xdr:colOff>
      <xdr:row>99</xdr:row>
      <xdr:rowOff>65212</xdr:rowOff>
    </xdr:to>
    <xdr:sp macro="" textlink="">
      <xdr:nvSpPr>
        <xdr:cNvPr id="470" name="フローチャート: 判断 469"/>
        <xdr:cNvSpPr/>
      </xdr:nvSpPr>
      <xdr:spPr>
        <a:xfrm>
          <a:off x="8699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81739</xdr:rowOff>
    </xdr:from>
    <xdr:ext cx="534377" cy="259045"/>
    <xdr:sp macro="" textlink="">
      <xdr:nvSpPr>
        <xdr:cNvPr id="471" name="テキスト ボックス 470"/>
        <xdr:cNvSpPr txBox="1"/>
      </xdr:nvSpPr>
      <xdr:spPr>
        <a:xfrm>
          <a:off x="8483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18830</xdr:rowOff>
    </xdr:from>
    <xdr:to>
      <xdr:col>41</xdr:col>
      <xdr:colOff>50800</xdr:colOff>
      <xdr:row>99</xdr:row>
      <xdr:rowOff>23588</xdr:rowOff>
    </xdr:to>
    <xdr:cxnSp macro="">
      <xdr:nvCxnSpPr>
        <xdr:cNvPr id="472" name="直線コネクタ 471"/>
        <xdr:cNvCxnSpPr/>
      </xdr:nvCxnSpPr>
      <xdr:spPr>
        <a:xfrm>
          <a:off x="6972300" y="16992380"/>
          <a:ext cx="889000" cy="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124574</xdr:rowOff>
    </xdr:from>
    <xdr:to>
      <xdr:col>41</xdr:col>
      <xdr:colOff>101600</xdr:colOff>
      <xdr:row>99</xdr:row>
      <xdr:rowOff>54724</xdr:rowOff>
    </xdr:to>
    <xdr:sp macro="" textlink="">
      <xdr:nvSpPr>
        <xdr:cNvPr id="473" name="フローチャート: 判断 472"/>
        <xdr:cNvSpPr/>
      </xdr:nvSpPr>
      <xdr:spPr>
        <a:xfrm>
          <a:off x="7810500" y="1692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71251</xdr:rowOff>
    </xdr:from>
    <xdr:ext cx="534377" cy="259045"/>
    <xdr:sp macro="" textlink="">
      <xdr:nvSpPr>
        <xdr:cNvPr id="474" name="テキスト ボックス 473"/>
        <xdr:cNvSpPr txBox="1"/>
      </xdr:nvSpPr>
      <xdr:spPr>
        <a:xfrm>
          <a:off x="7594111" y="167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120999</xdr:rowOff>
    </xdr:from>
    <xdr:to>
      <xdr:col>36</xdr:col>
      <xdr:colOff>165100</xdr:colOff>
      <xdr:row>99</xdr:row>
      <xdr:rowOff>51149</xdr:rowOff>
    </xdr:to>
    <xdr:sp macro="" textlink="">
      <xdr:nvSpPr>
        <xdr:cNvPr id="475" name="フローチャート: 判断 474"/>
        <xdr:cNvSpPr/>
      </xdr:nvSpPr>
      <xdr:spPr>
        <a:xfrm>
          <a:off x="6921500" y="16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67676</xdr:rowOff>
    </xdr:from>
    <xdr:ext cx="534377" cy="259045"/>
    <xdr:sp macro="" textlink="">
      <xdr:nvSpPr>
        <xdr:cNvPr id="476" name="テキスト ボックス 475"/>
        <xdr:cNvSpPr txBox="1"/>
      </xdr:nvSpPr>
      <xdr:spPr>
        <a:xfrm>
          <a:off x="6705111" y="1669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149751</xdr:rowOff>
    </xdr:from>
    <xdr:to>
      <xdr:col>55</xdr:col>
      <xdr:colOff>50800</xdr:colOff>
      <xdr:row>99</xdr:row>
      <xdr:rowOff>79901</xdr:rowOff>
    </xdr:to>
    <xdr:sp macro="" textlink="">
      <xdr:nvSpPr>
        <xdr:cNvPr id="482" name="楕円 481"/>
        <xdr:cNvSpPr/>
      </xdr:nvSpPr>
      <xdr:spPr>
        <a:xfrm>
          <a:off x="10426700" y="1695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64678</xdr:rowOff>
    </xdr:from>
    <xdr:ext cx="534377" cy="259045"/>
    <xdr:sp macro="" textlink="">
      <xdr:nvSpPr>
        <xdr:cNvPr id="483" name="土木費該当値テキスト"/>
        <xdr:cNvSpPr txBox="1"/>
      </xdr:nvSpPr>
      <xdr:spPr>
        <a:xfrm>
          <a:off x="10528300" y="1686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151123</xdr:rowOff>
    </xdr:from>
    <xdr:to>
      <xdr:col>50</xdr:col>
      <xdr:colOff>165100</xdr:colOff>
      <xdr:row>99</xdr:row>
      <xdr:rowOff>81273</xdr:rowOff>
    </xdr:to>
    <xdr:sp macro="" textlink="">
      <xdr:nvSpPr>
        <xdr:cNvPr id="484" name="楕円 483"/>
        <xdr:cNvSpPr/>
      </xdr:nvSpPr>
      <xdr:spPr>
        <a:xfrm>
          <a:off x="9588500" y="1695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72400</xdr:rowOff>
    </xdr:from>
    <xdr:ext cx="534377" cy="259045"/>
    <xdr:sp macro="" textlink="">
      <xdr:nvSpPr>
        <xdr:cNvPr id="485" name="テキスト ボックス 484"/>
        <xdr:cNvSpPr txBox="1"/>
      </xdr:nvSpPr>
      <xdr:spPr>
        <a:xfrm>
          <a:off x="9372111" y="1704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149492</xdr:rowOff>
    </xdr:from>
    <xdr:to>
      <xdr:col>46</xdr:col>
      <xdr:colOff>38100</xdr:colOff>
      <xdr:row>99</xdr:row>
      <xdr:rowOff>79642</xdr:rowOff>
    </xdr:to>
    <xdr:sp macro="" textlink="">
      <xdr:nvSpPr>
        <xdr:cNvPr id="486" name="楕円 485"/>
        <xdr:cNvSpPr/>
      </xdr:nvSpPr>
      <xdr:spPr>
        <a:xfrm>
          <a:off x="8699500" y="1695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70769</xdr:rowOff>
    </xdr:from>
    <xdr:ext cx="534377" cy="259045"/>
    <xdr:sp macro="" textlink="">
      <xdr:nvSpPr>
        <xdr:cNvPr id="487" name="テキスト ボックス 486"/>
        <xdr:cNvSpPr txBox="1"/>
      </xdr:nvSpPr>
      <xdr:spPr>
        <a:xfrm>
          <a:off x="8483111" y="170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144238</xdr:rowOff>
    </xdr:from>
    <xdr:to>
      <xdr:col>41</xdr:col>
      <xdr:colOff>101600</xdr:colOff>
      <xdr:row>99</xdr:row>
      <xdr:rowOff>74388</xdr:rowOff>
    </xdr:to>
    <xdr:sp macro="" textlink="">
      <xdr:nvSpPr>
        <xdr:cNvPr id="488" name="楕円 487"/>
        <xdr:cNvSpPr/>
      </xdr:nvSpPr>
      <xdr:spPr>
        <a:xfrm>
          <a:off x="7810500" y="1694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65515</xdr:rowOff>
    </xdr:from>
    <xdr:ext cx="534377" cy="259045"/>
    <xdr:sp macro="" textlink="">
      <xdr:nvSpPr>
        <xdr:cNvPr id="489" name="テキスト ボックス 488"/>
        <xdr:cNvSpPr txBox="1"/>
      </xdr:nvSpPr>
      <xdr:spPr>
        <a:xfrm>
          <a:off x="7594111" y="1703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139480</xdr:rowOff>
    </xdr:from>
    <xdr:to>
      <xdr:col>36</xdr:col>
      <xdr:colOff>165100</xdr:colOff>
      <xdr:row>99</xdr:row>
      <xdr:rowOff>69630</xdr:rowOff>
    </xdr:to>
    <xdr:sp macro="" textlink="">
      <xdr:nvSpPr>
        <xdr:cNvPr id="490" name="楕円 489"/>
        <xdr:cNvSpPr/>
      </xdr:nvSpPr>
      <xdr:spPr>
        <a:xfrm>
          <a:off x="6921500" y="169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60757</xdr:rowOff>
    </xdr:from>
    <xdr:ext cx="534377" cy="259045"/>
    <xdr:sp macro="" textlink="">
      <xdr:nvSpPr>
        <xdr:cNvPr id="491" name="テキスト ボックス 490"/>
        <xdr:cNvSpPr txBox="1"/>
      </xdr:nvSpPr>
      <xdr:spPr>
        <a:xfrm>
          <a:off x="6705111" y="1703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46927</xdr:rowOff>
    </xdr:from>
    <xdr:to>
      <xdr:col>85</xdr:col>
      <xdr:colOff>126364</xdr:colOff>
      <xdr:row>38</xdr:row>
      <xdr:rowOff>125184</xdr:rowOff>
    </xdr:to>
    <xdr:cxnSp macro="">
      <xdr:nvCxnSpPr>
        <xdr:cNvPr id="516" name="直線コネクタ 515"/>
        <xdr:cNvCxnSpPr/>
      </xdr:nvCxnSpPr>
      <xdr:spPr>
        <a:xfrm flipV="1">
          <a:off x="16317595" y="5704777"/>
          <a:ext cx="1269" cy="9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129011</xdr:rowOff>
    </xdr:from>
    <xdr:ext cx="534377" cy="259045"/>
    <xdr:sp macro="" textlink="">
      <xdr:nvSpPr>
        <xdr:cNvPr id="517" name="消防費最小値テキスト"/>
        <xdr:cNvSpPr txBox="1"/>
      </xdr:nvSpPr>
      <xdr:spPr>
        <a:xfrm>
          <a:off x="16370300" y="664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125184</xdr:rowOff>
    </xdr:from>
    <xdr:to>
      <xdr:col>86</xdr:col>
      <xdr:colOff>25400</xdr:colOff>
      <xdr:row>38</xdr:row>
      <xdr:rowOff>125184</xdr:rowOff>
    </xdr:to>
    <xdr:cxnSp macro="">
      <xdr:nvCxnSpPr>
        <xdr:cNvPr id="518" name="直線コネクタ 517"/>
        <xdr:cNvCxnSpPr/>
      </xdr:nvCxnSpPr>
      <xdr:spPr>
        <a:xfrm>
          <a:off x="16230600" y="664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165054</xdr:rowOff>
    </xdr:from>
    <xdr:ext cx="534377" cy="259045"/>
    <xdr:sp macro="" textlink="">
      <xdr:nvSpPr>
        <xdr:cNvPr id="519" name="消防費最大値テキスト"/>
        <xdr:cNvSpPr txBox="1"/>
      </xdr:nvSpPr>
      <xdr:spPr>
        <a:xfrm>
          <a:off x="16370300" y="548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46927</xdr:rowOff>
    </xdr:from>
    <xdr:to>
      <xdr:col>86</xdr:col>
      <xdr:colOff>25400</xdr:colOff>
      <xdr:row>33</xdr:row>
      <xdr:rowOff>46927</xdr:rowOff>
    </xdr:to>
    <xdr:cxnSp macro="">
      <xdr:nvCxnSpPr>
        <xdr:cNvPr id="520" name="直線コネクタ 519"/>
        <xdr:cNvCxnSpPr/>
      </xdr:nvCxnSpPr>
      <xdr:spPr>
        <a:xfrm>
          <a:off x="16230600" y="570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113716</xdr:rowOff>
    </xdr:from>
    <xdr:to>
      <xdr:col>85</xdr:col>
      <xdr:colOff>127000</xdr:colOff>
      <xdr:row>37</xdr:row>
      <xdr:rowOff>3492</xdr:rowOff>
    </xdr:to>
    <xdr:cxnSp macro="">
      <xdr:nvCxnSpPr>
        <xdr:cNvPr id="521" name="直線コネクタ 520"/>
        <xdr:cNvCxnSpPr/>
      </xdr:nvCxnSpPr>
      <xdr:spPr>
        <a:xfrm>
          <a:off x="15481300" y="5771566"/>
          <a:ext cx="838200" cy="57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73753</xdr:rowOff>
    </xdr:from>
    <xdr:ext cx="534377" cy="259045"/>
    <xdr:sp macro="" textlink="">
      <xdr:nvSpPr>
        <xdr:cNvPr id="522" name="消防費平均値テキスト"/>
        <xdr:cNvSpPr txBox="1"/>
      </xdr:nvSpPr>
      <xdr:spPr>
        <a:xfrm>
          <a:off x="16370300" y="607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50876</xdr:rowOff>
    </xdr:from>
    <xdr:to>
      <xdr:col>85</xdr:col>
      <xdr:colOff>177800</xdr:colOff>
      <xdr:row>36</xdr:row>
      <xdr:rowOff>152476</xdr:rowOff>
    </xdr:to>
    <xdr:sp macro="" textlink="">
      <xdr:nvSpPr>
        <xdr:cNvPr id="523" name="フローチャート: 判断 522"/>
        <xdr:cNvSpPr/>
      </xdr:nvSpPr>
      <xdr:spPr>
        <a:xfrm>
          <a:off x="16268700" y="62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88303</xdr:rowOff>
    </xdr:from>
    <xdr:to>
      <xdr:col>81</xdr:col>
      <xdr:colOff>50800</xdr:colOff>
      <xdr:row>33</xdr:row>
      <xdr:rowOff>113716</xdr:rowOff>
    </xdr:to>
    <xdr:cxnSp macro="">
      <xdr:nvCxnSpPr>
        <xdr:cNvPr id="524" name="直線コネクタ 523"/>
        <xdr:cNvCxnSpPr/>
      </xdr:nvCxnSpPr>
      <xdr:spPr>
        <a:xfrm>
          <a:off x="14592300" y="5231803"/>
          <a:ext cx="889000" cy="53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80404</xdr:rowOff>
    </xdr:from>
    <xdr:to>
      <xdr:col>81</xdr:col>
      <xdr:colOff>101600</xdr:colOff>
      <xdr:row>36</xdr:row>
      <xdr:rowOff>10554</xdr:rowOff>
    </xdr:to>
    <xdr:sp macro="" textlink="">
      <xdr:nvSpPr>
        <xdr:cNvPr id="525" name="フローチャート: 判断 524"/>
        <xdr:cNvSpPr/>
      </xdr:nvSpPr>
      <xdr:spPr>
        <a:xfrm>
          <a:off x="15430500" y="608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1681</xdr:rowOff>
    </xdr:from>
    <xdr:ext cx="534377" cy="259045"/>
    <xdr:sp macro="" textlink="">
      <xdr:nvSpPr>
        <xdr:cNvPr id="526" name="テキスト ボックス 525"/>
        <xdr:cNvSpPr txBox="1"/>
      </xdr:nvSpPr>
      <xdr:spPr>
        <a:xfrm>
          <a:off x="15214111" y="61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88303</xdr:rowOff>
    </xdr:from>
    <xdr:to>
      <xdr:col>76</xdr:col>
      <xdr:colOff>114300</xdr:colOff>
      <xdr:row>36</xdr:row>
      <xdr:rowOff>134594</xdr:rowOff>
    </xdr:to>
    <xdr:cxnSp macro="">
      <xdr:nvCxnSpPr>
        <xdr:cNvPr id="527" name="直線コネクタ 526"/>
        <xdr:cNvCxnSpPr/>
      </xdr:nvCxnSpPr>
      <xdr:spPr>
        <a:xfrm flipV="1">
          <a:off x="13703300" y="5231803"/>
          <a:ext cx="889000" cy="107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39103</xdr:rowOff>
    </xdr:from>
    <xdr:to>
      <xdr:col>76</xdr:col>
      <xdr:colOff>165100</xdr:colOff>
      <xdr:row>35</xdr:row>
      <xdr:rowOff>140703</xdr:rowOff>
    </xdr:to>
    <xdr:sp macro="" textlink="">
      <xdr:nvSpPr>
        <xdr:cNvPr id="528" name="フローチャート: 判断 527"/>
        <xdr:cNvSpPr/>
      </xdr:nvSpPr>
      <xdr:spPr>
        <a:xfrm>
          <a:off x="14541500" y="603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131830</xdr:rowOff>
    </xdr:from>
    <xdr:ext cx="534377" cy="259045"/>
    <xdr:sp macro="" textlink="">
      <xdr:nvSpPr>
        <xdr:cNvPr id="529" name="テキスト ボックス 528"/>
        <xdr:cNvSpPr txBox="1"/>
      </xdr:nvSpPr>
      <xdr:spPr>
        <a:xfrm>
          <a:off x="14325111" y="613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134594</xdr:rowOff>
    </xdr:from>
    <xdr:to>
      <xdr:col>71</xdr:col>
      <xdr:colOff>177800</xdr:colOff>
      <xdr:row>37</xdr:row>
      <xdr:rowOff>27419</xdr:rowOff>
    </xdr:to>
    <xdr:cxnSp macro="">
      <xdr:nvCxnSpPr>
        <xdr:cNvPr id="530" name="直線コネクタ 529"/>
        <xdr:cNvCxnSpPr/>
      </xdr:nvCxnSpPr>
      <xdr:spPr>
        <a:xfrm flipV="1">
          <a:off x="12814300" y="6306794"/>
          <a:ext cx="8890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43904</xdr:rowOff>
    </xdr:from>
    <xdr:to>
      <xdr:col>72</xdr:col>
      <xdr:colOff>38100</xdr:colOff>
      <xdr:row>36</xdr:row>
      <xdr:rowOff>145504</xdr:rowOff>
    </xdr:to>
    <xdr:sp macro="" textlink="">
      <xdr:nvSpPr>
        <xdr:cNvPr id="531" name="フローチャート: 判断 530"/>
        <xdr:cNvSpPr/>
      </xdr:nvSpPr>
      <xdr:spPr>
        <a:xfrm>
          <a:off x="13652500" y="621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162031</xdr:rowOff>
    </xdr:from>
    <xdr:ext cx="534377" cy="259045"/>
    <xdr:sp macro="" textlink="">
      <xdr:nvSpPr>
        <xdr:cNvPr id="532" name="テキスト ボックス 531"/>
        <xdr:cNvSpPr txBox="1"/>
      </xdr:nvSpPr>
      <xdr:spPr>
        <a:xfrm>
          <a:off x="13436111" y="599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85852</xdr:rowOff>
    </xdr:from>
    <xdr:to>
      <xdr:col>67</xdr:col>
      <xdr:colOff>101600</xdr:colOff>
      <xdr:row>37</xdr:row>
      <xdr:rowOff>16002</xdr:rowOff>
    </xdr:to>
    <xdr:sp macro="" textlink="">
      <xdr:nvSpPr>
        <xdr:cNvPr id="533" name="フローチャート: 判断 532"/>
        <xdr:cNvSpPr/>
      </xdr:nvSpPr>
      <xdr:spPr>
        <a:xfrm>
          <a:off x="12763500" y="62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32529</xdr:rowOff>
    </xdr:from>
    <xdr:ext cx="534377" cy="259045"/>
    <xdr:sp macro="" textlink="">
      <xdr:nvSpPr>
        <xdr:cNvPr id="534" name="テキスト ボックス 533"/>
        <xdr:cNvSpPr txBox="1"/>
      </xdr:nvSpPr>
      <xdr:spPr>
        <a:xfrm>
          <a:off x="12547111" y="603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124142</xdr:rowOff>
    </xdr:from>
    <xdr:to>
      <xdr:col>85</xdr:col>
      <xdr:colOff>177800</xdr:colOff>
      <xdr:row>37</xdr:row>
      <xdr:rowOff>54292</xdr:rowOff>
    </xdr:to>
    <xdr:sp macro="" textlink="">
      <xdr:nvSpPr>
        <xdr:cNvPr id="540" name="楕円 539"/>
        <xdr:cNvSpPr/>
      </xdr:nvSpPr>
      <xdr:spPr>
        <a:xfrm>
          <a:off x="16268700" y="62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102569</xdr:rowOff>
    </xdr:from>
    <xdr:ext cx="534377" cy="259045"/>
    <xdr:sp macro="" textlink="">
      <xdr:nvSpPr>
        <xdr:cNvPr id="541" name="消防費該当値テキスト"/>
        <xdr:cNvSpPr txBox="1"/>
      </xdr:nvSpPr>
      <xdr:spPr>
        <a:xfrm>
          <a:off x="16370300" y="62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62916</xdr:rowOff>
    </xdr:from>
    <xdr:to>
      <xdr:col>81</xdr:col>
      <xdr:colOff>101600</xdr:colOff>
      <xdr:row>33</xdr:row>
      <xdr:rowOff>164516</xdr:rowOff>
    </xdr:to>
    <xdr:sp macro="" textlink="">
      <xdr:nvSpPr>
        <xdr:cNvPr id="542" name="楕円 541"/>
        <xdr:cNvSpPr/>
      </xdr:nvSpPr>
      <xdr:spPr>
        <a:xfrm>
          <a:off x="15430500" y="572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9593</xdr:rowOff>
    </xdr:from>
    <xdr:ext cx="534377" cy="259045"/>
    <xdr:sp macro="" textlink="">
      <xdr:nvSpPr>
        <xdr:cNvPr id="543" name="テキスト ボックス 542"/>
        <xdr:cNvSpPr txBox="1"/>
      </xdr:nvSpPr>
      <xdr:spPr>
        <a:xfrm>
          <a:off x="15214111" y="549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37503</xdr:rowOff>
    </xdr:from>
    <xdr:to>
      <xdr:col>76</xdr:col>
      <xdr:colOff>165100</xdr:colOff>
      <xdr:row>30</xdr:row>
      <xdr:rowOff>139103</xdr:rowOff>
    </xdr:to>
    <xdr:sp macro="" textlink="">
      <xdr:nvSpPr>
        <xdr:cNvPr id="544" name="楕円 543"/>
        <xdr:cNvSpPr/>
      </xdr:nvSpPr>
      <xdr:spPr>
        <a:xfrm>
          <a:off x="14541500" y="51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155630</xdr:rowOff>
    </xdr:from>
    <xdr:ext cx="534377" cy="259045"/>
    <xdr:sp macro="" textlink="">
      <xdr:nvSpPr>
        <xdr:cNvPr id="545" name="テキスト ボックス 544"/>
        <xdr:cNvSpPr txBox="1"/>
      </xdr:nvSpPr>
      <xdr:spPr>
        <a:xfrm>
          <a:off x="14325111" y="49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83794</xdr:rowOff>
    </xdr:from>
    <xdr:to>
      <xdr:col>72</xdr:col>
      <xdr:colOff>38100</xdr:colOff>
      <xdr:row>37</xdr:row>
      <xdr:rowOff>13944</xdr:rowOff>
    </xdr:to>
    <xdr:sp macro="" textlink="">
      <xdr:nvSpPr>
        <xdr:cNvPr id="546" name="楕円 545"/>
        <xdr:cNvSpPr/>
      </xdr:nvSpPr>
      <xdr:spPr>
        <a:xfrm>
          <a:off x="13652500" y="62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5071</xdr:rowOff>
    </xdr:from>
    <xdr:ext cx="534377" cy="259045"/>
    <xdr:sp macro="" textlink="">
      <xdr:nvSpPr>
        <xdr:cNvPr id="547" name="テキスト ボックス 546"/>
        <xdr:cNvSpPr txBox="1"/>
      </xdr:nvSpPr>
      <xdr:spPr>
        <a:xfrm>
          <a:off x="13436111" y="634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148069</xdr:rowOff>
    </xdr:from>
    <xdr:to>
      <xdr:col>67</xdr:col>
      <xdr:colOff>101600</xdr:colOff>
      <xdr:row>37</xdr:row>
      <xdr:rowOff>78219</xdr:rowOff>
    </xdr:to>
    <xdr:sp macro="" textlink="">
      <xdr:nvSpPr>
        <xdr:cNvPr id="548" name="楕円 547"/>
        <xdr:cNvSpPr/>
      </xdr:nvSpPr>
      <xdr:spPr>
        <a:xfrm>
          <a:off x="12763500" y="63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69346</xdr:rowOff>
    </xdr:from>
    <xdr:ext cx="534377" cy="259045"/>
    <xdr:sp macro="" textlink="">
      <xdr:nvSpPr>
        <xdr:cNvPr id="549" name="テキスト ボックス 548"/>
        <xdr:cNvSpPr txBox="1"/>
      </xdr:nvSpPr>
      <xdr:spPr>
        <a:xfrm>
          <a:off x="12547111" y="64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158597</xdr:rowOff>
    </xdr:from>
    <xdr:to>
      <xdr:col>85</xdr:col>
      <xdr:colOff>126364</xdr:colOff>
      <xdr:row>58</xdr:row>
      <xdr:rowOff>43612</xdr:rowOff>
    </xdr:to>
    <xdr:cxnSp macro="">
      <xdr:nvCxnSpPr>
        <xdr:cNvPr id="574" name="直線コネクタ 573"/>
        <xdr:cNvCxnSpPr/>
      </xdr:nvCxnSpPr>
      <xdr:spPr>
        <a:xfrm flipV="1">
          <a:off x="16317595" y="8559647"/>
          <a:ext cx="1269" cy="1428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47439</xdr:rowOff>
    </xdr:from>
    <xdr:ext cx="534377" cy="259045"/>
    <xdr:sp macro="" textlink="">
      <xdr:nvSpPr>
        <xdr:cNvPr id="575" name="教育費最小値テキスト"/>
        <xdr:cNvSpPr txBox="1"/>
      </xdr:nvSpPr>
      <xdr:spPr>
        <a:xfrm>
          <a:off x="16370300" y="9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43612</xdr:rowOff>
    </xdr:from>
    <xdr:to>
      <xdr:col>86</xdr:col>
      <xdr:colOff>25400</xdr:colOff>
      <xdr:row>58</xdr:row>
      <xdr:rowOff>43612</xdr:rowOff>
    </xdr:to>
    <xdr:cxnSp macro="">
      <xdr:nvCxnSpPr>
        <xdr:cNvPr id="576" name="直線コネクタ 575"/>
        <xdr:cNvCxnSpPr/>
      </xdr:nvCxnSpPr>
      <xdr:spPr>
        <a:xfrm>
          <a:off x="16230600" y="99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105274</xdr:rowOff>
    </xdr:from>
    <xdr:ext cx="599010" cy="259045"/>
    <xdr:sp macro="" textlink="">
      <xdr:nvSpPr>
        <xdr:cNvPr id="577" name="教育費最大値テキスト"/>
        <xdr:cNvSpPr txBox="1"/>
      </xdr:nvSpPr>
      <xdr:spPr>
        <a:xfrm>
          <a:off x="16370300" y="83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158597</xdr:rowOff>
    </xdr:from>
    <xdr:to>
      <xdr:col>86</xdr:col>
      <xdr:colOff>25400</xdr:colOff>
      <xdr:row>49</xdr:row>
      <xdr:rowOff>158597</xdr:rowOff>
    </xdr:to>
    <xdr:cxnSp macro="">
      <xdr:nvCxnSpPr>
        <xdr:cNvPr id="578" name="直線コネクタ 577"/>
        <xdr:cNvCxnSpPr/>
      </xdr:nvCxnSpPr>
      <xdr:spPr>
        <a:xfrm>
          <a:off x="16230600" y="85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164388</xdr:rowOff>
    </xdr:from>
    <xdr:to>
      <xdr:col>85</xdr:col>
      <xdr:colOff>127000</xdr:colOff>
      <xdr:row>56</xdr:row>
      <xdr:rowOff>102229</xdr:rowOff>
    </xdr:to>
    <xdr:cxnSp macro="">
      <xdr:nvCxnSpPr>
        <xdr:cNvPr id="579" name="直線コネクタ 578"/>
        <xdr:cNvCxnSpPr/>
      </xdr:nvCxnSpPr>
      <xdr:spPr>
        <a:xfrm>
          <a:off x="15481300" y="9594138"/>
          <a:ext cx="838200" cy="10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169442</xdr:rowOff>
    </xdr:from>
    <xdr:ext cx="534377" cy="259045"/>
    <xdr:sp macro="" textlink="">
      <xdr:nvSpPr>
        <xdr:cNvPr id="580" name="教育費平均値テキスト"/>
        <xdr:cNvSpPr txBox="1"/>
      </xdr:nvSpPr>
      <xdr:spPr>
        <a:xfrm>
          <a:off x="16370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146565</xdr:rowOff>
    </xdr:from>
    <xdr:to>
      <xdr:col>85</xdr:col>
      <xdr:colOff>177800</xdr:colOff>
      <xdr:row>55</xdr:row>
      <xdr:rowOff>76715</xdr:rowOff>
    </xdr:to>
    <xdr:sp macro="" textlink="">
      <xdr:nvSpPr>
        <xdr:cNvPr id="581" name="フローチャート: 判断 580"/>
        <xdr:cNvSpPr/>
      </xdr:nvSpPr>
      <xdr:spPr>
        <a:xfrm>
          <a:off x="16268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29858</xdr:rowOff>
    </xdr:from>
    <xdr:to>
      <xdr:col>81</xdr:col>
      <xdr:colOff>50800</xdr:colOff>
      <xdr:row>55</xdr:row>
      <xdr:rowOff>164388</xdr:rowOff>
    </xdr:to>
    <xdr:cxnSp macro="">
      <xdr:nvCxnSpPr>
        <xdr:cNvPr id="582" name="直線コネクタ 581"/>
        <xdr:cNvCxnSpPr/>
      </xdr:nvCxnSpPr>
      <xdr:spPr>
        <a:xfrm>
          <a:off x="14592300" y="8773808"/>
          <a:ext cx="889000" cy="82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122675</xdr:rowOff>
    </xdr:from>
    <xdr:to>
      <xdr:col>81</xdr:col>
      <xdr:colOff>101600</xdr:colOff>
      <xdr:row>55</xdr:row>
      <xdr:rowOff>52825</xdr:rowOff>
    </xdr:to>
    <xdr:sp macro="" textlink="">
      <xdr:nvSpPr>
        <xdr:cNvPr id="583" name="フローチャート: 判断 582"/>
        <xdr:cNvSpPr/>
      </xdr:nvSpPr>
      <xdr:spPr>
        <a:xfrm>
          <a:off x="15430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69352</xdr:rowOff>
    </xdr:from>
    <xdr:ext cx="534377" cy="259045"/>
    <xdr:sp macro="" textlink="">
      <xdr:nvSpPr>
        <xdr:cNvPr id="584" name="テキスト ボックス 583"/>
        <xdr:cNvSpPr txBox="1"/>
      </xdr:nvSpPr>
      <xdr:spPr>
        <a:xfrm>
          <a:off x="15214111" y="91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29858</xdr:rowOff>
    </xdr:from>
    <xdr:to>
      <xdr:col>76</xdr:col>
      <xdr:colOff>114300</xdr:colOff>
      <xdr:row>53</xdr:row>
      <xdr:rowOff>108915</xdr:rowOff>
    </xdr:to>
    <xdr:cxnSp macro="">
      <xdr:nvCxnSpPr>
        <xdr:cNvPr id="585" name="直線コネクタ 584"/>
        <xdr:cNvCxnSpPr/>
      </xdr:nvCxnSpPr>
      <xdr:spPr>
        <a:xfrm flipV="1">
          <a:off x="13703300" y="8773808"/>
          <a:ext cx="889000" cy="42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98558</xdr:rowOff>
    </xdr:from>
    <xdr:to>
      <xdr:col>76</xdr:col>
      <xdr:colOff>165100</xdr:colOff>
      <xdr:row>55</xdr:row>
      <xdr:rowOff>28708</xdr:rowOff>
    </xdr:to>
    <xdr:sp macro="" textlink="">
      <xdr:nvSpPr>
        <xdr:cNvPr id="586" name="フローチャート: 判断 585"/>
        <xdr:cNvSpPr/>
      </xdr:nvSpPr>
      <xdr:spPr>
        <a:xfrm>
          <a:off x="14541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19835</xdr:rowOff>
    </xdr:from>
    <xdr:ext cx="534377" cy="259045"/>
    <xdr:sp macro="" textlink="">
      <xdr:nvSpPr>
        <xdr:cNvPr id="587" name="テキスト ボックス 586"/>
        <xdr:cNvSpPr txBox="1"/>
      </xdr:nvSpPr>
      <xdr:spPr>
        <a:xfrm>
          <a:off x="14325111" y="94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108915</xdr:rowOff>
    </xdr:from>
    <xdr:to>
      <xdr:col>71</xdr:col>
      <xdr:colOff>177800</xdr:colOff>
      <xdr:row>56</xdr:row>
      <xdr:rowOff>95638</xdr:rowOff>
    </xdr:to>
    <xdr:cxnSp macro="">
      <xdr:nvCxnSpPr>
        <xdr:cNvPr id="588" name="直線コネクタ 587"/>
        <xdr:cNvCxnSpPr/>
      </xdr:nvCxnSpPr>
      <xdr:spPr>
        <a:xfrm flipV="1">
          <a:off x="12814300" y="9195765"/>
          <a:ext cx="889000" cy="50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122924</xdr:rowOff>
    </xdr:from>
    <xdr:to>
      <xdr:col>72</xdr:col>
      <xdr:colOff>38100</xdr:colOff>
      <xdr:row>55</xdr:row>
      <xdr:rowOff>53074</xdr:rowOff>
    </xdr:to>
    <xdr:sp macro="" textlink="">
      <xdr:nvSpPr>
        <xdr:cNvPr id="589" name="フローチャート: 判断 588"/>
        <xdr:cNvSpPr/>
      </xdr:nvSpPr>
      <xdr:spPr>
        <a:xfrm>
          <a:off x="13652500" y="938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44201</xdr:rowOff>
    </xdr:from>
    <xdr:ext cx="534377" cy="259045"/>
    <xdr:sp macro="" textlink="">
      <xdr:nvSpPr>
        <xdr:cNvPr id="590" name="テキスト ボックス 589"/>
        <xdr:cNvSpPr txBox="1"/>
      </xdr:nvSpPr>
      <xdr:spPr>
        <a:xfrm>
          <a:off x="13436111" y="947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142773</xdr:rowOff>
    </xdr:from>
    <xdr:to>
      <xdr:col>67</xdr:col>
      <xdr:colOff>101600</xdr:colOff>
      <xdr:row>55</xdr:row>
      <xdr:rowOff>72923</xdr:rowOff>
    </xdr:to>
    <xdr:sp macro="" textlink="">
      <xdr:nvSpPr>
        <xdr:cNvPr id="591" name="フローチャート: 判断 590"/>
        <xdr:cNvSpPr/>
      </xdr:nvSpPr>
      <xdr:spPr>
        <a:xfrm>
          <a:off x="12763500" y="94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89450</xdr:rowOff>
    </xdr:from>
    <xdr:ext cx="534377" cy="259045"/>
    <xdr:sp macro="" textlink="">
      <xdr:nvSpPr>
        <xdr:cNvPr id="592" name="テキスト ボックス 591"/>
        <xdr:cNvSpPr txBox="1"/>
      </xdr:nvSpPr>
      <xdr:spPr>
        <a:xfrm>
          <a:off x="12547111" y="91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51429</xdr:rowOff>
    </xdr:from>
    <xdr:to>
      <xdr:col>85</xdr:col>
      <xdr:colOff>177800</xdr:colOff>
      <xdr:row>56</xdr:row>
      <xdr:rowOff>153029</xdr:rowOff>
    </xdr:to>
    <xdr:sp macro="" textlink="">
      <xdr:nvSpPr>
        <xdr:cNvPr id="598" name="楕円 597"/>
        <xdr:cNvSpPr/>
      </xdr:nvSpPr>
      <xdr:spPr>
        <a:xfrm>
          <a:off x="16268700" y="96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29856</xdr:rowOff>
    </xdr:from>
    <xdr:ext cx="534377" cy="259045"/>
    <xdr:sp macro="" textlink="">
      <xdr:nvSpPr>
        <xdr:cNvPr id="599" name="教育費該当値テキスト"/>
        <xdr:cNvSpPr txBox="1"/>
      </xdr:nvSpPr>
      <xdr:spPr>
        <a:xfrm>
          <a:off x="16370300" y="96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113588</xdr:rowOff>
    </xdr:from>
    <xdr:to>
      <xdr:col>81</xdr:col>
      <xdr:colOff>101600</xdr:colOff>
      <xdr:row>56</xdr:row>
      <xdr:rowOff>43738</xdr:rowOff>
    </xdr:to>
    <xdr:sp macro="" textlink="">
      <xdr:nvSpPr>
        <xdr:cNvPr id="600" name="楕円 599"/>
        <xdr:cNvSpPr/>
      </xdr:nvSpPr>
      <xdr:spPr>
        <a:xfrm>
          <a:off x="15430500" y="954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34865</xdr:rowOff>
    </xdr:from>
    <xdr:ext cx="534377" cy="259045"/>
    <xdr:sp macro="" textlink="">
      <xdr:nvSpPr>
        <xdr:cNvPr id="601" name="テキスト ボックス 600"/>
        <xdr:cNvSpPr txBox="1"/>
      </xdr:nvSpPr>
      <xdr:spPr>
        <a:xfrm>
          <a:off x="15214111" y="963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150508</xdr:rowOff>
    </xdr:from>
    <xdr:to>
      <xdr:col>76</xdr:col>
      <xdr:colOff>165100</xdr:colOff>
      <xdr:row>51</xdr:row>
      <xdr:rowOff>80658</xdr:rowOff>
    </xdr:to>
    <xdr:sp macro="" textlink="">
      <xdr:nvSpPr>
        <xdr:cNvPr id="602" name="楕円 601"/>
        <xdr:cNvSpPr/>
      </xdr:nvSpPr>
      <xdr:spPr>
        <a:xfrm>
          <a:off x="14541500" y="87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97185</xdr:rowOff>
    </xdr:from>
    <xdr:ext cx="534377" cy="259045"/>
    <xdr:sp macro="" textlink="">
      <xdr:nvSpPr>
        <xdr:cNvPr id="603" name="テキスト ボックス 602"/>
        <xdr:cNvSpPr txBox="1"/>
      </xdr:nvSpPr>
      <xdr:spPr>
        <a:xfrm>
          <a:off x="14325111" y="849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58115</xdr:rowOff>
    </xdr:from>
    <xdr:to>
      <xdr:col>72</xdr:col>
      <xdr:colOff>38100</xdr:colOff>
      <xdr:row>53</xdr:row>
      <xdr:rowOff>159715</xdr:rowOff>
    </xdr:to>
    <xdr:sp macro="" textlink="">
      <xdr:nvSpPr>
        <xdr:cNvPr id="604" name="楕円 603"/>
        <xdr:cNvSpPr/>
      </xdr:nvSpPr>
      <xdr:spPr>
        <a:xfrm>
          <a:off x="13652500" y="91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4792</xdr:rowOff>
    </xdr:from>
    <xdr:ext cx="534377" cy="259045"/>
    <xdr:sp macro="" textlink="">
      <xdr:nvSpPr>
        <xdr:cNvPr id="605" name="テキスト ボックス 604"/>
        <xdr:cNvSpPr txBox="1"/>
      </xdr:nvSpPr>
      <xdr:spPr>
        <a:xfrm>
          <a:off x="13436111" y="892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44838</xdr:rowOff>
    </xdr:from>
    <xdr:to>
      <xdr:col>67</xdr:col>
      <xdr:colOff>101600</xdr:colOff>
      <xdr:row>56</xdr:row>
      <xdr:rowOff>146438</xdr:rowOff>
    </xdr:to>
    <xdr:sp macro="" textlink="">
      <xdr:nvSpPr>
        <xdr:cNvPr id="606" name="楕円 605"/>
        <xdr:cNvSpPr/>
      </xdr:nvSpPr>
      <xdr:spPr>
        <a:xfrm>
          <a:off x="12763500" y="96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137565</xdr:rowOff>
    </xdr:from>
    <xdr:ext cx="534377" cy="259045"/>
    <xdr:sp macro="" textlink="">
      <xdr:nvSpPr>
        <xdr:cNvPr id="607" name="テキスト ボックス 606"/>
        <xdr:cNvSpPr txBox="1"/>
      </xdr:nvSpPr>
      <xdr:spPr>
        <a:xfrm>
          <a:off x="12547111" y="97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31" name="直線コネクタ 630"/>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34" name="災害復旧費最大値テキスト"/>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35" name="直線コネクタ 634"/>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2787</xdr:rowOff>
    </xdr:from>
    <xdr:to>
      <xdr:col>85</xdr:col>
      <xdr:colOff>127000</xdr:colOff>
      <xdr:row>79</xdr:row>
      <xdr:rowOff>35116</xdr:rowOff>
    </xdr:to>
    <xdr:cxnSp macro="">
      <xdr:nvCxnSpPr>
        <xdr:cNvPr id="636" name="直線コネクタ 635"/>
        <xdr:cNvCxnSpPr/>
      </xdr:nvCxnSpPr>
      <xdr:spPr>
        <a:xfrm flipV="1">
          <a:off x="15481300" y="13547337"/>
          <a:ext cx="838200" cy="3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71335</xdr:rowOff>
    </xdr:from>
    <xdr:ext cx="469744" cy="259045"/>
    <xdr:sp macro="" textlink="">
      <xdr:nvSpPr>
        <xdr:cNvPr id="637" name="災害復旧費平均値テキスト"/>
        <xdr:cNvSpPr txBox="1"/>
      </xdr:nvSpPr>
      <xdr:spPr>
        <a:xfrm>
          <a:off x="16370300" y="13272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38" name="フローチャート: 判断 637"/>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123661</xdr:rowOff>
    </xdr:from>
    <xdr:to>
      <xdr:col>81</xdr:col>
      <xdr:colOff>50800</xdr:colOff>
      <xdr:row>79</xdr:row>
      <xdr:rowOff>35116</xdr:rowOff>
    </xdr:to>
    <xdr:cxnSp macro="">
      <xdr:nvCxnSpPr>
        <xdr:cNvPr id="639" name="直線コネクタ 638"/>
        <xdr:cNvCxnSpPr/>
      </xdr:nvCxnSpPr>
      <xdr:spPr>
        <a:xfrm>
          <a:off x="14592300" y="13496761"/>
          <a:ext cx="889000" cy="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40" name="フローチャート: 判断 639"/>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144200</xdr:rowOff>
    </xdr:from>
    <xdr:ext cx="469744" cy="259045"/>
    <xdr:sp macro="" textlink="">
      <xdr:nvSpPr>
        <xdr:cNvPr id="641" name="テキスト ボックス 640"/>
        <xdr:cNvSpPr txBox="1"/>
      </xdr:nvSpPr>
      <xdr:spPr>
        <a:xfrm>
          <a:off x="15246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123661</xdr:rowOff>
    </xdr:from>
    <xdr:to>
      <xdr:col>76</xdr:col>
      <xdr:colOff>114300</xdr:colOff>
      <xdr:row>78</xdr:row>
      <xdr:rowOff>158369</xdr:rowOff>
    </xdr:to>
    <xdr:cxnSp macro="">
      <xdr:nvCxnSpPr>
        <xdr:cNvPr id="642" name="直線コネクタ 641"/>
        <xdr:cNvCxnSpPr/>
      </xdr:nvCxnSpPr>
      <xdr:spPr>
        <a:xfrm flipV="1">
          <a:off x="13703300" y="13496761"/>
          <a:ext cx="889000" cy="3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103626</xdr:rowOff>
    </xdr:from>
    <xdr:to>
      <xdr:col>76</xdr:col>
      <xdr:colOff>165100</xdr:colOff>
      <xdr:row>79</xdr:row>
      <xdr:rowOff>33776</xdr:rowOff>
    </xdr:to>
    <xdr:sp macro="" textlink="">
      <xdr:nvSpPr>
        <xdr:cNvPr id="643" name="フローチャート: 判断 642"/>
        <xdr:cNvSpPr/>
      </xdr:nvSpPr>
      <xdr:spPr>
        <a:xfrm>
          <a:off x="14541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24903</xdr:rowOff>
    </xdr:from>
    <xdr:ext cx="469744" cy="259045"/>
    <xdr:sp macro="" textlink="">
      <xdr:nvSpPr>
        <xdr:cNvPr id="644" name="テキスト ボックス 643"/>
        <xdr:cNvSpPr txBox="1"/>
      </xdr:nvSpPr>
      <xdr:spPr>
        <a:xfrm>
          <a:off x="14357428" y="1356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158369</xdr:rowOff>
    </xdr:from>
    <xdr:to>
      <xdr:col>71</xdr:col>
      <xdr:colOff>177800</xdr:colOff>
      <xdr:row>79</xdr:row>
      <xdr:rowOff>34334</xdr:rowOff>
    </xdr:to>
    <xdr:cxnSp macro="">
      <xdr:nvCxnSpPr>
        <xdr:cNvPr id="645" name="直線コネクタ 644"/>
        <xdr:cNvCxnSpPr/>
      </xdr:nvCxnSpPr>
      <xdr:spPr>
        <a:xfrm flipV="1">
          <a:off x="12814300" y="13531469"/>
          <a:ext cx="889000" cy="4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42190</xdr:rowOff>
    </xdr:from>
    <xdr:to>
      <xdr:col>72</xdr:col>
      <xdr:colOff>38100</xdr:colOff>
      <xdr:row>78</xdr:row>
      <xdr:rowOff>143790</xdr:rowOff>
    </xdr:to>
    <xdr:sp macro="" textlink="">
      <xdr:nvSpPr>
        <xdr:cNvPr id="646" name="フローチャート: 判断 645"/>
        <xdr:cNvSpPr/>
      </xdr:nvSpPr>
      <xdr:spPr>
        <a:xfrm>
          <a:off x="13652500" y="134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160317</xdr:rowOff>
    </xdr:from>
    <xdr:ext cx="469744" cy="259045"/>
    <xdr:sp macro="" textlink="">
      <xdr:nvSpPr>
        <xdr:cNvPr id="647" name="テキスト ボックス 646"/>
        <xdr:cNvSpPr txBox="1"/>
      </xdr:nvSpPr>
      <xdr:spPr>
        <a:xfrm>
          <a:off x="13468428" y="131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42438</xdr:rowOff>
    </xdr:from>
    <xdr:to>
      <xdr:col>67</xdr:col>
      <xdr:colOff>101600</xdr:colOff>
      <xdr:row>78</xdr:row>
      <xdr:rowOff>144038</xdr:rowOff>
    </xdr:to>
    <xdr:sp macro="" textlink="">
      <xdr:nvSpPr>
        <xdr:cNvPr id="648" name="フローチャート: 判断 647"/>
        <xdr:cNvSpPr/>
      </xdr:nvSpPr>
      <xdr:spPr>
        <a:xfrm>
          <a:off x="12763500" y="13415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160565</xdr:rowOff>
    </xdr:from>
    <xdr:ext cx="469744" cy="259045"/>
    <xdr:sp macro="" textlink="">
      <xdr:nvSpPr>
        <xdr:cNvPr id="649" name="テキスト ボックス 648"/>
        <xdr:cNvSpPr txBox="1"/>
      </xdr:nvSpPr>
      <xdr:spPr>
        <a:xfrm>
          <a:off x="12579428" y="1319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123437</xdr:rowOff>
    </xdr:from>
    <xdr:to>
      <xdr:col>85</xdr:col>
      <xdr:colOff>177800</xdr:colOff>
      <xdr:row>79</xdr:row>
      <xdr:rowOff>53587</xdr:rowOff>
    </xdr:to>
    <xdr:sp macro="" textlink="">
      <xdr:nvSpPr>
        <xdr:cNvPr id="655" name="楕円 654"/>
        <xdr:cNvSpPr/>
      </xdr:nvSpPr>
      <xdr:spPr>
        <a:xfrm>
          <a:off x="16268700" y="134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38364</xdr:rowOff>
    </xdr:from>
    <xdr:ext cx="469744" cy="259045"/>
    <xdr:sp macro="" textlink="">
      <xdr:nvSpPr>
        <xdr:cNvPr id="656" name="災害復旧費該当値テキスト"/>
        <xdr:cNvSpPr txBox="1"/>
      </xdr:nvSpPr>
      <xdr:spPr>
        <a:xfrm>
          <a:off x="16370300" y="1341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155766</xdr:rowOff>
    </xdr:from>
    <xdr:to>
      <xdr:col>81</xdr:col>
      <xdr:colOff>101600</xdr:colOff>
      <xdr:row>79</xdr:row>
      <xdr:rowOff>85916</xdr:rowOff>
    </xdr:to>
    <xdr:sp macro="" textlink="">
      <xdr:nvSpPr>
        <xdr:cNvPr id="657" name="楕円 656"/>
        <xdr:cNvSpPr/>
      </xdr:nvSpPr>
      <xdr:spPr>
        <a:xfrm>
          <a:off x="15430500" y="135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77043</xdr:rowOff>
    </xdr:from>
    <xdr:ext cx="378565" cy="259045"/>
    <xdr:sp macro="" textlink="">
      <xdr:nvSpPr>
        <xdr:cNvPr id="658" name="テキスト ボックス 657"/>
        <xdr:cNvSpPr txBox="1"/>
      </xdr:nvSpPr>
      <xdr:spPr>
        <a:xfrm>
          <a:off x="15292017" y="1362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72861</xdr:rowOff>
    </xdr:from>
    <xdr:to>
      <xdr:col>76</xdr:col>
      <xdr:colOff>165100</xdr:colOff>
      <xdr:row>79</xdr:row>
      <xdr:rowOff>3011</xdr:rowOff>
    </xdr:to>
    <xdr:sp macro="" textlink="">
      <xdr:nvSpPr>
        <xdr:cNvPr id="659" name="楕円 658"/>
        <xdr:cNvSpPr/>
      </xdr:nvSpPr>
      <xdr:spPr>
        <a:xfrm>
          <a:off x="14541500" y="134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19538</xdr:rowOff>
    </xdr:from>
    <xdr:ext cx="469744" cy="259045"/>
    <xdr:sp macro="" textlink="">
      <xdr:nvSpPr>
        <xdr:cNvPr id="660" name="テキスト ボックス 659"/>
        <xdr:cNvSpPr txBox="1"/>
      </xdr:nvSpPr>
      <xdr:spPr>
        <a:xfrm>
          <a:off x="14357428" y="1322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107569</xdr:rowOff>
    </xdr:from>
    <xdr:to>
      <xdr:col>72</xdr:col>
      <xdr:colOff>38100</xdr:colOff>
      <xdr:row>79</xdr:row>
      <xdr:rowOff>37719</xdr:rowOff>
    </xdr:to>
    <xdr:sp macro="" textlink="">
      <xdr:nvSpPr>
        <xdr:cNvPr id="661" name="楕円 660"/>
        <xdr:cNvSpPr/>
      </xdr:nvSpPr>
      <xdr:spPr>
        <a:xfrm>
          <a:off x="13652500" y="134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28846</xdr:rowOff>
    </xdr:from>
    <xdr:ext cx="469744" cy="259045"/>
    <xdr:sp macro="" textlink="">
      <xdr:nvSpPr>
        <xdr:cNvPr id="662" name="テキスト ボックス 661"/>
        <xdr:cNvSpPr txBox="1"/>
      </xdr:nvSpPr>
      <xdr:spPr>
        <a:xfrm>
          <a:off x="13468428" y="1357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154984</xdr:rowOff>
    </xdr:from>
    <xdr:to>
      <xdr:col>67</xdr:col>
      <xdr:colOff>101600</xdr:colOff>
      <xdr:row>79</xdr:row>
      <xdr:rowOff>85134</xdr:rowOff>
    </xdr:to>
    <xdr:sp macro="" textlink="">
      <xdr:nvSpPr>
        <xdr:cNvPr id="663" name="楕円 662"/>
        <xdr:cNvSpPr/>
      </xdr:nvSpPr>
      <xdr:spPr>
        <a:xfrm>
          <a:off x="12763500" y="1352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76261</xdr:rowOff>
    </xdr:from>
    <xdr:ext cx="378565" cy="259045"/>
    <xdr:sp macro="" textlink="">
      <xdr:nvSpPr>
        <xdr:cNvPr id="664" name="テキスト ボックス 663"/>
        <xdr:cNvSpPr txBox="1"/>
      </xdr:nvSpPr>
      <xdr:spPr>
        <a:xfrm>
          <a:off x="12625017" y="1362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3" name="テキスト ボックス 68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49571</xdr:rowOff>
    </xdr:from>
    <xdr:to>
      <xdr:col>85</xdr:col>
      <xdr:colOff>126364</xdr:colOff>
      <xdr:row>99</xdr:row>
      <xdr:rowOff>72827</xdr:rowOff>
    </xdr:to>
    <xdr:cxnSp macro="">
      <xdr:nvCxnSpPr>
        <xdr:cNvPr id="687" name="直線コネクタ 686"/>
        <xdr:cNvCxnSpPr/>
      </xdr:nvCxnSpPr>
      <xdr:spPr>
        <a:xfrm flipV="1">
          <a:off x="16317595" y="15480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76654</xdr:rowOff>
    </xdr:from>
    <xdr:ext cx="534377" cy="259045"/>
    <xdr:sp macro="" textlink="">
      <xdr:nvSpPr>
        <xdr:cNvPr id="688" name="公債費最小値テキスト"/>
        <xdr:cNvSpPr txBox="1"/>
      </xdr:nvSpPr>
      <xdr:spPr>
        <a:xfrm>
          <a:off x="16370300" y="170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72827</xdr:rowOff>
    </xdr:from>
    <xdr:to>
      <xdr:col>86</xdr:col>
      <xdr:colOff>25400</xdr:colOff>
      <xdr:row>99</xdr:row>
      <xdr:rowOff>72827</xdr:rowOff>
    </xdr:to>
    <xdr:cxnSp macro="">
      <xdr:nvCxnSpPr>
        <xdr:cNvPr id="689" name="直線コネクタ 688"/>
        <xdr:cNvCxnSpPr/>
      </xdr:nvCxnSpPr>
      <xdr:spPr>
        <a:xfrm>
          <a:off x="16230600" y="1704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167698</xdr:rowOff>
    </xdr:from>
    <xdr:ext cx="599010" cy="259045"/>
    <xdr:sp macro="" textlink="">
      <xdr:nvSpPr>
        <xdr:cNvPr id="690" name="公債費最大値テキスト"/>
        <xdr:cNvSpPr txBox="1"/>
      </xdr:nvSpPr>
      <xdr:spPr>
        <a:xfrm>
          <a:off x="16370300" y="152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49571</xdr:rowOff>
    </xdr:from>
    <xdr:to>
      <xdr:col>86</xdr:col>
      <xdr:colOff>25400</xdr:colOff>
      <xdr:row>90</xdr:row>
      <xdr:rowOff>49571</xdr:rowOff>
    </xdr:to>
    <xdr:cxnSp macro="">
      <xdr:nvCxnSpPr>
        <xdr:cNvPr id="691" name="直線コネクタ 690"/>
        <xdr:cNvCxnSpPr/>
      </xdr:nvCxnSpPr>
      <xdr:spPr>
        <a:xfrm>
          <a:off x="16230600" y="1548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34818</xdr:rowOff>
    </xdr:from>
    <xdr:to>
      <xdr:col>85</xdr:col>
      <xdr:colOff>127000</xdr:colOff>
      <xdr:row>98</xdr:row>
      <xdr:rowOff>80462</xdr:rowOff>
    </xdr:to>
    <xdr:cxnSp macro="">
      <xdr:nvCxnSpPr>
        <xdr:cNvPr id="692" name="直線コネクタ 691"/>
        <xdr:cNvCxnSpPr/>
      </xdr:nvCxnSpPr>
      <xdr:spPr>
        <a:xfrm flipV="1">
          <a:off x="15481300" y="16836918"/>
          <a:ext cx="8382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78447</xdr:rowOff>
    </xdr:from>
    <xdr:ext cx="534377" cy="259045"/>
    <xdr:sp macro="" textlink="">
      <xdr:nvSpPr>
        <xdr:cNvPr id="693" name="公債費平均値テキスト"/>
        <xdr:cNvSpPr txBox="1"/>
      </xdr:nvSpPr>
      <xdr:spPr>
        <a:xfrm>
          <a:off x="16370300" y="1636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55570</xdr:rowOff>
    </xdr:from>
    <xdr:to>
      <xdr:col>85</xdr:col>
      <xdr:colOff>177800</xdr:colOff>
      <xdr:row>96</xdr:row>
      <xdr:rowOff>157170</xdr:rowOff>
    </xdr:to>
    <xdr:sp macro="" textlink="">
      <xdr:nvSpPr>
        <xdr:cNvPr id="694" name="フローチャート: 判断 693"/>
        <xdr:cNvSpPr/>
      </xdr:nvSpPr>
      <xdr:spPr>
        <a:xfrm>
          <a:off x="16268700" y="1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80462</xdr:rowOff>
    </xdr:from>
    <xdr:to>
      <xdr:col>81</xdr:col>
      <xdr:colOff>50800</xdr:colOff>
      <xdr:row>98</xdr:row>
      <xdr:rowOff>111156</xdr:rowOff>
    </xdr:to>
    <xdr:cxnSp macro="">
      <xdr:nvCxnSpPr>
        <xdr:cNvPr id="695" name="直線コネクタ 694"/>
        <xdr:cNvCxnSpPr/>
      </xdr:nvCxnSpPr>
      <xdr:spPr>
        <a:xfrm flipV="1">
          <a:off x="14592300" y="16882562"/>
          <a:ext cx="889000" cy="3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55144</xdr:rowOff>
    </xdr:from>
    <xdr:to>
      <xdr:col>81</xdr:col>
      <xdr:colOff>101600</xdr:colOff>
      <xdr:row>96</xdr:row>
      <xdr:rowOff>156744</xdr:rowOff>
    </xdr:to>
    <xdr:sp macro="" textlink="">
      <xdr:nvSpPr>
        <xdr:cNvPr id="696" name="フローチャート: 判断 695"/>
        <xdr:cNvSpPr/>
      </xdr:nvSpPr>
      <xdr:spPr>
        <a:xfrm>
          <a:off x="15430500" y="1651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1821</xdr:rowOff>
    </xdr:from>
    <xdr:ext cx="534377" cy="259045"/>
    <xdr:sp macro="" textlink="">
      <xdr:nvSpPr>
        <xdr:cNvPr id="697" name="テキスト ボックス 696"/>
        <xdr:cNvSpPr txBox="1"/>
      </xdr:nvSpPr>
      <xdr:spPr>
        <a:xfrm>
          <a:off x="15214111" y="1628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111156</xdr:rowOff>
    </xdr:from>
    <xdr:to>
      <xdr:col>76</xdr:col>
      <xdr:colOff>114300</xdr:colOff>
      <xdr:row>98</xdr:row>
      <xdr:rowOff>111705</xdr:rowOff>
    </xdr:to>
    <xdr:cxnSp macro="">
      <xdr:nvCxnSpPr>
        <xdr:cNvPr id="698" name="直線コネクタ 697"/>
        <xdr:cNvCxnSpPr/>
      </xdr:nvCxnSpPr>
      <xdr:spPr>
        <a:xfrm flipV="1">
          <a:off x="13703300" y="1691325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102296</xdr:rowOff>
    </xdr:from>
    <xdr:to>
      <xdr:col>76</xdr:col>
      <xdr:colOff>165100</xdr:colOff>
      <xdr:row>97</xdr:row>
      <xdr:rowOff>32446</xdr:rowOff>
    </xdr:to>
    <xdr:sp macro="" textlink="">
      <xdr:nvSpPr>
        <xdr:cNvPr id="699" name="フローチャート: 判断 698"/>
        <xdr:cNvSpPr/>
      </xdr:nvSpPr>
      <xdr:spPr>
        <a:xfrm>
          <a:off x="14541500" y="1656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48973</xdr:rowOff>
    </xdr:from>
    <xdr:ext cx="534377" cy="259045"/>
    <xdr:sp macro="" textlink="">
      <xdr:nvSpPr>
        <xdr:cNvPr id="700" name="テキスト ボックス 699"/>
        <xdr:cNvSpPr txBox="1"/>
      </xdr:nvSpPr>
      <xdr:spPr>
        <a:xfrm>
          <a:off x="14325111" y="1633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110545</xdr:rowOff>
    </xdr:from>
    <xdr:to>
      <xdr:col>71</xdr:col>
      <xdr:colOff>177800</xdr:colOff>
      <xdr:row>98</xdr:row>
      <xdr:rowOff>111705</xdr:rowOff>
    </xdr:to>
    <xdr:cxnSp macro="">
      <xdr:nvCxnSpPr>
        <xdr:cNvPr id="701" name="直線コネクタ 700"/>
        <xdr:cNvCxnSpPr/>
      </xdr:nvCxnSpPr>
      <xdr:spPr>
        <a:xfrm>
          <a:off x="12814300" y="16912645"/>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143535</xdr:rowOff>
    </xdr:from>
    <xdr:to>
      <xdr:col>72</xdr:col>
      <xdr:colOff>38100</xdr:colOff>
      <xdr:row>97</xdr:row>
      <xdr:rowOff>73685</xdr:rowOff>
    </xdr:to>
    <xdr:sp macro="" textlink="">
      <xdr:nvSpPr>
        <xdr:cNvPr id="702" name="フローチャート: 判断 701"/>
        <xdr:cNvSpPr/>
      </xdr:nvSpPr>
      <xdr:spPr>
        <a:xfrm>
          <a:off x="13652500" y="1660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90212</xdr:rowOff>
    </xdr:from>
    <xdr:ext cx="534377" cy="259045"/>
    <xdr:sp macro="" textlink="">
      <xdr:nvSpPr>
        <xdr:cNvPr id="703" name="テキスト ボックス 702"/>
        <xdr:cNvSpPr txBox="1"/>
      </xdr:nvSpPr>
      <xdr:spPr>
        <a:xfrm>
          <a:off x="13436111" y="1637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117308</xdr:rowOff>
    </xdr:from>
    <xdr:to>
      <xdr:col>67</xdr:col>
      <xdr:colOff>101600</xdr:colOff>
      <xdr:row>97</xdr:row>
      <xdr:rowOff>47458</xdr:rowOff>
    </xdr:to>
    <xdr:sp macro="" textlink="">
      <xdr:nvSpPr>
        <xdr:cNvPr id="704" name="フローチャート: 判断 703"/>
        <xdr:cNvSpPr/>
      </xdr:nvSpPr>
      <xdr:spPr>
        <a:xfrm>
          <a:off x="12763500" y="1657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63985</xdr:rowOff>
    </xdr:from>
    <xdr:ext cx="534377" cy="259045"/>
    <xdr:sp macro="" textlink="">
      <xdr:nvSpPr>
        <xdr:cNvPr id="705" name="テキスト ボックス 704"/>
        <xdr:cNvSpPr txBox="1"/>
      </xdr:nvSpPr>
      <xdr:spPr>
        <a:xfrm>
          <a:off x="12547111" y="1635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155468</xdr:rowOff>
    </xdr:from>
    <xdr:to>
      <xdr:col>85</xdr:col>
      <xdr:colOff>177800</xdr:colOff>
      <xdr:row>98</xdr:row>
      <xdr:rowOff>85618</xdr:rowOff>
    </xdr:to>
    <xdr:sp macro="" textlink="">
      <xdr:nvSpPr>
        <xdr:cNvPr id="711" name="楕円 710"/>
        <xdr:cNvSpPr/>
      </xdr:nvSpPr>
      <xdr:spPr>
        <a:xfrm>
          <a:off x="16268700" y="167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133895</xdr:rowOff>
    </xdr:from>
    <xdr:ext cx="534377" cy="259045"/>
    <xdr:sp macro="" textlink="">
      <xdr:nvSpPr>
        <xdr:cNvPr id="712" name="公債費該当値テキスト"/>
        <xdr:cNvSpPr txBox="1"/>
      </xdr:nvSpPr>
      <xdr:spPr>
        <a:xfrm>
          <a:off x="16370300" y="167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29662</xdr:rowOff>
    </xdr:from>
    <xdr:to>
      <xdr:col>81</xdr:col>
      <xdr:colOff>101600</xdr:colOff>
      <xdr:row>98</xdr:row>
      <xdr:rowOff>131262</xdr:rowOff>
    </xdr:to>
    <xdr:sp macro="" textlink="">
      <xdr:nvSpPr>
        <xdr:cNvPr id="713" name="楕円 712"/>
        <xdr:cNvSpPr/>
      </xdr:nvSpPr>
      <xdr:spPr>
        <a:xfrm>
          <a:off x="15430500" y="168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122389</xdr:rowOff>
    </xdr:from>
    <xdr:ext cx="534377" cy="259045"/>
    <xdr:sp macro="" textlink="">
      <xdr:nvSpPr>
        <xdr:cNvPr id="714" name="テキスト ボックス 713"/>
        <xdr:cNvSpPr txBox="1"/>
      </xdr:nvSpPr>
      <xdr:spPr>
        <a:xfrm>
          <a:off x="15214111" y="1692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60356</xdr:rowOff>
    </xdr:from>
    <xdr:to>
      <xdr:col>76</xdr:col>
      <xdr:colOff>165100</xdr:colOff>
      <xdr:row>98</xdr:row>
      <xdr:rowOff>161956</xdr:rowOff>
    </xdr:to>
    <xdr:sp macro="" textlink="">
      <xdr:nvSpPr>
        <xdr:cNvPr id="715" name="楕円 714"/>
        <xdr:cNvSpPr/>
      </xdr:nvSpPr>
      <xdr:spPr>
        <a:xfrm>
          <a:off x="14541500" y="168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153083</xdr:rowOff>
    </xdr:from>
    <xdr:ext cx="534377" cy="259045"/>
    <xdr:sp macro="" textlink="">
      <xdr:nvSpPr>
        <xdr:cNvPr id="716" name="テキスト ボックス 715"/>
        <xdr:cNvSpPr txBox="1"/>
      </xdr:nvSpPr>
      <xdr:spPr>
        <a:xfrm>
          <a:off x="14325111" y="169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60905</xdr:rowOff>
    </xdr:from>
    <xdr:to>
      <xdr:col>72</xdr:col>
      <xdr:colOff>38100</xdr:colOff>
      <xdr:row>98</xdr:row>
      <xdr:rowOff>162505</xdr:rowOff>
    </xdr:to>
    <xdr:sp macro="" textlink="">
      <xdr:nvSpPr>
        <xdr:cNvPr id="717" name="楕円 716"/>
        <xdr:cNvSpPr/>
      </xdr:nvSpPr>
      <xdr:spPr>
        <a:xfrm>
          <a:off x="13652500" y="168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153632</xdr:rowOff>
    </xdr:from>
    <xdr:ext cx="534377" cy="259045"/>
    <xdr:sp macro="" textlink="">
      <xdr:nvSpPr>
        <xdr:cNvPr id="718" name="テキスト ボックス 717"/>
        <xdr:cNvSpPr txBox="1"/>
      </xdr:nvSpPr>
      <xdr:spPr>
        <a:xfrm>
          <a:off x="13436111" y="1695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59745</xdr:rowOff>
    </xdr:from>
    <xdr:to>
      <xdr:col>67</xdr:col>
      <xdr:colOff>101600</xdr:colOff>
      <xdr:row>98</xdr:row>
      <xdr:rowOff>161345</xdr:rowOff>
    </xdr:to>
    <xdr:sp macro="" textlink="">
      <xdr:nvSpPr>
        <xdr:cNvPr id="719" name="楕円 718"/>
        <xdr:cNvSpPr/>
      </xdr:nvSpPr>
      <xdr:spPr>
        <a:xfrm>
          <a:off x="12763500" y="168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152472</xdr:rowOff>
    </xdr:from>
    <xdr:ext cx="534377" cy="259045"/>
    <xdr:sp macro="" textlink="">
      <xdr:nvSpPr>
        <xdr:cNvPr id="720" name="テキスト ボックス 719"/>
        <xdr:cNvSpPr txBox="1"/>
      </xdr:nvSpPr>
      <xdr:spPr>
        <a:xfrm>
          <a:off x="12547111" y="1695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44" name="直線コネクタ 743"/>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45" name="諸支出金最小値テキスト"/>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47" name="諸支出金最大値テキスト"/>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48" name="直線コネクタ 747"/>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44374</xdr:rowOff>
    </xdr:from>
    <xdr:to>
      <xdr:col>116</xdr:col>
      <xdr:colOff>63500</xdr:colOff>
      <xdr:row>39</xdr:row>
      <xdr:rowOff>44450</xdr:rowOff>
    </xdr:to>
    <xdr:cxnSp macro="">
      <xdr:nvCxnSpPr>
        <xdr:cNvPr id="749" name="直線コネクタ 748"/>
        <xdr:cNvCxnSpPr/>
      </xdr:nvCxnSpPr>
      <xdr:spPr>
        <a:xfrm flipV="1">
          <a:off x="21323300" y="6730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50" name="諸支出金平均値テキスト"/>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51" name="フローチャート: 判断 750"/>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53" name="フローチャート: 判断 752"/>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65371</xdr:rowOff>
    </xdr:from>
    <xdr:ext cx="378565" cy="259045"/>
    <xdr:sp macro="" textlink="">
      <xdr:nvSpPr>
        <xdr:cNvPr id="754" name="テキスト ボックス 753"/>
        <xdr:cNvSpPr txBox="1"/>
      </xdr:nvSpPr>
      <xdr:spPr>
        <a:xfrm>
          <a:off x="21134017" y="64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140945</xdr:rowOff>
    </xdr:from>
    <xdr:to>
      <xdr:col>107</xdr:col>
      <xdr:colOff>101600</xdr:colOff>
      <xdr:row>39</xdr:row>
      <xdr:rowOff>71095</xdr:rowOff>
    </xdr:to>
    <xdr:sp macro="" textlink="">
      <xdr:nvSpPr>
        <xdr:cNvPr id="756" name="フローチャート: 判断 755"/>
        <xdr:cNvSpPr/>
      </xdr:nvSpPr>
      <xdr:spPr>
        <a:xfrm>
          <a:off x="20383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87621</xdr:rowOff>
    </xdr:from>
    <xdr:ext cx="378565" cy="259045"/>
    <xdr:sp macro="" textlink="">
      <xdr:nvSpPr>
        <xdr:cNvPr id="757" name="テキスト ボックス 756"/>
        <xdr:cNvSpPr txBox="1"/>
      </xdr:nvSpPr>
      <xdr:spPr>
        <a:xfrm>
          <a:off x="20245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160224</xdr:rowOff>
    </xdr:from>
    <xdr:to>
      <xdr:col>102</xdr:col>
      <xdr:colOff>165100</xdr:colOff>
      <xdr:row>39</xdr:row>
      <xdr:rowOff>90374</xdr:rowOff>
    </xdr:to>
    <xdr:sp macro="" textlink="">
      <xdr:nvSpPr>
        <xdr:cNvPr id="759" name="フローチャート: 判断 758"/>
        <xdr:cNvSpPr/>
      </xdr:nvSpPr>
      <xdr:spPr>
        <a:xfrm>
          <a:off x="19494500" y="66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106900</xdr:rowOff>
    </xdr:from>
    <xdr:ext cx="313932" cy="259045"/>
    <xdr:sp macro="" textlink="">
      <xdr:nvSpPr>
        <xdr:cNvPr id="760" name="テキスト ボックス 759"/>
        <xdr:cNvSpPr txBox="1"/>
      </xdr:nvSpPr>
      <xdr:spPr>
        <a:xfrm>
          <a:off x="19388333" y="64505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フローチャート: 判断 760"/>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165024</xdr:rowOff>
    </xdr:from>
    <xdr:to>
      <xdr:col>116</xdr:col>
      <xdr:colOff>114300</xdr:colOff>
      <xdr:row>39</xdr:row>
      <xdr:rowOff>95174</xdr:rowOff>
    </xdr:to>
    <xdr:sp macro="" textlink="">
      <xdr:nvSpPr>
        <xdr:cNvPr id="768" name="楕円 767"/>
        <xdr:cNvSpPr/>
      </xdr:nvSpPr>
      <xdr:spPr>
        <a:xfrm>
          <a:off x="22110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69" name="諸支出金該当値テキスト"/>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111777</xdr:rowOff>
    </xdr:from>
    <xdr:ext cx="249299" cy="259045"/>
    <xdr:sp macro="" textlink="">
      <xdr:nvSpPr>
        <xdr:cNvPr id="777" name="テキスト ボックス 776"/>
        <xdr:cNvSpPr txBox="1"/>
      </xdr:nvSpPr>
      <xdr:spPr>
        <a:xfrm>
          <a:off x="18531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3"/>
      <c r="AO4" s="463"/>
      <c r="AP4" s="463"/>
      <c r="AQ4" s="463"/>
      <c r="AR4" s="463"/>
      <c r="AS4" s="463"/>
      <c r="AT4" s="463"/>
      <c r="AU4" s="463"/>
      <c r="AV4" s="463"/>
      <c r="AW4" s="463"/>
      <c r="AX4" s="633"/>
      <c r="AY4" s="437" t="s">
        <v>85</v>
      </c>
      <c r="AZ4" s="438"/>
      <c r="BA4" s="438"/>
      <c r="BB4" s="438"/>
      <c r="BC4" s="438"/>
      <c r="BD4" s="438"/>
      <c r="BE4" s="438"/>
      <c r="BF4" s="438"/>
      <c r="BG4" s="438"/>
      <c r="BH4" s="438"/>
      <c r="BI4" s="438"/>
      <c r="BJ4" s="438"/>
      <c r="BK4" s="438"/>
      <c r="BL4" s="438"/>
      <c r="BM4" s="439"/>
      <c r="BN4" s="440">
        <v>8218175</v>
      </c>
      <c r="BO4" s="441"/>
      <c r="BP4" s="441"/>
      <c r="BQ4" s="441"/>
      <c r="BR4" s="441"/>
      <c r="BS4" s="441"/>
      <c r="BT4" s="441"/>
      <c r="BU4" s="442"/>
      <c r="BV4" s="440">
        <v>8535382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15.9</v>
      </c>
      <c r="CU4" s="622"/>
      <c r="CV4" s="622"/>
      <c r="CW4" s="622"/>
      <c r="CX4" s="622"/>
      <c r="CY4" s="622"/>
      <c r="CZ4" s="622"/>
      <c r="DA4" s="623"/>
      <c r="DB4" s="621">
        <v>19.7</v>
      </c>
      <c r="DC4" s="622"/>
      <c r="DD4" s="622"/>
      <c r="DE4" s="622"/>
      <c r="DF4" s="622"/>
      <c r="DG4" s="622"/>
      <c r="DH4" s="622"/>
      <c r="DI4" s="623"/>
      <c r="DJ4" s="165"/>
      <c r="DK4" s="165"/>
      <c r="DL4" s="165"/>
      <c r="DM4" s="165"/>
      <c r="DN4" s="165"/>
      <c r="DO4" s="165"/>
    </row>
    <row r="5" spans="1:119" ht="18.75" customHeight="1">
      <c r="A5" s="166"/>
      <c r="B5" s="628"/>
      <c r="C5" s="464"/>
      <c r="D5" s="464"/>
      <c r="E5" s="629"/>
      <c r="F5" s="629"/>
      <c r="G5" s="629"/>
      <c r="H5" s="629"/>
      <c r="I5" s="629"/>
      <c r="J5" s="629"/>
      <c r="K5" s="629"/>
      <c r="L5" s="629"/>
      <c r="M5" s="629"/>
      <c r="N5" s="629"/>
      <c r="O5" s="629"/>
      <c r="P5" s="629"/>
      <c r="Q5" s="629"/>
      <c r="R5" s="462"/>
      <c r="S5" s="462"/>
      <c r="T5" s="462"/>
      <c r="U5" s="462"/>
      <c r="V5" s="632"/>
      <c r="W5" s="551"/>
      <c r="X5" s="463"/>
      <c r="Y5" s="463"/>
      <c r="Z5" s="463"/>
      <c r="AA5" s="463"/>
      <c r="AB5" s="464"/>
      <c r="AC5" s="462"/>
      <c r="AD5" s="463"/>
      <c r="AE5" s="463"/>
      <c r="AF5" s="463"/>
      <c r="AG5" s="463"/>
      <c r="AH5" s="463"/>
      <c r="AI5" s="463"/>
      <c r="AJ5" s="463"/>
      <c r="AK5" s="463"/>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7428670</v>
      </c>
      <c r="BO5" s="446"/>
      <c r="BP5" s="446"/>
      <c r="BQ5" s="446"/>
      <c r="BR5" s="446"/>
      <c r="BS5" s="446"/>
      <c r="BT5" s="446"/>
      <c r="BU5" s="447"/>
      <c r="BV5" s="445">
        <v>7543848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89.1</v>
      </c>
      <c r="CU5" s="416"/>
      <c r="CV5" s="416"/>
      <c r="CW5" s="416"/>
      <c r="CX5" s="416"/>
      <c r="CY5" s="416"/>
      <c r="CZ5" s="416"/>
      <c r="DA5" s="417"/>
      <c r="DB5" s="415">
        <v>86.7</v>
      </c>
      <c r="DC5" s="416"/>
      <c r="DD5" s="416"/>
      <c r="DE5" s="416"/>
      <c r="DF5" s="416"/>
      <c r="DG5" s="416"/>
      <c r="DH5" s="416"/>
      <c r="DI5" s="417"/>
      <c r="DJ5" s="165"/>
      <c r="DK5" s="165"/>
      <c r="DL5" s="165"/>
      <c r="DM5" s="165"/>
      <c r="DN5" s="165"/>
      <c r="DO5" s="165"/>
    </row>
    <row r="6" spans="1:119" ht="18.75" customHeight="1">
      <c r="A6" s="166"/>
      <c r="B6" s="598" t="s">
        <v>91</v>
      </c>
      <c r="C6" s="461"/>
      <c r="D6" s="461"/>
      <c r="E6" s="599"/>
      <c r="F6" s="599"/>
      <c r="G6" s="599"/>
      <c r="H6" s="599"/>
      <c r="I6" s="599"/>
      <c r="J6" s="599"/>
      <c r="K6" s="599"/>
      <c r="L6" s="599" t="s">
        <v>92</v>
      </c>
      <c r="M6" s="599"/>
      <c r="N6" s="599"/>
      <c r="O6" s="599"/>
      <c r="P6" s="599"/>
      <c r="Q6" s="599"/>
      <c r="R6" s="485"/>
      <c r="S6" s="485"/>
      <c r="T6" s="485"/>
      <c r="U6" s="485"/>
      <c r="V6" s="605"/>
      <c r="W6" s="536" t="s">
        <v>93</v>
      </c>
      <c r="X6" s="460"/>
      <c r="Y6" s="460"/>
      <c r="Z6" s="460"/>
      <c r="AA6" s="460"/>
      <c r="AB6" s="461"/>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789505</v>
      </c>
      <c r="BO6" s="446"/>
      <c r="BP6" s="446"/>
      <c r="BQ6" s="446"/>
      <c r="BR6" s="446"/>
      <c r="BS6" s="446"/>
      <c r="BT6" s="446"/>
      <c r="BU6" s="447"/>
      <c r="BV6" s="445">
        <v>991534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95.8</v>
      </c>
      <c r="CU6" s="596"/>
      <c r="CV6" s="596"/>
      <c r="CW6" s="596"/>
      <c r="CX6" s="596"/>
      <c r="CY6" s="596"/>
      <c r="CZ6" s="596"/>
      <c r="DA6" s="597"/>
      <c r="DB6" s="595">
        <v>92.8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432</v>
      </c>
      <c r="BO7" s="446"/>
      <c r="BP7" s="446"/>
      <c r="BQ7" s="446"/>
      <c r="BR7" s="446"/>
      <c r="BS7" s="446"/>
      <c r="BT7" s="446"/>
      <c r="BU7" s="447"/>
      <c r="BV7" s="445">
        <v>13282</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4962181</v>
      </c>
      <c r="CU7" s="446"/>
      <c r="CV7" s="446"/>
      <c r="CW7" s="446"/>
      <c r="CX7" s="446"/>
      <c r="CY7" s="446"/>
      <c r="CZ7" s="446"/>
      <c r="DA7" s="447"/>
      <c r="DB7" s="445">
        <v>4967798</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789073</v>
      </c>
      <c r="BO8" s="446"/>
      <c r="BP8" s="446"/>
      <c r="BQ8" s="446"/>
      <c r="BR8" s="446"/>
      <c r="BS8" s="446"/>
      <c r="BT8" s="446"/>
      <c r="BU8" s="447"/>
      <c r="BV8" s="445">
        <v>978252</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0.6</v>
      </c>
      <c r="CU8" s="559"/>
      <c r="CV8" s="559"/>
      <c r="CW8" s="559"/>
      <c r="CX8" s="559"/>
      <c r="CY8" s="559"/>
      <c r="CZ8" s="559"/>
      <c r="DA8" s="560"/>
      <c r="DB8" s="558">
        <v>0.61</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18528</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-189179</v>
      </c>
      <c r="BO9" s="446"/>
      <c r="BP9" s="446"/>
      <c r="BQ9" s="446"/>
      <c r="BR9" s="446"/>
      <c r="BS9" s="446"/>
      <c r="BT9" s="446"/>
      <c r="BU9" s="447"/>
      <c r="BV9" s="445">
        <v>2292</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10.199999999999999</v>
      </c>
      <c r="CU9" s="416"/>
      <c r="CV9" s="416"/>
      <c r="CW9" s="416"/>
      <c r="CX9" s="416"/>
      <c r="CY9" s="416"/>
      <c r="CZ9" s="416"/>
      <c r="DA9" s="417"/>
      <c r="DB9" s="415">
        <v>9.6999999999999993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19435</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88</v>
      </c>
      <c r="AV10" s="503"/>
      <c r="AW10" s="503"/>
      <c r="AX10" s="503"/>
      <c r="AY10" s="425" t="s">
        <v>114</v>
      </c>
      <c r="AZ10" s="426"/>
      <c r="BA10" s="426"/>
      <c r="BB10" s="426"/>
      <c r="BC10" s="426"/>
      <c r="BD10" s="426"/>
      <c r="BE10" s="426"/>
      <c r="BF10" s="426"/>
      <c r="BG10" s="426"/>
      <c r="BH10" s="426"/>
      <c r="BI10" s="426"/>
      <c r="BJ10" s="426"/>
      <c r="BK10" s="426"/>
      <c r="BL10" s="426"/>
      <c r="BM10" s="427"/>
      <c r="BN10" s="445">
        <v>13149</v>
      </c>
      <c r="BO10" s="446"/>
      <c r="BP10" s="446"/>
      <c r="BQ10" s="446"/>
      <c r="BR10" s="446"/>
      <c r="BS10" s="446"/>
      <c r="BT10" s="446"/>
      <c r="BU10" s="447"/>
      <c r="BV10" s="445">
        <v>10111</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3" t="s">
        <v>116</v>
      </c>
      <c r="M11" s="494"/>
      <c r="N11" s="494"/>
      <c r="O11" s="494"/>
      <c r="P11" s="494"/>
      <c r="Q11" s="495"/>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109</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18544</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200000</v>
      </c>
      <c r="BO12" s="446"/>
      <c r="BP12" s="446"/>
      <c r="BQ12" s="446"/>
      <c r="BR12" s="446"/>
      <c r="BS12" s="446"/>
      <c r="BT12" s="446"/>
      <c r="BU12" s="447"/>
      <c r="BV12" s="445">
        <v>100000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18254</v>
      </c>
      <c r="S13" s="549"/>
      <c r="T13" s="549"/>
      <c r="U13" s="549"/>
      <c r="V13" s="550"/>
      <c r="W13" s="536" t="s">
        <v>133</v>
      </c>
      <c r="X13" s="460"/>
      <c r="Y13" s="460"/>
      <c r="Z13" s="460"/>
      <c r="AA13" s="460"/>
      <c r="AB13" s="461"/>
      <c r="AC13" s="421">
        <v>856</v>
      </c>
      <c r="AD13" s="422"/>
      <c r="AE13" s="422"/>
      <c r="AF13" s="422"/>
      <c r="AG13" s="423"/>
      <c r="AH13" s="421">
        <v>991</v>
      </c>
      <c r="AI13" s="422"/>
      <c r="AJ13" s="422"/>
      <c r="AK13" s="422"/>
      <c r="AL13" s="424"/>
      <c r="AM13" s="514" t="s">
        <v>134</v>
      </c>
      <c r="AN13" s="419"/>
      <c r="AO13" s="419"/>
      <c r="AP13" s="419"/>
      <c r="AQ13" s="419"/>
      <c r="AR13" s="419"/>
      <c r="AS13" s="419"/>
      <c r="AT13" s="420"/>
      <c r="AU13" s="502" t="s">
        <v>109</v>
      </c>
      <c r="AV13" s="503"/>
      <c r="AW13" s="503"/>
      <c r="AX13" s="503"/>
      <c r="AY13" s="425" t="s">
        <v>135</v>
      </c>
      <c r="AZ13" s="426"/>
      <c r="BA13" s="426"/>
      <c r="BB13" s="426"/>
      <c r="BC13" s="426"/>
      <c r="BD13" s="426"/>
      <c r="BE13" s="426"/>
      <c r="BF13" s="426"/>
      <c r="BG13" s="426"/>
      <c r="BH13" s="426"/>
      <c r="BI13" s="426"/>
      <c r="BJ13" s="426"/>
      <c r="BK13" s="426"/>
      <c r="BL13" s="426"/>
      <c r="BM13" s="427"/>
      <c r="BN13" s="445">
        <v>-376030</v>
      </c>
      <c r="BO13" s="446"/>
      <c r="BP13" s="446"/>
      <c r="BQ13" s="446"/>
      <c r="BR13" s="446"/>
      <c r="BS13" s="446"/>
      <c r="BT13" s="446"/>
      <c r="BU13" s="447"/>
      <c r="BV13" s="445">
        <v>-87597</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9.3000000000000007</v>
      </c>
      <c r="CU13" s="416"/>
      <c r="CV13" s="416"/>
      <c r="CW13" s="416"/>
      <c r="CX13" s="416"/>
      <c r="CY13" s="416"/>
      <c r="CZ13" s="416"/>
      <c r="DA13" s="417"/>
      <c r="DB13" s="415">
        <v>8.6999999999999993</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18813</v>
      </c>
      <c r="S14" s="549"/>
      <c r="T14" s="549"/>
      <c r="U14" s="549"/>
      <c r="V14" s="550"/>
      <c r="W14" s="551"/>
      <c r="X14" s="463"/>
      <c r="Y14" s="463"/>
      <c r="Z14" s="463"/>
      <c r="AA14" s="463"/>
      <c r="AB14" s="464"/>
      <c r="AC14" s="541">
        <v>8.8000000000000007</v>
      </c>
      <c r="AD14" s="542"/>
      <c r="AE14" s="542"/>
      <c r="AF14" s="542"/>
      <c r="AG14" s="543"/>
      <c r="AH14" s="541">
        <v>9.6999999999999993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56.9</v>
      </c>
      <c r="CU14" s="553"/>
      <c r="CV14" s="553"/>
      <c r="CW14" s="553"/>
      <c r="CX14" s="553"/>
      <c r="CY14" s="553"/>
      <c r="CZ14" s="553"/>
      <c r="DA14" s="554"/>
      <c r="DB14" s="552">
        <v>62.6</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18564</v>
      </c>
      <c r="S15" s="549"/>
      <c r="T15" s="549"/>
      <c r="U15" s="549"/>
      <c r="V15" s="550"/>
      <c r="W15" s="536" t="s">
        <v>140</v>
      </c>
      <c r="X15" s="460"/>
      <c r="Y15" s="460"/>
      <c r="Z15" s="460"/>
      <c r="AA15" s="460"/>
      <c r="AB15" s="461"/>
      <c r="AC15" s="421">
        <v>3814</v>
      </c>
      <c r="AD15" s="422"/>
      <c r="AE15" s="422"/>
      <c r="AF15" s="422"/>
      <c r="AG15" s="423"/>
      <c r="AH15" s="421">
        <v>4047</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2365633</v>
      </c>
      <c r="BO15" s="441"/>
      <c r="BP15" s="441"/>
      <c r="BQ15" s="441"/>
      <c r="BR15" s="441"/>
      <c r="BS15" s="441"/>
      <c r="BT15" s="441"/>
      <c r="BU15" s="442"/>
      <c r="BV15" s="440">
        <v>2402249</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3"/>
      <c r="Y16" s="463"/>
      <c r="Z16" s="463"/>
      <c r="AA16" s="463"/>
      <c r="AB16" s="464"/>
      <c r="AC16" s="541">
        <v>39.4</v>
      </c>
      <c r="AD16" s="542"/>
      <c r="AE16" s="542"/>
      <c r="AF16" s="542"/>
      <c r="AG16" s="543"/>
      <c r="AH16" s="541">
        <v>39.700000000000003</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3979710</v>
      </c>
      <c r="BO16" s="446"/>
      <c r="BP16" s="446"/>
      <c r="BQ16" s="446"/>
      <c r="BR16" s="446"/>
      <c r="BS16" s="446"/>
      <c r="BT16" s="446"/>
      <c r="BU16" s="447"/>
      <c r="BV16" s="445">
        <v>3997434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60"/>
      <c r="Y17" s="460"/>
      <c r="Z17" s="460"/>
      <c r="AA17" s="460"/>
      <c r="AB17" s="461"/>
      <c r="AC17" s="421">
        <v>5008</v>
      </c>
      <c r="AD17" s="422"/>
      <c r="AE17" s="422"/>
      <c r="AF17" s="422"/>
      <c r="AG17" s="423"/>
      <c r="AH17" s="421">
        <v>5156</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2994930</v>
      </c>
      <c r="BO17" s="446"/>
      <c r="BP17" s="446"/>
      <c r="BQ17" s="446"/>
      <c r="BR17" s="446"/>
      <c r="BS17" s="446"/>
      <c r="BT17" s="446"/>
      <c r="BU17" s="447"/>
      <c r="BV17" s="445">
        <v>3035521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133.91</v>
      </c>
      <c r="M18" s="510"/>
      <c r="N18" s="510"/>
      <c r="O18" s="510"/>
      <c r="P18" s="510"/>
      <c r="Q18" s="510"/>
      <c r="R18" s="511"/>
      <c r="S18" s="511"/>
      <c r="T18" s="511"/>
      <c r="U18" s="511"/>
      <c r="V18" s="512"/>
      <c r="W18" s="526"/>
      <c r="X18" s="527"/>
      <c r="Y18" s="527"/>
      <c r="Z18" s="527"/>
      <c r="AA18" s="527"/>
      <c r="AB18" s="537"/>
      <c r="AC18" s="409">
        <v>51.7</v>
      </c>
      <c r="AD18" s="410"/>
      <c r="AE18" s="410"/>
      <c r="AF18" s="410"/>
      <c r="AG18" s="513"/>
      <c r="AH18" s="409">
        <v>50.6</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4508406</v>
      </c>
      <c r="BO18" s="446"/>
      <c r="BP18" s="446"/>
      <c r="BQ18" s="446"/>
      <c r="BR18" s="446"/>
      <c r="BS18" s="446"/>
      <c r="BT18" s="446"/>
      <c r="BU18" s="447"/>
      <c r="BV18" s="445">
        <v>4273860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138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6500456</v>
      </c>
      <c r="BO19" s="446"/>
      <c r="BP19" s="446"/>
      <c r="BQ19" s="446"/>
      <c r="BR19" s="446"/>
      <c r="BS19" s="446"/>
      <c r="BT19" s="446"/>
      <c r="BU19" s="447"/>
      <c r="BV19" s="445">
        <v>6319508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6133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4"/>
      <c r="AO20" s="494"/>
      <c r="AP20" s="494"/>
      <c r="AQ20" s="494"/>
      <c r="AR20" s="494"/>
      <c r="AS20" s="494"/>
      <c r="AT20" s="495"/>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6" t="s">
        <v>156</v>
      </c>
      <c r="C22" s="477"/>
      <c r="D22" s="478"/>
      <c r="E22" s="485" t="s">
        <v>1</v>
      </c>
      <c r="F22" s="460"/>
      <c r="G22" s="460"/>
      <c r="H22" s="460"/>
      <c r="I22" s="460"/>
      <c r="J22" s="460"/>
      <c r="K22" s="461"/>
      <c r="L22" s="485" t="s">
        <v>157</v>
      </c>
      <c r="M22" s="460"/>
      <c r="N22" s="460"/>
      <c r="O22" s="460"/>
      <c r="P22" s="461"/>
      <c r="Q22" s="470" t="s">
        <v>158</v>
      </c>
      <c r="R22" s="471"/>
      <c r="S22" s="471"/>
      <c r="T22" s="471"/>
      <c r="U22" s="471"/>
      <c r="V22" s="486"/>
      <c r="W22" s="488" t="s">
        <v>159</v>
      </c>
      <c r="X22" s="477"/>
      <c r="Y22" s="478"/>
      <c r="Z22" s="485" t="s">
        <v>1</v>
      </c>
      <c r="AA22" s="460"/>
      <c r="AB22" s="460"/>
      <c r="AC22" s="460"/>
      <c r="AD22" s="460"/>
      <c r="AE22" s="460"/>
      <c r="AF22" s="460"/>
      <c r="AG22" s="461"/>
      <c r="AH22" s="459" t="s">
        <v>160</v>
      </c>
      <c r="AI22" s="460"/>
      <c r="AJ22" s="460"/>
      <c r="AK22" s="460"/>
      <c r="AL22" s="461"/>
      <c r="AM22" s="459" t="s">
        <v>161</v>
      </c>
      <c r="AN22" s="465"/>
      <c r="AO22" s="465"/>
      <c r="AP22" s="465"/>
      <c r="AQ22" s="465"/>
      <c r="AR22" s="466"/>
      <c r="AS22" s="470" t="s">
        <v>158</v>
      </c>
      <c r="AT22" s="471"/>
      <c r="AU22" s="471"/>
      <c r="AV22" s="471"/>
      <c r="AW22" s="471"/>
      <c r="AX22" s="472"/>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9"/>
      <c r="C23" s="480"/>
      <c r="D23" s="481"/>
      <c r="E23" s="462"/>
      <c r="F23" s="463"/>
      <c r="G23" s="463"/>
      <c r="H23" s="463"/>
      <c r="I23" s="463"/>
      <c r="J23" s="463"/>
      <c r="K23" s="464"/>
      <c r="L23" s="462"/>
      <c r="M23" s="463"/>
      <c r="N23" s="463"/>
      <c r="O23" s="463"/>
      <c r="P23" s="464"/>
      <c r="Q23" s="473"/>
      <c r="R23" s="474"/>
      <c r="S23" s="474"/>
      <c r="T23" s="474"/>
      <c r="U23" s="474"/>
      <c r="V23" s="487"/>
      <c r="W23" s="489"/>
      <c r="X23" s="480"/>
      <c r="Y23" s="481"/>
      <c r="Z23" s="462"/>
      <c r="AA23" s="463"/>
      <c r="AB23" s="463"/>
      <c r="AC23" s="463"/>
      <c r="AD23" s="463"/>
      <c r="AE23" s="463"/>
      <c r="AF23" s="463"/>
      <c r="AG23" s="464"/>
      <c r="AH23" s="462"/>
      <c r="AI23" s="463"/>
      <c r="AJ23" s="463"/>
      <c r="AK23" s="463"/>
      <c r="AL23" s="464"/>
      <c r="AM23" s="467"/>
      <c r="AN23" s="468"/>
      <c r="AO23" s="468"/>
      <c r="AP23" s="468"/>
      <c r="AQ23" s="468"/>
      <c r="AR23" s="469"/>
      <c r="AS23" s="473"/>
      <c r="AT23" s="474"/>
      <c r="AU23" s="474"/>
      <c r="AV23" s="474"/>
      <c r="AW23" s="474"/>
      <c r="AX23" s="475"/>
      <c r="AY23" s="437" t="s">
        <v>162</v>
      </c>
      <c r="AZ23" s="438"/>
      <c r="BA23" s="438"/>
      <c r="BB23" s="438"/>
      <c r="BC23" s="438"/>
      <c r="BD23" s="438"/>
      <c r="BE23" s="438"/>
      <c r="BF23" s="438"/>
      <c r="BG23" s="438"/>
      <c r="BH23" s="438"/>
      <c r="BI23" s="438"/>
      <c r="BJ23" s="438"/>
      <c r="BK23" s="438"/>
      <c r="BL23" s="438"/>
      <c r="BM23" s="439"/>
      <c r="BN23" s="445">
        <v>8852161</v>
      </c>
      <c r="BO23" s="446"/>
      <c r="BP23" s="446"/>
      <c r="BQ23" s="446"/>
      <c r="BR23" s="446"/>
      <c r="BS23" s="446"/>
      <c r="BT23" s="446"/>
      <c r="BU23" s="447"/>
      <c r="BV23" s="445">
        <v>8880075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9"/>
      <c r="C24" s="480"/>
      <c r="D24" s="481"/>
      <c r="E24" s="418" t="s">
        <v>163</v>
      </c>
      <c r="F24" s="419"/>
      <c r="G24" s="419"/>
      <c r="H24" s="419"/>
      <c r="I24" s="419"/>
      <c r="J24" s="419"/>
      <c r="K24" s="420"/>
      <c r="L24" s="421">
        <v>1</v>
      </c>
      <c r="M24" s="422"/>
      <c r="N24" s="422"/>
      <c r="O24" s="422"/>
      <c r="P24" s="423"/>
      <c r="Q24" s="421">
        <v>6246</v>
      </c>
      <c r="R24" s="422"/>
      <c r="S24" s="422"/>
      <c r="T24" s="422"/>
      <c r="U24" s="422"/>
      <c r="V24" s="423"/>
      <c r="W24" s="489"/>
      <c r="X24" s="480"/>
      <c r="Y24" s="481"/>
      <c r="Z24" s="418" t="s">
        <v>164</v>
      </c>
      <c r="AA24" s="419"/>
      <c r="AB24" s="419"/>
      <c r="AC24" s="419"/>
      <c r="AD24" s="419"/>
      <c r="AE24" s="419"/>
      <c r="AF24" s="419"/>
      <c r="AG24" s="420"/>
      <c r="AH24" s="421">
        <v>123</v>
      </c>
      <c r="AI24" s="422"/>
      <c r="AJ24" s="422"/>
      <c r="AK24" s="422"/>
      <c r="AL24" s="423"/>
      <c r="AM24" s="421">
        <v>375765</v>
      </c>
      <c r="AN24" s="422"/>
      <c r="AO24" s="422"/>
      <c r="AP24" s="422"/>
      <c r="AQ24" s="422"/>
      <c r="AR24" s="423"/>
      <c r="AS24" s="421">
        <v>3055</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7227756</v>
      </c>
      <c r="BO24" s="446"/>
      <c r="BP24" s="446"/>
      <c r="BQ24" s="446"/>
      <c r="BR24" s="446"/>
      <c r="BS24" s="446"/>
      <c r="BT24" s="446"/>
      <c r="BU24" s="447"/>
      <c r="BV24" s="445">
        <v>7199789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9"/>
      <c r="C25" s="480"/>
      <c r="D25" s="481"/>
      <c r="E25" s="418" t="s">
        <v>166</v>
      </c>
      <c r="F25" s="419"/>
      <c r="G25" s="419"/>
      <c r="H25" s="419"/>
      <c r="I25" s="419"/>
      <c r="J25" s="419"/>
      <c r="K25" s="420"/>
      <c r="L25" s="421">
        <v>1</v>
      </c>
      <c r="M25" s="422"/>
      <c r="N25" s="422"/>
      <c r="O25" s="422"/>
      <c r="P25" s="423"/>
      <c r="Q25" s="421">
        <v>5760</v>
      </c>
      <c r="R25" s="422"/>
      <c r="S25" s="422"/>
      <c r="T25" s="422"/>
      <c r="U25" s="422"/>
      <c r="V25" s="423"/>
      <c r="W25" s="489"/>
      <c r="X25" s="480"/>
      <c r="Y25" s="481"/>
      <c r="Z25" s="418" t="s">
        <v>167</v>
      </c>
      <c r="AA25" s="419"/>
      <c r="AB25" s="419"/>
      <c r="AC25" s="419"/>
      <c r="AD25" s="419"/>
      <c r="AE25" s="419"/>
      <c r="AF25" s="419"/>
      <c r="AG25" s="420"/>
      <c r="AH25" s="421" t="s">
        <v>130</v>
      </c>
      <c r="AI25" s="422"/>
      <c r="AJ25" s="422"/>
      <c r="AK25" s="422"/>
      <c r="AL25" s="423"/>
      <c r="AM25" s="421" t="s">
        <v>130</v>
      </c>
      <c r="AN25" s="422"/>
      <c r="AO25" s="422"/>
      <c r="AP25" s="422"/>
      <c r="AQ25" s="422"/>
      <c r="AR25" s="423"/>
      <c r="AS25" s="421" t="s">
        <v>130</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65600</v>
      </c>
      <c r="BO25" s="441"/>
      <c r="BP25" s="441"/>
      <c r="BQ25" s="441"/>
      <c r="BR25" s="441"/>
      <c r="BS25" s="441"/>
      <c r="BT25" s="441"/>
      <c r="BU25" s="442"/>
      <c r="BV25" s="440">
        <v>102946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9"/>
      <c r="C26" s="480"/>
      <c r="D26" s="481"/>
      <c r="E26" s="418" t="s">
        <v>169</v>
      </c>
      <c r="F26" s="419"/>
      <c r="G26" s="419"/>
      <c r="H26" s="419"/>
      <c r="I26" s="419"/>
      <c r="J26" s="419"/>
      <c r="K26" s="420"/>
      <c r="L26" s="421">
        <v>1</v>
      </c>
      <c r="M26" s="422"/>
      <c r="N26" s="422"/>
      <c r="O26" s="422"/>
      <c r="P26" s="423"/>
      <c r="Q26" s="421">
        <v>5140</v>
      </c>
      <c r="R26" s="422"/>
      <c r="S26" s="422"/>
      <c r="T26" s="422"/>
      <c r="U26" s="422"/>
      <c r="V26" s="423"/>
      <c r="W26" s="489"/>
      <c r="X26" s="480"/>
      <c r="Y26" s="481"/>
      <c r="Z26" s="418" t="s">
        <v>170</v>
      </c>
      <c r="AA26" s="457"/>
      <c r="AB26" s="457"/>
      <c r="AC26" s="457"/>
      <c r="AD26" s="457"/>
      <c r="AE26" s="457"/>
      <c r="AF26" s="457"/>
      <c r="AG26" s="458"/>
      <c r="AH26" s="421">
        <v>9</v>
      </c>
      <c r="AI26" s="422"/>
      <c r="AJ26" s="422"/>
      <c r="AK26" s="422"/>
      <c r="AL26" s="423"/>
      <c r="AM26" s="421">
        <v>26091</v>
      </c>
      <c r="AN26" s="422"/>
      <c r="AO26" s="422"/>
      <c r="AP26" s="422"/>
      <c r="AQ26" s="422"/>
      <c r="AR26" s="423"/>
      <c r="AS26" s="421">
        <v>2899</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9"/>
      <c r="C27" s="480"/>
      <c r="D27" s="481"/>
      <c r="E27" s="418" t="s">
        <v>172</v>
      </c>
      <c r="F27" s="419"/>
      <c r="G27" s="419"/>
      <c r="H27" s="419"/>
      <c r="I27" s="419"/>
      <c r="J27" s="419"/>
      <c r="K27" s="420"/>
      <c r="L27" s="421">
        <v>1</v>
      </c>
      <c r="M27" s="422"/>
      <c r="N27" s="422"/>
      <c r="O27" s="422"/>
      <c r="P27" s="423"/>
      <c r="Q27" s="421">
        <v>2900</v>
      </c>
      <c r="R27" s="422"/>
      <c r="S27" s="422"/>
      <c r="T27" s="422"/>
      <c r="U27" s="422"/>
      <c r="V27" s="423"/>
      <c r="W27" s="489"/>
      <c r="X27" s="480"/>
      <c r="Y27" s="481"/>
      <c r="Z27" s="418" t="s">
        <v>173</v>
      </c>
      <c r="AA27" s="419"/>
      <c r="AB27" s="419"/>
      <c r="AC27" s="419"/>
      <c r="AD27" s="419"/>
      <c r="AE27" s="419"/>
      <c r="AF27" s="419"/>
      <c r="AG27" s="420"/>
      <c r="AH27" s="421">
        <v>20</v>
      </c>
      <c r="AI27" s="422"/>
      <c r="AJ27" s="422"/>
      <c r="AK27" s="422"/>
      <c r="AL27" s="423"/>
      <c r="AM27" s="421">
        <v>57860</v>
      </c>
      <c r="AN27" s="422"/>
      <c r="AO27" s="422"/>
      <c r="AP27" s="422"/>
      <c r="AQ27" s="422"/>
      <c r="AR27" s="423"/>
      <c r="AS27" s="421">
        <v>2893</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122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9"/>
      <c r="C28" s="480"/>
      <c r="D28" s="481"/>
      <c r="E28" s="418" t="s">
        <v>175</v>
      </c>
      <c r="F28" s="419"/>
      <c r="G28" s="419"/>
      <c r="H28" s="419"/>
      <c r="I28" s="419"/>
      <c r="J28" s="419"/>
      <c r="K28" s="420"/>
      <c r="L28" s="421">
        <v>1</v>
      </c>
      <c r="M28" s="422"/>
      <c r="N28" s="422"/>
      <c r="O28" s="422"/>
      <c r="P28" s="423"/>
      <c r="Q28" s="421">
        <v>2270</v>
      </c>
      <c r="R28" s="422"/>
      <c r="S28" s="422"/>
      <c r="T28" s="422"/>
      <c r="U28" s="422"/>
      <c r="V28" s="423"/>
      <c r="W28" s="489"/>
      <c r="X28" s="480"/>
      <c r="Y28" s="481"/>
      <c r="Z28" s="418" t="s">
        <v>176</v>
      </c>
      <c r="AA28" s="419"/>
      <c r="AB28" s="419"/>
      <c r="AC28" s="419"/>
      <c r="AD28" s="419"/>
      <c r="AE28" s="419"/>
      <c r="AF28" s="419"/>
      <c r="AG28" s="420"/>
      <c r="AH28" s="421" t="s">
        <v>130</v>
      </c>
      <c r="AI28" s="422"/>
      <c r="AJ28" s="422"/>
      <c r="AK28" s="422"/>
      <c r="AL28" s="423"/>
      <c r="AM28" s="421" t="s">
        <v>130</v>
      </c>
      <c r="AN28" s="422"/>
      <c r="AO28" s="422"/>
      <c r="AP28" s="422"/>
      <c r="AQ28" s="422"/>
      <c r="AR28" s="423"/>
      <c r="AS28" s="421" t="s">
        <v>131</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2027013</v>
      </c>
      <c r="BO28" s="441"/>
      <c r="BP28" s="441"/>
      <c r="BQ28" s="441"/>
      <c r="BR28" s="441"/>
      <c r="BS28" s="441"/>
      <c r="BT28" s="441"/>
      <c r="BU28" s="442"/>
      <c r="BV28" s="440">
        <v>2113864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9"/>
      <c r="C29" s="480"/>
      <c r="D29" s="481"/>
      <c r="E29" s="418" t="s">
        <v>178</v>
      </c>
      <c r="F29" s="419"/>
      <c r="G29" s="419"/>
      <c r="H29" s="419"/>
      <c r="I29" s="419"/>
      <c r="J29" s="419"/>
      <c r="K29" s="420"/>
      <c r="L29" s="421">
        <v>10</v>
      </c>
      <c r="M29" s="422"/>
      <c r="N29" s="422"/>
      <c r="O29" s="422"/>
      <c r="P29" s="423"/>
      <c r="Q29" s="421">
        <v>2030</v>
      </c>
      <c r="R29" s="422"/>
      <c r="S29" s="422"/>
      <c r="T29" s="422"/>
      <c r="U29" s="422"/>
      <c r="V29" s="423"/>
      <c r="W29" s="490"/>
      <c r="X29" s="491"/>
      <c r="Y29" s="492"/>
      <c r="Z29" s="418" t="s">
        <v>179</v>
      </c>
      <c r="AA29" s="419"/>
      <c r="AB29" s="419"/>
      <c r="AC29" s="419"/>
      <c r="AD29" s="419"/>
      <c r="AE29" s="419"/>
      <c r="AF29" s="419"/>
      <c r="AG29" s="420"/>
      <c r="AH29" s="421">
        <v>143</v>
      </c>
      <c r="AI29" s="422"/>
      <c r="AJ29" s="422"/>
      <c r="AK29" s="422"/>
      <c r="AL29" s="423"/>
      <c r="AM29" s="421">
        <v>433625</v>
      </c>
      <c r="AN29" s="422"/>
      <c r="AO29" s="422"/>
      <c r="AP29" s="422"/>
      <c r="AQ29" s="422"/>
      <c r="AR29" s="423"/>
      <c r="AS29" s="421">
        <v>3032</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400378</v>
      </c>
      <c r="BO29" s="446"/>
      <c r="BP29" s="446"/>
      <c r="BQ29" s="446"/>
      <c r="BR29" s="446"/>
      <c r="BS29" s="446"/>
      <c r="BT29" s="446"/>
      <c r="BU29" s="447"/>
      <c r="BV29" s="445">
        <v>200288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2"/>
      <c r="C30" s="483"/>
      <c r="D30" s="484"/>
      <c r="E30" s="493"/>
      <c r="F30" s="494"/>
      <c r="G30" s="494"/>
      <c r="H30" s="494"/>
      <c r="I30" s="494"/>
      <c r="J30" s="494"/>
      <c r="K30" s="495"/>
      <c r="L30" s="496"/>
      <c r="M30" s="497"/>
      <c r="N30" s="497"/>
      <c r="O30" s="497"/>
      <c r="P30" s="498"/>
      <c r="Q30" s="496"/>
      <c r="R30" s="497"/>
      <c r="S30" s="497"/>
      <c r="T30" s="497"/>
      <c r="U30" s="497"/>
      <c r="V30" s="498"/>
      <c r="W30" s="499" t="s">
        <v>181</v>
      </c>
      <c r="X30" s="500"/>
      <c r="Y30" s="500"/>
      <c r="Z30" s="500"/>
      <c r="AA30" s="500"/>
      <c r="AB30" s="500"/>
      <c r="AC30" s="500"/>
      <c r="AD30" s="500"/>
      <c r="AE30" s="500"/>
      <c r="AF30" s="500"/>
      <c r="AG30" s="501"/>
      <c r="AH30" s="409">
        <v>96.3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694313</v>
      </c>
      <c r="BO30" s="449"/>
      <c r="BP30" s="449"/>
      <c r="BQ30" s="449"/>
      <c r="BR30" s="449"/>
      <c r="BS30" s="449"/>
      <c r="BT30" s="449"/>
      <c r="BU30" s="450"/>
      <c r="BV30" s="448">
        <v>567606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190</v>
      </c>
      <c r="X33" s="407"/>
      <c r="Y33" s="407"/>
      <c r="Z33" s="407"/>
      <c r="AA33" s="407"/>
      <c r="AB33" s="407"/>
      <c r="AC33" s="407"/>
      <c r="AD33" s="407"/>
      <c r="AE33" s="407"/>
      <c r="AF33" s="407"/>
      <c r="AG33" s="407"/>
      <c r="AH33" s="407"/>
      <c r="AI33" s="407"/>
      <c r="AJ33" s="407"/>
      <c r="AK33" s="407"/>
      <c r="AL33" s="195"/>
      <c r="AM33" s="408" t="s">
        <v>191</v>
      </c>
      <c r="AN33" s="408"/>
      <c r="AO33" s="407" t="s">
        <v>189</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188</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大久保簡易水道事業特別会計</v>
      </c>
      <c r="BH34" s="403"/>
      <c r="BI34" s="403"/>
      <c r="BJ34" s="403"/>
      <c r="BK34" s="403"/>
      <c r="BL34" s="403"/>
      <c r="BM34" s="403"/>
      <c r="BN34" s="403"/>
      <c r="BO34" s="403"/>
      <c r="BP34" s="403"/>
      <c r="BQ34" s="403"/>
      <c r="BR34" s="403"/>
      <c r="BS34" s="403"/>
      <c r="BT34" s="403"/>
      <c r="BU34" s="403"/>
      <c r="BV34" s="193"/>
      <c r="BW34" s="404" t="str">
        <f>IF(BY34="","",MAX(C34:D43,U34:V43,AM34:AN43,BE34:BF43)+1)</f>
        <v/>
      </c>
      <c r="BX34" s="404"/>
      <c r="BY34" s="403" t="str">
        <f>IF('各会計、関係団体の財政状況及び健全化判断比率'!B68="","",'各会計、関係団体の財政状況及び健全化判断比率'!B68)</f>
        <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病院事業会計</v>
      </c>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三倉簡易水道事業特別会計</v>
      </c>
      <c r="BH35" s="403"/>
      <c r="BI35" s="403"/>
      <c r="BJ35" s="403"/>
      <c r="BK35" s="403"/>
      <c r="BL35" s="403"/>
      <c r="BM35" s="403"/>
      <c r="BN35" s="403"/>
      <c r="BO35" s="403"/>
      <c r="BP35" s="403"/>
      <c r="BQ35" s="403"/>
      <c r="BR35" s="403"/>
      <c r="BS35" s="403"/>
      <c r="BT35" s="403"/>
      <c r="BU35" s="403"/>
      <c r="BV35" s="193"/>
      <c r="BW35" s="404" t="str">
        <f t="shared" ref="BW35:BW43" si="2">IF(BY35="","",BW34+1)</f>
        <v/>
      </c>
      <c r="BX35" s="404"/>
      <c r="BY35" s="403" t="str">
        <f>IF('各会計、関係団体の財政状況及び健全化判断比率'!B69="","",'各会計、関係団体の財政状況及び健全化判断比率'!B69)</f>
        <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IF('各会計、関係団体の財政状況及び健全化判断比率'!B35="","",'各会計、関係団体の財政状況及び健全化判断比率'!B35)</f>
        <v>大河内簡易水道事業特別会計</v>
      </c>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10</v>
      </c>
      <c r="BF37" s="404"/>
      <c r="BG37" s="403" t="str">
        <f>IF('各会計、関係団体の財政状況及び健全化判断比率'!B36="","",'各会計、関係団体の財政状況及び健全化判断比率'!B36)</f>
        <v>公共下水道事業特別会計</v>
      </c>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gQeuXxAfSb0EINyzRdfIAi2Jv1/IRCHhaS33irzi5ZVo3CgRFSRu716IICPhfgkZ6Y6jshno2AVML6kPj/gAZQ==" saltValue="HH4SYVjIkz1dfhDn7JOE7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24" t="s">
        <v>572</v>
      </c>
      <c r="D34" s="1224"/>
      <c r="E34" s="1225"/>
      <c r="F34" s="32">
        <v>17.010000000000002</v>
      </c>
      <c r="G34" s="33">
        <v>18.489999999999998</v>
      </c>
      <c r="H34" s="33">
        <v>19.38</v>
      </c>
      <c r="I34" s="33">
        <v>19.690000000000001</v>
      </c>
      <c r="J34" s="34">
        <v>15.9</v>
      </c>
      <c r="K34" s="22"/>
      <c r="L34" s="22"/>
      <c r="M34" s="22"/>
      <c r="N34" s="22"/>
      <c r="O34" s="22"/>
      <c r="P34" s="22"/>
    </row>
    <row r="35" spans="1:16" ht="39" customHeight="1">
      <c r="A35" s="22"/>
      <c r="B35" s="35"/>
      <c r="C35" s="1218" t="s">
        <v>573</v>
      </c>
      <c r="D35" s="1219"/>
      <c r="E35" s="1220"/>
      <c r="F35" s="36">
        <v>7.61</v>
      </c>
      <c r="G35" s="37">
        <v>7.96</v>
      </c>
      <c r="H35" s="37">
        <v>7.84</v>
      </c>
      <c r="I35" s="37">
        <v>8.25</v>
      </c>
      <c r="J35" s="38">
        <v>8.18</v>
      </c>
      <c r="K35" s="22"/>
      <c r="L35" s="22"/>
      <c r="M35" s="22"/>
      <c r="N35" s="22"/>
      <c r="O35" s="22"/>
      <c r="P35" s="22"/>
    </row>
    <row r="36" spans="1:16" ht="39" customHeight="1">
      <c r="A36" s="22"/>
      <c r="B36" s="35"/>
      <c r="C36" s="1218" t="s">
        <v>574</v>
      </c>
      <c r="D36" s="1219"/>
      <c r="E36" s="1220"/>
      <c r="F36" s="36">
        <v>9.02</v>
      </c>
      <c r="G36" s="37">
        <v>6.55</v>
      </c>
      <c r="H36" s="37">
        <v>3.69</v>
      </c>
      <c r="I36" s="37">
        <v>4.6399999999999997</v>
      </c>
      <c r="J36" s="38">
        <v>3.9</v>
      </c>
      <c r="K36" s="22"/>
      <c r="L36" s="22"/>
      <c r="M36" s="22"/>
      <c r="N36" s="22"/>
      <c r="O36" s="22"/>
      <c r="P36" s="22"/>
    </row>
    <row r="37" spans="1:16" ht="39" customHeight="1">
      <c r="A37" s="22"/>
      <c r="B37" s="35"/>
      <c r="C37" s="1218" t="s">
        <v>575</v>
      </c>
      <c r="D37" s="1219"/>
      <c r="E37" s="1220"/>
      <c r="F37" s="36">
        <v>2.98</v>
      </c>
      <c r="G37" s="37">
        <v>1.56</v>
      </c>
      <c r="H37" s="37">
        <v>1.76</v>
      </c>
      <c r="I37" s="37">
        <v>1.38</v>
      </c>
      <c r="J37" s="38">
        <v>2.93</v>
      </c>
      <c r="K37" s="22"/>
      <c r="L37" s="22"/>
      <c r="M37" s="22"/>
      <c r="N37" s="22"/>
      <c r="O37" s="22"/>
      <c r="P37" s="22"/>
    </row>
    <row r="38" spans="1:16" ht="39" customHeight="1">
      <c r="A38" s="22"/>
      <c r="B38" s="35"/>
      <c r="C38" s="1218" t="s">
        <v>576</v>
      </c>
      <c r="D38" s="1219"/>
      <c r="E38" s="1220"/>
      <c r="F38" s="36">
        <v>0.8</v>
      </c>
      <c r="G38" s="37">
        <v>1.96</v>
      </c>
      <c r="H38" s="37">
        <v>3.29</v>
      </c>
      <c r="I38" s="37">
        <v>4.95</v>
      </c>
      <c r="J38" s="38">
        <v>2.11</v>
      </c>
      <c r="K38" s="22"/>
      <c r="L38" s="22"/>
      <c r="M38" s="22"/>
      <c r="N38" s="22"/>
      <c r="O38" s="22"/>
      <c r="P38" s="22"/>
    </row>
    <row r="39" spans="1:16" ht="39" customHeight="1">
      <c r="A39" s="22"/>
      <c r="B39" s="35"/>
      <c r="C39" s="1218" t="s">
        <v>577</v>
      </c>
      <c r="D39" s="1219"/>
      <c r="E39" s="1220"/>
      <c r="F39" s="36">
        <v>1.01</v>
      </c>
      <c r="G39" s="37">
        <v>1.28</v>
      </c>
      <c r="H39" s="37">
        <v>2.1800000000000002</v>
      </c>
      <c r="I39" s="37">
        <v>1.7</v>
      </c>
      <c r="J39" s="38">
        <v>1.7</v>
      </c>
      <c r="K39" s="22"/>
      <c r="L39" s="22"/>
      <c r="M39" s="22"/>
      <c r="N39" s="22"/>
      <c r="O39" s="22"/>
      <c r="P39" s="22"/>
    </row>
    <row r="40" spans="1:16" ht="39" customHeight="1">
      <c r="A40" s="22"/>
      <c r="B40" s="35"/>
      <c r="C40" s="1218" t="s">
        <v>578</v>
      </c>
      <c r="D40" s="1219"/>
      <c r="E40" s="1220"/>
      <c r="F40" s="36">
        <v>0</v>
      </c>
      <c r="G40" s="37">
        <v>0</v>
      </c>
      <c r="H40" s="37">
        <v>0</v>
      </c>
      <c r="I40" s="37">
        <v>0</v>
      </c>
      <c r="J40" s="38">
        <v>0</v>
      </c>
      <c r="K40" s="22"/>
      <c r="L40" s="22"/>
      <c r="M40" s="22"/>
      <c r="N40" s="22"/>
      <c r="O40" s="22"/>
      <c r="P40" s="22"/>
    </row>
    <row r="41" spans="1:16" ht="39" customHeight="1">
      <c r="A41" s="22"/>
      <c r="B41" s="35"/>
      <c r="C41" s="1218" t="s">
        <v>579</v>
      </c>
      <c r="D41" s="1219"/>
      <c r="E41" s="1220"/>
      <c r="F41" s="36">
        <v>0.01</v>
      </c>
      <c r="G41" s="37">
        <v>0</v>
      </c>
      <c r="H41" s="37">
        <v>0.01</v>
      </c>
      <c r="I41" s="37">
        <v>0</v>
      </c>
      <c r="J41" s="38">
        <v>0</v>
      </c>
      <c r="K41" s="22"/>
      <c r="L41" s="22"/>
      <c r="M41" s="22"/>
      <c r="N41" s="22"/>
      <c r="O41" s="22"/>
      <c r="P41" s="22"/>
    </row>
    <row r="42" spans="1:16" ht="39" customHeight="1">
      <c r="A42" s="22"/>
      <c r="B42" s="39"/>
      <c r="C42" s="1218" t="s">
        <v>580</v>
      </c>
      <c r="D42" s="1219"/>
      <c r="E42" s="1220"/>
      <c r="F42" s="36" t="s">
        <v>520</v>
      </c>
      <c r="G42" s="37" t="s">
        <v>520</v>
      </c>
      <c r="H42" s="37" t="s">
        <v>520</v>
      </c>
      <c r="I42" s="37" t="s">
        <v>520</v>
      </c>
      <c r="J42" s="38" t="s">
        <v>520</v>
      </c>
      <c r="K42" s="22"/>
      <c r="L42" s="22"/>
      <c r="M42" s="22"/>
      <c r="N42" s="22"/>
      <c r="O42" s="22"/>
      <c r="P42" s="22"/>
    </row>
    <row r="43" spans="1:16" ht="39" customHeight="1" thickBot="1">
      <c r="A43" s="22"/>
      <c r="B43" s="40"/>
      <c r="C43" s="1221" t="s">
        <v>581</v>
      </c>
      <c r="D43" s="1222"/>
      <c r="E43" s="1223"/>
      <c r="F43" s="41">
        <v>0</v>
      </c>
      <c r="G43" s="42">
        <v>0</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OtouBVMVodU9mu4+K8owVedeKiL5RHDkVDXe8tUHZ73jcR2IkVXN34oNMq5xnVQbTa1O2YXBlEBwKc7zgWyRg==" saltValue="cJUv1WY/MgT/iQCzgy7G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34" t="s">
        <v>11</v>
      </c>
      <c r="C45" s="1235"/>
      <c r="D45" s="58"/>
      <c r="E45" s="1240" t="s">
        <v>12</v>
      </c>
      <c r="F45" s="1240"/>
      <c r="G45" s="1240"/>
      <c r="H45" s="1240"/>
      <c r="I45" s="1240"/>
      <c r="J45" s="1241"/>
      <c r="K45" s="59">
        <v>628</v>
      </c>
      <c r="L45" s="60">
        <v>620</v>
      </c>
      <c r="M45" s="60">
        <v>613</v>
      </c>
      <c r="N45" s="60">
        <v>642</v>
      </c>
      <c r="O45" s="61">
        <v>684</v>
      </c>
      <c r="P45" s="48"/>
      <c r="Q45" s="48"/>
      <c r="R45" s="48"/>
      <c r="S45" s="48"/>
      <c r="T45" s="48"/>
      <c r="U45" s="48"/>
    </row>
    <row r="46" spans="1:21" ht="30.75" customHeight="1">
      <c r="A46" s="48"/>
      <c r="B46" s="1236"/>
      <c r="C46" s="1237"/>
      <c r="D46" s="62"/>
      <c r="E46" s="1228" t="s">
        <v>13</v>
      </c>
      <c r="F46" s="1228"/>
      <c r="G46" s="1228"/>
      <c r="H46" s="1228"/>
      <c r="I46" s="1228"/>
      <c r="J46" s="1229"/>
      <c r="K46" s="63" t="s">
        <v>520</v>
      </c>
      <c r="L46" s="64" t="s">
        <v>520</v>
      </c>
      <c r="M46" s="64" t="s">
        <v>520</v>
      </c>
      <c r="N46" s="64" t="s">
        <v>520</v>
      </c>
      <c r="O46" s="65" t="s">
        <v>520</v>
      </c>
      <c r="P46" s="48"/>
      <c r="Q46" s="48"/>
      <c r="R46" s="48"/>
      <c r="S46" s="48"/>
      <c r="T46" s="48"/>
      <c r="U46" s="48"/>
    </row>
    <row r="47" spans="1:21" ht="30.75" customHeight="1">
      <c r="A47" s="48"/>
      <c r="B47" s="1236"/>
      <c r="C47" s="1237"/>
      <c r="D47" s="62"/>
      <c r="E47" s="1228" t="s">
        <v>14</v>
      </c>
      <c r="F47" s="1228"/>
      <c r="G47" s="1228"/>
      <c r="H47" s="1228"/>
      <c r="I47" s="1228"/>
      <c r="J47" s="1229"/>
      <c r="K47" s="63" t="s">
        <v>520</v>
      </c>
      <c r="L47" s="64" t="s">
        <v>520</v>
      </c>
      <c r="M47" s="64" t="s">
        <v>520</v>
      </c>
      <c r="N47" s="64" t="s">
        <v>520</v>
      </c>
      <c r="O47" s="65" t="s">
        <v>520</v>
      </c>
      <c r="P47" s="48"/>
      <c r="Q47" s="48"/>
      <c r="R47" s="48"/>
      <c r="S47" s="48"/>
      <c r="T47" s="48"/>
      <c r="U47" s="48"/>
    </row>
    <row r="48" spans="1:21" ht="30.75" customHeight="1">
      <c r="A48" s="48"/>
      <c r="B48" s="1236"/>
      <c r="C48" s="1237"/>
      <c r="D48" s="62"/>
      <c r="E48" s="1228" t="s">
        <v>15</v>
      </c>
      <c r="F48" s="1228"/>
      <c r="G48" s="1228"/>
      <c r="H48" s="1228"/>
      <c r="I48" s="1228"/>
      <c r="J48" s="1229"/>
      <c r="K48" s="63">
        <v>312</v>
      </c>
      <c r="L48" s="64">
        <v>346</v>
      </c>
      <c r="M48" s="64">
        <v>374</v>
      </c>
      <c r="N48" s="64">
        <v>365</v>
      </c>
      <c r="O48" s="65">
        <v>366</v>
      </c>
      <c r="P48" s="48"/>
      <c r="Q48" s="48"/>
      <c r="R48" s="48"/>
      <c r="S48" s="48"/>
      <c r="T48" s="48"/>
      <c r="U48" s="48"/>
    </row>
    <row r="49" spans="1:21" ht="30.75" customHeight="1">
      <c r="A49" s="48"/>
      <c r="B49" s="1236"/>
      <c r="C49" s="1237"/>
      <c r="D49" s="62"/>
      <c r="E49" s="1228" t="s">
        <v>16</v>
      </c>
      <c r="F49" s="1228"/>
      <c r="G49" s="1228"/>
      <c r="H49" s="1228"/>
      <c r="I49" s="1228"/>
      <c r="J49" s="1229"/>
      <c r="K49" s="63">
        <v>95</v>
      </c>
      <c r="L49" s="64">
        <v>99</v>
      </c>
      <c r="M49" s="64">
        <v>102</v>
      </c>
      <c r="N49" s="64">
        <v>95</v>
      </c>
      <c r="O49" s="65">
        <v>105</v>
      </c>
      <c r="P49" s="48"/>
      <c r="Q49" s="48"/>
      <c r="R49" s="48"/>
      <c r="S49" s="48"/>
      <c r="T49" s="48"/>
      <c r="U49" s="48"/>
    </row>
    <row r="50" spans="1:21" ht="30.75" customHeight="1">
      <c r="A50" s="48"/>
      <c r="B50" s="1236"/>
      <c r="C50" s="1237"/>
      <c r="D50" s="62"/>
      <c r="E50" s="1228" t="s">
        <v>17</v>
      </c>
      <c r="F50" s="1228"/>
      <c r="G50" s="1228"/>
      <c r="H50" s="1228"/>
      <c r="I50" s="1228"/>
      <c r="J50" s="1229"/>
      <c r="K50" s="63" t="s">
        <v>520</v>
      </c>
      <c r="L50" s="64" t="s">
        <v>520</v>
      </c>
      <c r="M50" s="64" t="s">
        <v>520</v>
      </c>
      <c r="N50" s="64" t="s">
        <v>520</v>
      </c>
      <c r="O50" s="65" t="s">
        <v>520</v>
      </c>
      <c r="P50" s="48"/>
      <c r="Q50" s="48"/>
      <c r="R50" s="48"/>
      <c r="S50" s="48"/>
      <c r="T50" s="48"/>
      <c r="U50" s="48"/>
    </row>
    <row r="51" spans="1:21" ht="30.75" customHeight="1">
      <c r="A51" s="48"/>
      <c r="B51" s="1238"/>
      <c r="C51" s="1239"/>
      <c r="D51" s="66"/>
      <c r="E51" s="1228" t="s">
        <v>18</v>
      </c>
      <c r="F51" s="1228"/>
      <c r="G51" s="1228"/>
      <c r="H51" s="1228"/>
      <c r="I51" s="1228"/>
      <c r="J51" s="1229"/>
      <c r="K51" s="63" t="s">
        <v>520</v>
      </c>
      <c r="L51" s="64" t="s">
        <v>520</v>
      </c>
      <c r="M51" s="64" t="s">
        <v>520</v>
      </c>
      <c r="N51" s="64" t="s">
        <v>520</v>
      </c>
      <c r="O51" s="65" t="s">
        <v>520</v>
      </c>
      <c r="P51" s="48"/>
      <c r="Q51" s="48"/>
      <c r="R51" s="48"/>
      <c r="S51" s="48"/>
      <c r="T51" s="48"/>
      <c r="U51" s="48"/>
    </row>
    <row r="52" spans="1:21" ht="30.75" customHeight="1">
      <c r="A52" s="48"/>
      <c r="B52" s="1226" t="s">
        <v>19</v>
      </c>
      <c r="C52" s="1227"/>
      <c r="D52" s="66"/>
      <c r="E52" s="1228" t="s">
        <v>20</v>
      </c>
      <c r="F52" s="1228"/>
      <c r="G52" s="1228"/>
      <c r="H52" s="1228"/>
      <c r="I52" s="1228"/>
      <c r="J52" s="1229"/>
      <c r="K52" s="63">
        <v>667</v>
      </c>
      <c r="L52" s="64">
        <v>701</v>
      </c>
      <c r="M52" s="64">
        <v>707</v>
      </c>
      <c r="N52" s="64">
        <v>703</v>
      </c>
      <c r="O52" s="65">
        <v>723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368</v>
      </c>
      <c r="L53" s="69">
        <v>364</v>
      </c>
      <c r="M53" s="69">
        <v>382</v>
      </c>
      <c r="N53" s="69">
        <v>399</v>
      </c>
      <c r="O53" s="70">
        <v>432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Ei+dTeLzbw+EnjekmAdbfzS/2R45But02HhXaJ4nAiZ3q8Zd+4mpUtsvUB9X+z9YHy5YcTBYgalPcsmBk3dPA==" saltValue="RGX+AKVJkcZOq6Xg7ljJ4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562</v>
      </c>
      <c r="J40" s="79" t="s">
        <v>563</v>
      </c>
      <c r="K40" s="79" t="s">
        <v>564</v>
      </c>
      <c r="L40" s="79" t="s">
        <v>565</v>
      </c>
      <c r="M40" s="80" t="s">
        <v>566</v>
      </c>
    </row>
    <row r="41" spans="2:13" ht="27.75" customHeight="1">
      <c r="B41" s="1254" t="s">
        <v>24</v>
      </c>
      <c r="C41" s="1255"/>
      <c r="D41" s="81"/>
      <c r="E41" s="1256" t="s">
        <v>25</v>
      </c>
      <c r="F41" s="1256"/>
      <c r="G41" s="1256"/>
      <c r="H41" s="1257"/>
      <c r="I41" s="82">
        <v>6467</v>
      </c>
      <c r="J41" s="83">
        <v>7221</v>
      </c>
      <c r="K41" s="83">
        <v>8419</v>
      </c>
      <c r="L41" s="83">
        <v>8880</v>
      </c>
      <c r="M41" s="84">
        <v>8852</v>
      </c>
    </row>
    <row r="42" spans="2:13" ht="27.75" customHeight="1">
      <c r="B42" s="1244"/>
      <c r="C42" s="1245"/>
      <c r="D42" s="85"/>
      <c r="E42" s="1248" t="s">
        <v>26</v>
      </c>
      <c r="F42" s="1248"/>
      <c r="G42" s="1248"/>
      <c r="H42" s="1249"/>
      <c r="I42" s="86" t="s">
        <v>520</v>
      </c>
      <c r="J42" s="87" t="s">
        <v>520</v>
      </c>
      <c r="K42" s="87" t="s">
        <v>520</v>
      </c>
      <c r="L42" s="87" t="s">
        <v>520</v>
      </c>
      <c r="M42" s="88" t="s">
        <v>520</v>
      </c>
    </row>
    <row r="43" spans="2:13" ht="27.75" customHeight="1">
      <c r="B43" s="1244"/>
      <c r="C43" s="1245"/>
      <c r="D43" s="85"/>
      <c r="E43" s="1248" t="s">
        <v>27</v>
      </c>
      <c r="F43" s="1248"/>
      <c r="G43" s="1248"/>
      <c r="H43" s="1249"/>
      <c r="I43" s="86">
        <v>4886</v>
      </c>
      <c r="J43" s="87">
        <v>4905</v>
      </c>
      <c r="K43" s="87">
        <v>4864</v>
      </c>
      <c r="L43" s="87">
        <v>4519</v>
      </c>
      <c r="M43" s="88">
        <v>4733</v>
      </c>
    </row>
    <row r="44" spans="2:13" ht="27.75" customHeight="1">
      <c r="B44" s="1244"/>
      <c r="C44" s="1245"/>
      <c r="D44" s="85"/>
      <c r="E44" s="1248" t="s">
        <v>28</v>
      </c>
      <c r="F44" s="1248"/>
      <c r="G44" s="1248"/>
      <c r="H44" s="1249"/>
      <c r="I44" s="86">
        <v>789</v>
      </c>
      <c r="J44" s="87">
        <v>694</v>
      </c>
      <c r="K44" s="87">
        <v>654</v>
      </c>
      <c r="L44" s="87">
        <v>614</v>
      </c>
      <c r="M44" s="88">
        <v>534</v>
      </c>
    </row>
    <row r="45" spans="2:13" ht="27.75" customHeight="1">
      <c r="B45" s="1244"/>
      <c r="C45" s="1245"/>
      <c r="D45" s="85"/>
      <c r="E45" s="1248" t="s">
        <v>29</v>
      </c>
      <c r="F45" s="1248"/>
      <c r="G45" s="1248"/>
      <c r="H45" s="1249"/>
      <c r="I45" s="86">
        <v>862</v>
      </c>
      <c r="J45" s="87">
        <v>761</v>
      </c>
      <c r="K45" s="87">
        <v>637</v>
      </c>
      <c r="L45" s="87">
        <v>599</v>
      </c>
      <c r="M45" s="88">
        <v>523</v>
      </c>
    </row>
    <row r="46" spans="2:13" ht="27.75" customHeight="1">
      <c r="B46" s="1244"/>
      <c r="C46" s="1245"/>
      <c r="D46" s="89"/>
      <c r="E46" s="1248" t="s">
        <v>30</v>
      </c>
      <c r="F46" s="1248"/>
      <c r="G46" s="1248"/>
      <c r="H46" s="1249"/>
      <c r="I46" s="86" t="s">
        <v>520</v>
      </c>
      <c r="J46" s="87" t="s">
        <v>520</v>
      </c>
      <c r="K46" s="87" t="s">
        <v>520</v>
      </c>
      <c r="L46" s="87" t="s">
        <v>520</v>
      </c>
      <c r="M46" s="88" t="s">
        <v>520</v>
      </c>
    </row>
    <row r="47" spans="2:13" ht="27.75" customHeight="1">
      <c r="B47" s="1244"/>
      <c r="C47" s="1245"/>
      <c r="D47" s="90"/>
      <c r="E47" s="1258" t="s">
        <v>31</v>
      </c>
      <c r="F47" s="1259"/>
      <c r="G47" s="1259"/>
      <c r="H47" s="1260"/>
      <c r="I47" s="86" t="s">
        <v>520</v>
      </c>
      <c r="J47" s="87" t="s">
        <v>520</v>
      </c>
      <c r="K47" s="87" t="s">
        <v>520</v>
      </c>
      <c r="L47" s="87" t="s">
        <v>520</v>
      </c>
      <c r="M47" s="88" t="s">
        <v>520</v>
      </c>
    </row>
    <row r="48" spans="2:13" ht="27.75" customHeight="1">
      <c r="B48" s="1244"/>
      <c r="C48" s="1245"/>
      <c r="D48" s="85"/>
      <c r="E48" s="1248" t="s">
        <v>32</v>
      </c>
      <c r="F48" s="1248"/>
      <c r="G48" s="1248"/>
      <c r="H48" s="1249"/>
      <c r="I48" s="86" t="s">
        <v>520</v>
      </c>
      <c r="J48" s="87" t="s">
        <v>520</v>
      </c>
      <c r="K48" s="87" t="s">
        <v>520</v>
      </c>
      <c r="L48" s="87" t="s">
        <v>520</v>
      </c>
      <c r="M48" s="88" t="s">
        <v>520</v>
      </c>
    </row>
    <row r="49" spans="2:13" ht="27.75" customHeight="1">
      <c r="B49" s="1246"/>
      <c r="C49" s="1247"/>
      <c r="D49" s="85"/>
      <c r="E49" s="1248" t="s">
        <v>33</v>
      </c>
      <c r="F49" s="1248"/>
      <c r="G49" s="1248"/>
      <c r="H49" s="1249"/>
      <c r="I49" s="86" t="s">
        <v>520</v>
      </c>
      <c r="J49" s="87" t="s">
        <v>520</v>
      </c>
      <c r="K49" s="87" t="s">
        <v>520</v>
      </c>
      <c r="L49" s="87" t="s">
        <v>520</v>
      </c>
      <c r="M49" s="88" t="s">
        <v>520</v>
      </c>
    </row>
    <row r="50" spans="2:13" ht="27.75" customHeight="1">
      <c r="B50" s="1242" t="s">
        <v>34</v>
      </c>
      <c r="C50" s="1243"/>
      <c r="D50" s="91"/>
      <c r="E50" s="1248" t="s">
        <v>35</v>
      </c>
      <c r="F50" s="1248"/>
      <c r="G50" s="1248"/>
      <c r="H50" s="1249"/>
      <c r="I50" s="86">
        <v>3166</v>
      </c>
      <c r="J50" s="87">
        <v>3141</v>
      </c>
      <c r="K50" s="87">
        <v>2842</v>
      </c>
      <c r="L50" s="87">
        <v>2932</v>
      </c>
      <c r="M50" s="88">
        <v>3172</v>
      </c>
    </row>
    <row r="51" spans="2:13" ht="27.75" customHeight="1">
      <c r="B51" s="1244"/>
      <c r="C51" s="1245"/>
      <c r="D51" s="85"/>
      <c r="E51" s="1248" t="s">
        <v>36</v>
      </c>
      <c r="F51" s="1248"/>
      <c r="G51" s="1248"/>
      <c r="H51" s="1249"/>
      <c r="I51" s="86">
        <v>865</v>
      </c>
      <c r="J51" s="87">
        <v>811</v>
      </c>
      <c r="K51" s="87">
        <v>754</v>
      </c>
      <c r="L51" s="87">
        <v>730</v>
      </c>
      <c r="M51" s="88">
        <v>815</v>
      </c>
    </row>
    <row r="52" spans="2:13" ht="27.75" customHeight="1">
      <c r="B52" s="1246"/>
      <c r="C52" s="1247"/>
      <c r="D52" s="85"/>
      <c r="E52" s="1248" t="s">
        <v>37</v>
      </c>
      <c r="F52" s="1248"/>
      <c r="G52" s="1248"/>
      <c r="H52" s="1249"/>
      <c r="I52" s="86">
        <v>7588</v>
      </c>
      <c r="J52" s="87">
        <v>7693</v>
      </c>
      <c r="K52" s="87">
        <v>8080</v>
      </c>
      <c r="L52" s="87">
        <v>8246</v>
      </c>
      <c r="M52" s="88">
        <v>8210</v>
      </c>
    </row>
    <row r="53" spans="2:13" ht="27.75" customHeight="1" thickBot="1">
      <c r="B53" s="1250" t="s">
        <v>38</v>
      </c>
      <c r="C53" s="1251"/>
      <c r="D53" s="92"/>
      <c r="E53" s="1252" t="s">
        <v>39</v>
      </c>
      <c r="F53" s="1252"/>
      <c r="G53" s="1252"/>
      <c r="H53" s="1253"/>
      <c r="I53" s="93">
        <v>1385</v>
      </c>
      <c r="J53" s="94">
        <v>1935</v>
      </c>
      <c r="K53" s="94">
        <v>2897</v>
      </c>
      <c r="L53" s="94">
        <v>2705</v>
      </c>
      <c r="M53" s="95">
        <v>2445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mUuUU/yqysMtaXW3NRq5xufC6JUQ8oznTtTS1FUb6Ego+ZfhYeHPE3bALwAMYFnIvIBNzkJsbRKlw8Igy8dCA==" saltValue="C4+cbnklfqT02P3p4xNe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564</v>
      </c>
      <c r="G54" s="104" t="s">
        <v>565</v>
      </c>
      <c r="H54" s="105" t="s">
        <v>566</v>
      </c>
    </row>
    <row r="55" spans="2:8" ht="52.5" customHeight="1">
      <c r="B55" s="106"/>
      <c r="C55" s="1269" t="s">
        <v>42</v>
      </c>
      <c r="D55" s="1269"/>
      <c r="E55" s="1270"/>
      <c r="F55" s="107">
        <v>2054</v>
      </c>
      <c r="G55" s="107">
        <v>2114</v>
      </c>
      <c r="H55" s="108">
        <v>2027</v>
      </c>
    </row>
    <row r="56" spans="2:8" ht="52.5" customHeight="1">
      <c r="B56" s="109"/>
      <c r="C56" s="1271" t="s">
        <v>43</v>
      </c>
      <c r="D56" s="1271"/>
      <c r="E56" s="1272"/>
      <c r="F56" s="110">
        <v>200</v>
      </c>
      <c r="G56" s="110">
        <v>200</v>
      </c>
      <c r="H56" s="111">
        <v>400</v>
      </c>
    </row>
    <row r="57" spans="2:8" ht="53.25" customHeight="1">
      <c r="B57" s="109"/>
      <c r="C57" s="1273" t="s">
        <v>44</v>
      </c>
      <c r="D57" s="1273"/>
      <c r="E57" s="1274"/>
      <c r="F57" s="112">
        <v>588</v>
      </c>
      <c r="G57" s="112">
        <v>568</v>
      </c>
      <c r="H57" s="113">
        <v>694</v>
      </c>
    </row>
    <row r="58" spans="2:8" ht="45.75" customHeight="1">
      <c r="B58" s="114"/>
      <c r="C58" s="1261" t="s">
        <v>45</v>
      </c>
      <c r="D58" s="1262"/>
      <c r="E58" s="1263"/>
      <c r="F58" s="115"/>
      <c r="G58" s="115"/>
      <c r="H58" s="116"/>
    </row>
    <row r="59" spans="2:8" ht="45.75" customHeight="1">
      <c r="B59" s="114"/>
      <c r="C59" s="1261" t="s">
        <v>45</v>
      </c>
      <c r="D59" s="1262"/>
      <c r="E59" s="1263"/>
      <c r="F59" s="115"/>
      <c r="G59" s="115"/>
      <c r="H59" s="116"/>
    </row>
    <row r="60" spans="2:8" ht="45.75" customHeight="1">
      <c r="B60" s="114"/>
      <c r="C60" s="1261" t="s">
        <v>45</v>
      </c>
      <c r="D60" s="1262"/>
      <c r="E60" s="1263"/>
      <c r="F60" s="115"/>
      <c r="G60" s="115"/>
      <c r="H60" s="116"/>
    </row>
    <row r="61" spans="2:8" ht="45.75" customHeight="1">
      <c r="B61" s="114"/>
      <c r="C61" s="1261" t="s">
        <v>45</v>
      </c>
      <c r="D61" s="1262"/>
      <c r="E61" s="1263"/>
      <c r="F61" s="115"/>
      <c r="G61" s="115"/>
      <c r="H61" s="116"/>
    </row>
    <row r="62" spans="2:8" ht="45.75" customHeight="1" thickBot="1">
      <c r="B62" s="117"/>
      <c r="C62" s="1264" t="s">
        <v>45</v>
      </c>
      <c r="D62" s="1265"/>
      <c r="E62" s="1266"/>
      <c r="F62" s="118"/>
      <c r="G62" s="118"/>
      <c r="H62" s="119"/>
    </row>
    <row r="63" spans="2:8" ht="52.5" customHeight="1" thickBot="1">
      <c r="B63" s="120"/>
      <c r="C63" s="1267" t="s">
        <v>46</v>
      </c>
      <c r="D63" s="1267"/>
      <c r="E63" s="1268"/>
      <c r="F63" s="121">
        <v>2842</v>
      </c>
      <c r="G63" s="121">
        <v>2882</v>
      </c>
      <c r="H63" s="122">
        <v>3122</v>
      </c>
    </row>
    <row r="64" spans="2:8" ht="15" customHeight="1"/>
    <row r="65" ht="0" hidden="1" customHeight="1"/>
    <row r="66" ht="0" hidden="1" customHeight="1"/>
  </sheetData>
  <sheetProtection algorithmName="SHA-512" hashValue="vUedGQ1itQyYRJezVEctHwhW6LICCgvVHip9jPcpNn8XY3tEYoEahCbWRRNLOcxPAFVF9Su0GRkEUslPWlvIgQ==" saltValue="FIJ5ZdhjYvGRvSQc7CYP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585</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562</v>
      </c>
      <c r="BQ50" s="1288"/>
      <c r="BR50" s="1288"/>
      <c r="BS50" s="1288"/>
      <c r="BT50" s="1288"/>
      <c r="BU50" s="1288"/>
      <c r="BV50" s="1288"/>
      <c r="BW50" s="1288"/>
      <c r="BX50" s="1288" t="s">
        <v>563</v>
      </c>
      <c r="BY50" s="1288"/>
      <c r="BZ50" s="1288"/>
      <c r="CA50" s="1288"/>
      <c r="CB50" s="1288"/>
      <c r="CC50" s="1288"/>
      <c r="CD50" s="1288"/>
      <c r="CE50" s="1288"/>
      <c r="CF50" s="1288" t="s">
        <v>564</v>
      </c>
      <c r="CG50" s="1288"/>
      <c r="CH50" s="1288"/>
      <c r="CI50" s="1288"/>
      <c r="CJ50" s="1288"/>
      <c r="CK50" s="1288"/>
      <c r="CL50" s="1288"/>
      <c r="CM50" s="1288"/>
      <c r="CN50" s="1288" t="s">
        <v>565</v>
      </c>
      <c r="CO50" s="1288"/>
      <c r="CP50" s="1288"/>
      <c r="CQ50" s="1288"/>
      <c r="CR50" s="1288"/>
      <c r="CS50" s="1288"/>
      <c r="CT50" s="1288"/>
      <c r="CU50" s="1288"/>
      <c r="CV50" s="1288" t="s">
        <v>566</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586</v>
      </c>
      <c r="AO51" s="1292"/>
      <c r="AP51" s="1292"/>
      <c r="AQ51" s="1292"/>
      <c r="AR51" s="1292"/>
      <c r="AS51" s="1292"/>
      <c r="AT51" s="1292"/>
      <c r="AU51" s="1292"/>
      <c r="AV51" s="1292"/>
      <c r="AW51" s="1292"/>
      <c r="AX51" s="1292"/>
      <c r="AY51" s="1292"/>
      <c r="AZ51" s="1292"/>
      <c r="BA51" s="1292"/>
      <c r="BB51" s="1292" t="s">
        <v>587</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89"/>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588</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89"/>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589</v>
      </c>
      <c r="AO55" s="1288"/>
      <c r="AP55" s="1288"/>
      <c r="AQ55" s="1288"/>
      <c r="AR55" s="1288"/>
      <c r="AS55" s="1288"/>
      <c r="AT55" s="1288"/>
      <c r="AU55" s="1288"/>
      <c r="AV55" s="1288"/>
      <c r="AW55" s="1288"/>
      <c r="AX55" s="1288"/>
      <c r="AY55" s="1288"/>
      <c r="AZ55" s="1288"/>
      <c r="BA55" s="1288"/>
      <c r="BB55" s="1292" t="s">
        <v>590</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89"/>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588</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89"/>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591</v>
      </c>
    </row>
    <row r="64" spans="1:109">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customHeight="1">
      <c r="B65" s="374"/>
      <c r="AN65" s="1275" t="s">
        <v>594</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585</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562</v>
      </c>
      <c r="BQ72" s="1288"/>
      <c r="BR72" s="1288"/>
      <c r="BS72" s="1288"/>
      <c r="BT72" s="1288"/>
      <c r="BU72" s="1288"/>
      <c r="BV72" s="1288"/>
      <c r="BW72" s="1288"/>
      <c r="BX72" s="1288" t="s">
        <v>563</v>
      </c>
      <c r="BY72" s="1288"/>
      <c r="BZ72" s="1288"/>
      <c r="CA72" s="1288"/>
      <c r="CB72" s="1288"/>
      <c r="CC72" s="1288"/>
      <c r="CD72" s="1288"/>
      <c r="CE72" s="1288"/>
      <c r="CF72" s="1288" t="s">
        <v>564</v>
      </c>
      <c r="CG72" s="1288"/>
      <c r="CH72" s="1288"/>
      <c r="CI72" s="1288"/>
      <c r="CJ72" s="1288"/>
      <c r="CK72" s="1288"/>
      <c r="CL72" s="1288"/>
      <c r="CM72" s="1288"/>
      <c r="CN72" s="1288" t="s">
        <v>565</v>
      </c>
      <c r="CO72" s="1288"/>
      <c r="CP72" s="1288"/>
      <c r="CQ72" s="1288"/>
      <c r="CR72" s="1288"/>
      <c r="CS72" s="1288"/>
      <c r="CT72" s="1288"/>
      <c r="CU72" s="1288"/>
      <c r="CV72" s="1288" t="s">
        <v>566</v>
      </c>
      <c r="CW72" s="1288"/>
      <c r="CX72" s="1288"/>
      <c r="CY72" s="1288"/>
      <c r="CZ72" s="1288"/>
      <c r="DA72" s="1288"/>
      <c r="DB72" s="1288"/>
      <c r="DC72" s="1288"/>
    </row>
    <row r="73" spans="2:107">
      <c r="B73" s="374"/>
      <c r="G73" s="1295"/>
      <c r="H73" s="1295"/>
      <c r="I73" s="1295"/>
      <c r="J73" s="1295"/>
      <c r="K73" s="1296"/>
      <c r="L73" s="1296"/>
      <c r="M73" s="1296"/>
      <c r="N73" s="1296"/>
      <c r="AM73" s="383"/>
      <c r="AN73" s="1292" t="s">
        <v>586</v>
      </c>
      <c r="AO73" s="1292"/>
      <c r="AP73" s="1292"/>
      <c r="AQ73" s="1292"/>
      <c r="AR73" s="1292"/>
      <c r="AS73" s="1292"/>
      <c r="AT73" s="1292"/>
      <c r="AU73" s="1292"/>
      <c r="AV73" s="1292"/>
      <c r="AW73" s="1292"/>
      <c r="AX73" s="1292"/>
      <c r="AY73" s="1292"/>
      <c r="AZ73" s="1292"/>
      <c r="BA73" s="1292"/>
      <c r="BB73" s="1292" t="s">
        <v>590</v>
      </c>
      <c r="BC73" s="1292"/>
      <c r="BD73" s="1292"/>
      <c r="BE73" s="1292"/>
      <c r="BF73" s="1292"/>
      <c r="BG73" s="1292"/>
      <c r="BH73" s="1292"/>
      <c r="BI73" s="1292"/>
      <c r="BJ73" s="1292"/>
      <c r="BK73" s="1292"/>
      <c r="BL73" s="1292"/>
      <c r="BM73" s="1292"/>
      <c r="BN73" s="1292"/>
      <c r="BO73" s="1292"/>
      <c r="BP73" s="1290">
        <v>31.6</v>
      </c>
      <c r="BQ73" s="1290"/>
      <c r="BR73" s="1290"/>
      <c r="BS73" s="1290"/>
      <c r="BT73" s="1290"/>
      <c r="BU73" s="1290"/>
      <c r="BV73" s="1290"/>
      <c r="BW73" s="1290"/>
      <c r="BX73" s="1290">
        <v>44.8</v>
      </c>
      <c r="BY73" s="1290"/>
      <c r="BZ73" s="1290"/>
      <c r="CA73" s="1290"/>
      <c r="CB73" s="1290"/>
      <c r="CC73" s="1290"/>
      <c r="CD73" s="1290"/>
      <c r="CE73" s="1290"/>
      <c r="CF73" s="1290">
        <v>65.900000000000006</v>
      </c>
      <c r="CG73" s="1290"/>
      <c r="CH73" s="1290"/>
      <c r="CI73" s="1290"/>
      <c r="CJ73" s="1290"/>
      <c r="CK73" s="1290"/>
      <c r="CL73" s="1290"/>
      <c r="CM73" s="1290"/>
      <c r="CN73" s="1290">
        <v>62.6</v>
      </c>
      <c r="CO73" s="1290"/>
      <c r="CP73" s="1290"/>
      <c r="CQ73" s="1290"/>
      <c r="CR73" s="1290"/>
      <c r="CS73" s="1290"/>
      <c r="CT73" s="1290"/>
      <c r="CU73" s="1290"/>
      <c r="CV73" s="1290">
        <v>56.9</v>
      </c>
      <c r="CW73" s="1290"/>
      <c r="CX73" s="1290"/>
      <c r="CY73" s="1290"/>
      <c r="CZ73" s="1290"/>
      <c r="DA73" s="1290"/>
      <c r="DB73" s="1290"/>
      <c r="DC73" s="1290"/>
    </row>
    <row r="74" spans="2:107">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592</v>
      </c>
      <c r="BC75" s="1292"/>
      <c r="BD75" s="1292"/>
      <c r="BE75" s="1292"/>
      <c r="BF75" s="1292"/>
      <c r="BG75" s="1292"/>
      <c r="BH75" s="1292"/>
      <c r="BI75" s="1292"/>
      <c r="BJ75" s="1292"/>
      <c r="BK75" s="1292"/>
      <c r="BL75" s="1292"/>
      <c r="BM75" s="1292"/>
      <c r="BN75" s="1292"/>
      <c r="BO75" s="1292"/>
      <c r="BP75" s="1290">
        <v>8.9</v>
      </c>
      <c r="BQ75" s="1290"/>
      <c r="BR75" s="1290"/>
      <c r="BS75" s="1290"/>
      <c r="BT75" s="1290"/>
      <c r="BU75" s="1290"/>
      <c r="BV75" s="1290"/>
      <c r="BW75" s="1290"/>
      <c r="BX75" s="1290">
        <v>8.5</v>
      </c>
      <c r="BY75" s="1290"/>
      <c r="BZ75" s="1290"/>
      <c r="CA75" s="1290"/>
      <c r="CB75" s="1290"/>
      <c r="CC75" s="1290"/>
      <c r="CD75" s="1290"/>
      <c r="CE75" s="1290"/>
      <c r="CF75" s="1290">
        <v>8.5</v>
      </c>
      <c r="CG75" s="1290"/>
      <c r="CH75" s="1290"/>
      <c r="CI75" s="1290"/>
      <c r="CJ75" s="1290"/>
      <c r="CK75" s="1290"/>
      <c r="CL75" s="1290"/>
      <c r="CM75" s="1290"/>
      <c r="CN75" s="1290">
        <v>8.6999999999999993</v>
      </c>
      <c r="CO75" s="1290"/>
      <c r="CP75" s="1290"/>
      <c r="CQ75" s="1290"/>
      <c r="CR75" s="1290"/>
      <c r="CS75" s="1290"/>
      <c r="CT75" s="1290"/>
      <c r="CU75" s="1290"/>
      <c r="CV75" s="1290">
        <v>9.3000000000000007</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296"/>
      <c r="L77" s="1296"/>
      <c r="M77" s="1296"/>
      <c r="N77" s="1296"/>
      <c r="AN77" s="1288" t="s">
        <v>589</v>
      </c>
      <c r="AO77" s="1288"/>
      <c r="AP77" s="1288"/>
      <c r="AQ77" s="1288"/>
      <c r="AR77" s="1288"/>
      <c r="AS77" s="1288"/>
      <c r="AT77" s="1288"/>
      <c r="AU77" s="1288"/>
      <c r="AV77" s="1288"/>
      <c r="AW77" s="1288"/>
      <c r="AX77" s="1288"/>
      <c r="AY77" s="1288"/>
      <c r="AZ77" s="1288"/>
      <c r="BA77" s="1288"/>
      <c r="BB77" s="1292" t="s">
        <v>590</v>
      </c>
      <c r="BC77" s="1292"/>
      <c r="BD77" s="1292"/>
      <c r="BE77" s="1292"/>
      <c r="BF77" s="1292"/>
      <c r="BG77" s="1292"/>
      <c r="BH77" s="1292"/>
      <c r="BI77" s="1292"/>
      <c r="BJ77" s="1292"/>
      <c r="BK77" s="1292"/>
      <c r="BL77" s="1292"/>
      <c r="BM77" s="1292"/>
      <c r="BN77" s="1292"/>
      <c r="BO77" s="1292"/>
      <c r="BP77" s="1290">
        <v>44.3</v>
      </c>
      <c r="BQ77" s="1290"/>
      <c r="BR77" s="1290"/>
      <c r="BS77" s="1290"/>
      <c r="BT77" s="1290"/>
      <c r="BU77" s="1290"/>
      <c r="BV77" s="1290"/>
      <c r="BW77" s="1290"/>
      <c r="BX77" s="1290">
        <v>40.299999999999997</v>
      </c>
      <c r="BY77" s="1290"/>
      <c r="BZ77" s="1290"/>
      <c r="CA77" s="1290"/>
      <c r="CB77" s="1290"/>
      <c r="CC77" s="1290"/>
      <c r="CD77" s="1290"/>
      <c r="CE77" s="1290"/>
      <c r="CF77" s="1290">
        <v>44.9</v>
      </c>
      <c r="CG77" s="1290"/>
      <c r="CH77" s="1290"/>
      <c r="CI77" s="1290"/>
      <c r="CJ77" s="1290"/>
      <c r="CK77" s="1290"/>
      <c r="CL77" s="1290"/>
      <c r="CM77" s="1290"/>
      <c r="CN77" s="1290">
        <v>44.9</v>
      </c>
      <c r="CO77" s="1290"/>
      <c r="CP77" s="1290"/>
      <c r="CQ77" s="1290"/>
      <c r="CR77" s="1290"/>
      <c r="CS77" s="1290"/>
      <c r="CT77" s="1290"/>
      <c r="CU77" s="1290"/>
      <c r="CV77" s="1290">
        <v>40.799999999999997</v>
      </c>
      <c r="CW77" s="1290"/>
      <c r="CX77" s="1290"/>
      <c r="CY77" s="1290"/>
      <c r="CZ77" s="1290"/>
      <c r="DA77" s="1290"/>
      <c r="DB77" s="1290"/>
      <c r="DC77" s="1290"/>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592</v>
      </c>
      <c r="BC79" s="1292"/>
      <c r="BD79" s="1292"/>
      <c r="BE79" s="1292"/>
      <c r="BF79" s="1292"/>
      <c r="BG79" s="1292"/>
      <c r="BH79" s="1292"/>
      <c r="BI79" s="1292"/>
      <c r="BJ79" s="1292"/>
      <c r="BK79" s="1292"/>
      <c r="BL79" s="1292"/>
      <c r="BM79" s="1292"/>
      <c r="BN79" s="1292"/>
      <c r="BO79" s="1292"/>
      <c r="BP79" s="1290">
        <v>10.6</v>
      </c>
      <c r="BQ79" s="1290"/>
      <c r="BR79" s="1290"/>
      <c r="BS79" s="1290"/>
      <c r="BT79" s="1290"/>
      <c r="BU79" s="1290"/>
      <c r="BV79" s="1290"/>
      <c r="BW79" s="1290"/>
      <c r="BX79" s="1290">
        <v>9.8000000000000007</v>
      </c>
      <c r="BY79" s="1290"/>
      <c r="BZ79" s="1290"/>
      <c r="CA79" s="1290"/>
      <c r="CB79" s="1290"/>
      <c r="CC79" s="1290"/>
      <c r="CD79" s="1290"/>
      <c r="CE79" s="1290"/>
      <c r="CF79" s="1290">
        <v>8.5</v>
      </c>
      <c r="CG79" s="1290"/>
      <c r="CH79" s="1290"/>
      <c r="CI79" s="1290"/>
      <c r="CJ79" s="1290"/>
      <c r="CK79" s="1290"/>
      <c r="CL79" s="1290"/>
      <c r="CM79" s="1290"/>
      <c r="CN79" s="1290">
        <v>9.1</v>
      </c>
      <c r="CO79" s="1290"/>
      <c r="CP79" s="1290"/>
      <c r="CQ79" s="1290"/>
      <c r="CR79" s="1290"/>
      <c r="CS79" s="1290"/>
      <c r="CT79" s="1290"/>
      <c r="CU79" s="1290"/>
      <c r="CV79" s="1290">
        <v>8.9</v>
      </c>
      <c r="CW79" s="1290"/>
      <c r="CX79" s="1290"/>
      <c r="CY79" s="1290"/>
      <c r="CZ79" s="1290"/>
      <c r="DA79" s="1290"/>
      <c r="DB79" s="1290"/>
      <c r="DC79" s="1290"/>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JUgNnKA2UiaX9H4+idXDh0ntCI3f7MF1/SFEG5rIMeUbDstrr6wmX+6JaeIXVQl/phZWggOCp56ohNmA/vC9A==" saltValue="eSry/UHlYdPL1thdPKQJf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scrn79T8LuEQyefJZxofSGpJ1sf+fD5sV8AVILjTSDRUhKKswqQ/TtN6v+WeEgJEanXoEW+N4fjMos6vgwbTQ==" saltValue="pUsE5nZmOwJ6EfZuBIdC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beX8P+Pm9JGo8QLvjgBHYfaO7Uqw3LrMmfPYppmrgca2NeTHDbRg1P3VQoOL+xVey3i6nCJqBdMzCnKG0Q2gA==" saltValue="q0RChEUcC4uRzrE+7w9p8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559</v>
      </c>
      <c r="G2" s="136"/>
      <c r="H2" s="137"/>
    </row>
    <row r="3" spans="1:8">
      <c r="A3" s="133" t="s">
        <v>552</v>
      </c>
      <c r="B3" s="138"/>
      <c r="C3" s="139"/>
      <c r="D3" s="140">
        <v>55006</v>
      </c>
      <c r="E3" s="141"/>
      <c r="F3" s="142">
        <v>81990</v>
      </c>
      <c r="G3" s="143"/>
      <c r="H3" s="144"/>
    </row>
    <row r="4" spans="1:8">
      <c r="A4" s="145"/>
      <c r="B4" s="146"/>
      <c r="C4" s="147"/>
      <c r="D4" s="148">
        <v>28430</v>
      </c>
      <c r="E4" s="149"/>
      <c r="F4" s="150">
        <v>34482</v>
      </c>
      <c r="G4" s="151"/>
      <c r="H4" s="152"/>
    </row>
    <row r="5" spans="1:8">
      <c r="A5" s="133" t="s">
        <v>554</v>
      </c>
      <c r="B5" s="138"/>
      <c r="C5" s="139"/>
      <c r="D5" s="140">
        <v>79902</v>
      </c>
      <c r="E5" s="141"/>
      <c r="F5" s="142">
        <v>87551</v>
      </c>
      <c r="G5" s="143"/>
      <c r="H5" s="144"/>
    </row>
    <row r="6" spans="1:8">
      <c r="A6" s="145"/>
      <c r="B6" s="146"/>
      <c r="C6" s="147"/>
      <c r="D6" s="148">
        <v>53683</v>
      </c>
      <c r="E6" s="149"/>
      <c r="F6" s="150">
        <v>43994</v>
      </c>
      <c r="G6" s="151"/>
      <c r="H6" s="152"/>
    </row>
    <row r="7" spans="1:8">
      <c r="A7" s="133" t="s">
        <v>555</v>
      </c>
      <c r="B7" s="138"/>
      <c r="C7" s="139"/>
      <c r="D7" s="140">
        <v>107995</v>
      </c>
      <c r="E7" s="141"/>
      <c r="F7" s="142">
        <v>77577</v>
      </c>
      <c r="G7" s="143"/>
      <c r="H7" s="144"/>
    </row>
    <row r="8" spans="1:8">
      <c r="A8" s="145"/>
      <c r="B8" s="146"/>
      <c r="C8" s="147"/>
      <c r="D8" s="148">
        <v>48715</v>
      </c>
      <c r="E8" s="149"/>
      <c r="F8" s="150">
        <v>40870</v>
      </c>
      <c r="G8" s="151"/>
      <c r="H8" s="152"/>
    </row>
    <row r="9" spans="1:8">
      <c r="A9" s="133" t="s">
        <v>556</v>
      </c>
      <c r="B9" s="138"/>
      <c r="C9" s="139"/>
      <c r="D9" s="140">
        <v>48429</v>
      </c>
      <c r="E9" s="141"/>
      <c r="F9" s="142">
        <v>115123</v>
      </c>
      <c r="G9" s="143"/>
      <c r="H9" s="144"/>
    </row>
    <row r="10" spans="1:8">
      <c r="A10" s="145"/>
      <c r="B10" s="146"/>
      <c r="C10" s="147"/>
      <c r="D10" s="148">
        <v>39547</v>
      </c>
      <c r="E10" s="149"/>
      <c r="F10" s="150">
        <v>46026</v>
      </c>
      <c r="G10" s="151"/>
      <c r="H10" s="152"/>
    </row>
    <row r="11" spans="1:8">
      <c r="A11" s="133" t="s">
        <v>557</v>
      </c>
      <c r="B11" s="138"/>
      <c r="C11" s="139"/>
      <c r="D11" s="140">
        <v>29173</v>
      </c>
      <c r="E11" s="141"/>
      <c r="F11" s="142">
        <v>98899</v>
      </c>
      <c r="G11" s="143"/>
      <c r="H11" s="144"/>
    </row>
    <row r="12" spans="1:8">
      <c r="A12" s="145"/>
      <c r="B12" s="146"/>
      <c r="C12" s="153"/>
      <c r="D12" s="148">
        <v>19148</v>
      </c>
      <c r="E12" s="149"/>
      <c r="F12" s="150">
        <v>43734</v>
      </c>
      <c r="G12" s="151"/>
      <c r="H12" s="152"/>
    </row>
    <row r="13" spans="1:8">
      <c r="A13" s="133"/>
      <c r="B13" s="138"/>
      <c r="C13" s="154"/>
      <c r="D13" s="155">
        <v>64101</v>
      </c>
      <c r="E13" s="156"/>
      <c r="F13" s="157">
        <v>92228</v>
      </c>
      <c r="G13" s="158"/>
      <c r="H13" s="144"/>
    </row>
    <row r="14" spans="1:8">
      <c r="A14" s="145"/>
      <c r="B14" s="146"/>
      <c r="C14" s="147"/>
      <c r="D14" s="148">
        <v>37905</v>
      </c>
      <c r="E14" s="149"/>
      <c r="F14" s="150">
        <v>41821</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17.02</v>
      </c>
      <c r="C19" s="159">
        <f>ROUND(VALUE(SUBSTITUTE(実質収支比率等に係る経年分析!G$48,"▲","-")),2)</f>
        <v>18.5</v>
      </c>
      <c r="D19" s="159">
        <f>ROUND(VALUE(SUBSTITUTE(実質収支比率等に係る経年分析!H$48,"▲","-")),2)</f>
        <v>19.39</v>
      </c>
      <c r="E19" s="159">
        <f>ROUND(VALUE(SUBSTITUTE(実質収支比率等に係る経年分析!I$48,"▲","-")),2)</f>
        <v>19.690000000000001</v>
      </c>
      <c r="F19" s="159">
        <f>ROUND(VALUE(SUBSTITUTE(実質収支比率等に係る経年分析!J$48,"▲","-")),2)</f>
        <v>15.9</v>
      </c>
    </row>
    <row r="20" spans="1:11">
      <c r="A20" s="159" t="s">
        <v>50</v>
      </c>
      <c r="B20" s="159">
        <f>ROUND(VALUE(SUBSTITUTE(実質収支比率等に係る経年分析!F$47,"▲","-")),2)</f>
        <v>43.73</v>
      </c>
      <c r="C20" s="159">
        <f>ROUND(VALUE(SUBSTITUTE(実質収支比率等に係る経年分析!G$47,"▲","-")),2)</f>
        <v>42.15</v>
      </c>
      <c r="D20" s="159">
        <f>ROUND(VALUE(SUBSTITUTE(実質収支比率等に係る経年分析!H$47,"▲","-")),2)</f>
        <v>40.79</v>
      </c>
      <c r="E20" s="159">
        <f>ROUND(VALUE(SUBSTITUTE(実質収支比率等に係る経年分析!I$47,"▲","-")),2)</f>
        <v>42.55</v>
      </c>
      <c r="F20" s="159">
        <f>ROUND(VALUE(SUBSTITUTE(実質収支比率等に係る経年分析!J$47,"▲","-")),2)</f>
        <v>40.85</v>
      </c>
    </row>
    <row r="21" spans="1:11">
      <c r="A21" s="159" t="s">
        <v>51</v>
      </c>
      <c r="B21" s="159">
        <f>IF(ISNUMBER(VALUE(SUBSTITUTE(実質収支比率等に係る経年分析!F$49,"▲","-"))),ROUND(VALUE(SUBSTITUTE(実質収支比率等に係る経年分析!F$49,"▲","-")),2),NA())</f>
        <v>-0.03</v>
      </c>
      <c r="C21" s="159">
        <f>IF(ISNUMBER(VALUE(SUBSTITUTE(実質収支比率等に係る経年分析!G$49,"▲","-"))),ROUND(VALUE(SUBSTITUTE(実質収支比率等に係る経年分析!G$49,"▲","-")),2),NA())</f>
        <v>-0.45</v>
      </c>
      <c r="D21" s="159">
        <f>IF(ISNUMBER(VALUE(SUBSTITUTE(実質収支比率等に係る経年分析!H$49,"▲","-"))),ROUND(VALUE(SUBSTITUTE(実質収支比率等に係る経年分析!H$49,"▲","-")),2),NA())</f>
        <v>-1.65</v>
      </c>
      <c r="E21" s="159">
        <f>IF(ISNUMBER(VALUE(SUBSTITUTE(実質収支比率等に係る経年分析!I$49,"▲","-"))),ROUND(VALUE(SUBSTITUTE(実質収支比率等に係る経年分析!I$49,"▲","-")),2),NA())</f>
        <v>-1.76</v>
      </c>
      <c r="F21" s="159">
        <f>IF(ISNUMBER(VALUE(SUBSTITUTE(実質収支比率等に係る経年分析!J$49,"▲","-"))),ROUND(VALUE(SUBSTITUTE(実質収支比率等に係る経年分析!J$49,"▲","-")),2),NA())</f>
        <v>-7.58</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三倉簡易水道事業特別会計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大久保簡易水道事業特別会計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1.28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2.1800000000000002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1.7</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1.96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3.29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4.95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2.11</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1.56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1.76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2.93</v>
      </c>
    </row>
    <row r="34" spans="1:16">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9.02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6.55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4.6399999999999997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3.9</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7.61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7.84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8.25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8.18</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17.010000000000002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18.489999999999998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19.38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19.690000000000001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15.9</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667</v>
      </c>
      <c r="E42" s="161"/>
      <c r="F42" s="161"/>
      <c r="G42" s="161">
        <f>'実質公債費比率（分子）の構造'!L$52</f>
        <v>701</v>
      </c>
      <c r="H42" s="161"/>
      <c r="I42" s="161"/>
      <c r="J42" s="161">
        <f>'実質公債費比率（分子）の構造'!M$52</f>
        <v>707</v>
      </c>
      <c r="K42" s="161"/>
      <c r="L42" s="161"/>
      <c r="M42" s="161">
        <f>'実質公債費比率（分子）の構造'!N$52</f>
        <v>703</v>
      </c>
      <c r="N42" s="161"/>
      <c r="O42" s="161"/>
      <c r="P42" s="161">
        <f>'実質公債費比率（分子）の構造'!O$52</f>
        <v>723</v>
      </c>
    </row>
    <row r="43" spans="1:16">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60</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61</v>
      </c>
      <c r="B45" s="161">
        <f>'実質公債費比率（分子）の構造'!K$49</f>
        <v>95</v>
      </c>
      <c r="C45" s="161"/>
      <c r="D45" s="161"/>
      <c r="E45" s="161">
        <f>'実質公債費比率（分子）の構造'!L$49</f>
        <v>99</v>
      </c>
      <c r="F45" s="161"/>
      <c r="G45" s="161"/>
      <c r="H45" s="161">
        <f>'実質公債費比率（分子）の構造'!M$49</f>
        <v>102</v>
      </c>
      <c r="I45" s="161"/>
      <c r="J45" s="161"/>
      <c r="K45" s="161">
        <f>'実質公債費比率（分子）の構造'!N$49</f>
        <v>95</v>
      </c>
      <c r="L45" s="161"/>
      <c r="M45" s="161"/>
      <c r="N45" s="161">
        <f>'実質公債費比率（分子）の構造'!O$49</f>
        <v>105</v>
      </c>
      <c r="O45" s="161"/>
      <c r="P45" s="161"/>
    </row>
    <row r="46" spans="1:16">
      <c r="A46" s="161" t="s">
        <v>62</v>
      </c>
      <c r="B46" s="161">
        <f>'実質公債費比率（分子）の構造'!K$48</f>
        <v>312</v>
      </c>
      <c r="C46" s="161"/>
      <c r="D46" s="161"/>
      <c r="E46" s="161">
        <f>'実質公債費比率（分子）の構造'!L$48</f>
        <v>346</v>
      </c>
      <c r="F46" s="161"/>
      <c r="G46" s="161"/>
      <c r="H46" s="161">
        <f>'実質公債費比率（分子）の構造'!M$48</f>
        <v>374</v>
      </c>
      <c r="I46" s="161"/>
      <c r="J46" s="161"/>
      <c r="K46" s="161">
        <f>'実質公債費比率（分子）の構造'!N$48</f>
        <v>365</v>
      </c>
      <c r="L46" s="161"/>
      <c r="M46" s="161"/>
      <c r="N46" s="161">
        <f>'実質公債費比率（分子）の構造'!O$48</f>
        <v>366</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628</v>
      </c>
      <c r="C49" s="161"/>
      <c r="D49" s="161"/>
      <c r="E49" s="161">
        <f>'実質公債費比率（分子）の構造'!L$45</f>
        <v>620</v>
      </c>
      <c r="F49" s="161"/>
      <c r="G49" s="161"/>
      <c r="H49" s="161">
        <f>'実質公債費比率（分子）の構造'!M$45</f>
        <v>613</v>
      </c>
      <c r="I49" s="161"/>
      <c r="J49" s="161"/>
      <c r="K49" s="161">
        <f>'実質公債費比率（分子）の構造'!N$45</f>
        <v>642</v>
      </c>
      <c r="L49" s="161"/>
      <c r="M49" s="161"/>
      <c r="N49" s="161">
        <f>'実質公債費比率（分子）の構造'!O$45</f>
        <v>684</v>
      </c>
      <c r="O49" s="161"/>
      <c r="P49" s="161"/>
    </row>
    <row r="50" spans="1:16">
      <c r="A50" s="161" t="s">
        <v>65</v>
      </c>
      <c r="B50" s="161" t="e">
        <f>NA()</f>
        <v>#N/A</v>
      </c>
      <c r="C50" s="161">
        <f>IF(ISNUMBER('実質公債費比率（分子）の構造'!K$53),'実質公債費比率（分子）の構造'!K$53,NA())</f>
        <v>368</v>
      </c>
      <c r="D50" s="161" t="e">
        <f>NA()</f>
        <v>#N/A</v>
      </c>
      <c r="E50" s="161" t="e">
        <f>NA()</f>
        <v>#N/A</v>
      </c>
      <c r="F50" s="161">
        <f>IF(ISNUMBER('実質公債費比率（分子）の構造'!L$53),'実質公債費比率（分子）の構造'!L$53,NA())</f>
        <v>364</v>
      </c>
      <c r="G50" s="161" t="e">
        <f>NA()</f>
        <v>#N/A</v>
      </c>
      <c r="H50" s="161" t="e">
        <f>NA()</f>
        <v>#N/A</v>
      </c>
      <c r="I50" s="161">
        <f>IF(ISNUMBER('実質公債費比率（分子）の構造'!M$53),'実質公債費比率（分子）の構造'!M$53,NA())</f>
        <v>382</v>
      </c>
      <c r="J50" s="161" t="e">
        <f>NA()</f>
        <v>#N/A</v>
      </c>
      <c r="K50" s="161" t="e">
        <f>NA()</f>
        <v>#N/A</v>
      </c>
      <c r="L50" s="161">
        <f>IF(ISNUMBER('実質公債費比率（分子）の構造'!N$53),'実質公債費比率（分子）の構造'!N$53,NA())</f>
        <v>399</v>
      </c>
      <c r="M50" s="161" t="e">
        <f>NA()</f>
        <v>#N/A</v>
      </c>
      <c r="N50" s="161" t="e">
        <f>NA()</f>
        <v>#N/A</v>
      </c>
      <c r="O50" s="161">
        <f>IF(ISNUMBER('実質公債費比率（分子）の構造'!O$53),'実質公債費比率（分子）の構造'!O$53,NA())</f>
        <v>432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7588</v>
      </c>
      <c r="E56" s="160"/>
      <c r="F56" s="160"/>
      <c r="G56" s="160">
        <f>'将来負担比率（分子）の構造'!J$52</f>
        <v>7693</v>
      </c>
      <c r="H56" s="160"/>
      <c r="I56" s="160"/>
      <c r="J56" s="160">
        <f>'将来負担比率（分子）の構造'!K$52</f>
        <v>8080</v>
      </c>
      <c r="K56" s="160"/>
      <c r="L56" s="160"/>
      <c r="M56" s="160">
        <f>'将来負担比率（分子）の構造'!L$52</f>
        <v>8246</v>
      </c>
      <c r="N56" s="160"/>
      <c r="O56" s="160"/>
      <c r="P56" s="160">
        <f>'将来負担比率（分子）の構造'!M$52</f>
        <v>8210</v>
      </c>
    </row>
    <row r="57" spans="1:16">
      <c r="A57" s="160" t="s">
        <v>36</v>
      </c>
      <c r="B57" s="160"/>
      <c r="C57" s="160"/>
      <c r="D57" s="160">
        <f>'将来負担比率（分子）の構造'!I$51</f>
        <v>865</v>
      </c>
      <c r="E57" s="160"/>
      <c r="F57" s="160"/>
      <c r="G57" s="160">
        <f>'将来負担比率（分子）の構造'!J$51</f>
        <v>811</v>
      </c>
      <c r="H57" s="160"/>
      <c r="I57" s="160"/>
      <c r="J57" s="160">
        <f>'将来負担比率（分子）の構造'!K$51</f>
        <v>754</v>
      </c>
      <c r="K57" s="160"/>
      <c r="L57" s="160"/>
      <c r="M57" s="160">
        <f>'将来負担比率（分子）の構造'!L$51</f>
        <v>730</v>
      </c>
      <c r="N57" s="160"/>
      <c r="O57" s="160"/>
      <c r="P57" s="160">
        <f>'将来負担比率（分子）の構造'!M$51</f>
        <v>815</v>
      </c>
    </row>
    <row r="58" spans="1:16">
      <c r="A58" s="160" t="s">
        <v>35</v>
      </c>
      <c r="B58" s="160"/>
      <c r="C58" s="160"/>
      <c r="D58" s="160">
        <f>'将来負担比率（分子）の構造'!I$50</f>
        <v>3166</v>
      </c>
      <c r="E58" s="160"/>
      <c r="F58" s="160"/>
      <c r="G58" s="160">
        <f>'将来負担比率（分子）の構造'!J$50</f>
        <v>3141</v>
      </c>
      <c r="H58" s="160"/>
      <c r="I58" s="160"/>
      <c r="J58" s="160">
        <f>'将来負担比率（分子）の構造'!K$50</f>
        <v>2842</v>
      </c>
      <c r="K58" s="160"/>
      <c r="L58" s="160"/>
      <c r="M58" s="160">
        <f>'将来負担比率（分子）の構造'!L$50</f>
        <v>2932</v>
      </c>
      <c r="N58" s="160"/>
      <c r="O58" s="160"/>
      <c r="P58" s="160">
        <f>'将来負担比率（分子）の構造'!M$50</f>
        <v>3172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862</v>
      </c>
      <c r="C62" s="160"/>
      <c r="D62" s="160"/>
      <c r="E62" s="160">
        <f>'将来負担比率（分子）の構造'!J$45</f>
        <v>761</v>
      </c>
      <c r="F62" s="160"/>
      <c r="G62" s="160"/>
      <c r="H62" s="160">
        <f>'将来負担比率（分子）の構造'!K$45</f>
        <v>637</v>
      </c>
      <c r="I62" s="160"/>
      <c r="J62" s="160"/>
      <c r="K62" s="160">
        <f>'将来負担比率（分子）の構造'!L$45</f>
        <v>599</v>
      </c>
      <c r="L62" s="160"/>
      <c r="M62" s="160"/>
      <c r="N62" s="160">
        <f>'将来負担比率（分子）の構造'!M$45</f>
        <v>523</v>
      </c>
      <c r="O62" s="160"/>
      <c r="P62" s="160"/>
    </row>
    <row r="63" spans="1:16">
      <c r="A63" s="160" t="s">
        <v>28</v>
      </c>
      <c r="B63" s="160">
        <f>'将来負担比率（分子）の構造'!I$44</f>
        <v>789</v>
      </c>
      <c r="C63" s="160"/>
      <c r="D63" s="160"/>
      <c r="E63" s="160">
        <f>'将来負担比率（分子）の構造'!J$44</f>
        <v>694</v>
      </c>
      <c r="F63" s="160"/>
      <c r="G63" s="160"/>
      <c r="H63" s="160">
        <f>'将来負担比率（分子）の構造'!K$44</f>
        <v>654</v>
      </c>
      <c r="I63" s="160"/>
      <c r="J63" s="160"/>
      <c r="K63" s="160">
        <f>'将来負担比率（分子）の構造'!L$44</f>
        <v>614</v>
      </c>
      <c r="L63" s="160"/>
      <c r="M63" s="160"/>
      <c r="N63" s="160">
        <f>'将来負担比率（分子）の構造'!M$44</f>
        <v>534</v>
      </c>
      <c r="O63" s="160"/>
      <c r="P63" s="160"/>
    </row>
    <row r="64" spans="1:16">
      <c r="A64" s="160" t="s">
        <v>27</v>
      </c>
      <c r="B64" s="160">
        <f>'将来負担比率（分子）の構造'!I$43</f>
        <v>4886</v>
      </c>
      <c r="C64" s="160"/>
      <c r="D64" s="160"/>
      <c r="E64" s="160">
        <f>'将来負担比率（分子）の構造'!J$43</f>
        <v>4905</v>
      </c>
      <c r="F64" s="160"/>
      <c r="G64" s="160"/>
      <c r="H64" s="160">
        <f>'将来負担比率（分子）の構造'!K$43</f>
        <v>4864</v>
      </c>
      <c r="I64" s="160"/>
      <c r="J64" s="160"/>
      <c r="K64" s="160">
        <f>'将来負担比率（分子）の構造'!L$43</f>
        <v>4519</v>
      </c>
      <c r="L64" s="160"/>
      <c r="M64" s="160"/>
      <c r="N64" s="160">
        <f>'将来負担比率（分子）の構造'!M$43</f>
        <v>4733</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6467</v>
      </c>
      <c r="C66" s="160"/>
      <c r="D66" s="160"/>
      <c r="E66" s="160">
        <f>'将来負担比率（分子）の構造'!J$41</f>
        <v>7221</v>
      </c>
      <c r="F66" s="160"/>
      <c r="G66" s="160"/>
      <c r="H66" s="160">
        <f>'将来負担比率（分子）の構造'!K$41</f>
        <v>8419</v>
      </c>
      <c r="I66" s="160"/>
      <c r="J66" s="160"/>
      <c r="K66" s="160">
        <f>'将来負担比率（分子）の構造'!L$41</f>
        <v>8880</v>
      </c>
      <c r="L66" s="160"/>
      <c r="M66" s="160"/>
      <c r="N66" s="160">
        <f>'将来負担比率（分子）の構造'!M$41</f>
        <v>8852</v>
      </c>
      <c r="O66" s="160"/>
      <c r="P66" s="160"/>
    </row>
    <row r="67" spans="1:16">
      <c r="A67" s="160" t="s">
        <v>69</v>
      </c>
      <c r="B67" s="160" t="e">
        <f>NA()</f>
        <v>#N/A</v>
      </c>
      <c r="C67" s="160">
        <f>IF(ISNUMBER('将来負担比率（分子）の構造'!I$53), IF('将来負担比率（分子）の構造'!I$53 &lt; 0, 0, '将来負担比率（分子）の構造'!I$53), NA())</f>
        <v>1385</v>
      </c>
      <c r="D67" s="160" t="e">
        <f>NA()</f>
        <v>#N/A</v>
      </c>
      <c r="E67" s="160" t="e">
        <f>NA()</f>
        <v>#N/A</v>
      </c>
      <c r="F67" s="160">
        <f>IF(ISNUMBER('将来負担比率（分子）の構造'!J$53), IF('将来負担比率（分子）の構造'!J$53 &lt; 0, 0, '将来負担比率（分子）の構造'!J$53), NA())</f>
        <v>1935</v>
      </c>
      <c r="G67" s="160" t="e">
        <f>NA()</f>
        <v>#N/A</v>
      </c>
      <c r="H67" s="160" t="e">
        <f>NA()</f>
        <v>#N/A</v>
      </c>
      <c r="I67" s="160">
        <f>IF(ISNUMBER('将来負担比率（分子）の構造'!K$53), IF('将来負担比率（分子）の構造'!K$53 &lt; 0, 0, '将来負担比率（分子）の構造'!K$53), NA())</f>
        <v>2897</v>
      </c>
      <c r="J67" s="160" t="e">
        <f>NA()</f>
        <v>#N/A</v>
      </c>
      <c r="K67" s="160" t="e">
        <f>NA()</f>
        <v>#N/A</v>
      </c>
      <c r="L67" s="160">
        <f>IF(ISNUMBER('将来負担比率（分子）の構造'!L$53), IF('将来負担比率（分子）の構造'!L$53 &lt; 0, 0, '将来負担比率（分子）の構造'!L$53), NA())</f>
        <v>2705</v>
      </c>
      <c r="M67" s="160" t="e">
        <f>NA()</f>
        <v>#N/A</v>
      </c>
      <c r="N67" s="160" t="e">
        <f>NA()</f>
        <v>#N/A</v>
      </c>
      <c r="O67" s="160">
        <f>IF(ISNUMBER('将来負担比率（分子）の構造'!M$53), IF('将来負担比率（分子）の構造'!M$53 &lt; 0, 0, '将来負担比率（分子）の構造'!M$53), NA())</f>
        <v>2445</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2054</v>
      </c>
      <c r="C72" s="164">
        <f>基金残高に係る経年分析!G55</f>
        <v>2114</v>
      </c>
      <c r="D72" s="164">
        <f>基金残高に係る経年分析!H55</f>
        <v>2027</v>
      </c>
    </row>
    <row r="73" spans="1:16">
      <c r="A73" s="163" t="s">
        <v>72</v>
      </c>
      <c r="B73" s="164">
        <f>基金残高に係る経年分析!F56</f>
        <v>200</v>
      </c>
      <c r="C73" s="164">
        <f>基金残高に係る経年分析!G56</f>
        <v>200</v>
      </c>
      <c r="D73" s="164">
        <f>基金残高に係る経年分析!H56</f>
        <v>400</v>
      </c>
    </row>
    <row r="74" spans="1:16">
      <c r="A74" s="163" t="s">
        <v>73</v>
      </c>
      <c r="B74" s="164">
        <f>基金残高に係る経年分析!F57</f>
        <v>588</v>
      </c>
      <c r="C74" s="164">
        <f>基金残高に係る経年分析!G57</f>
        <v>568</v>
      </c>
      <c r="D74" s="164">
        <f>基金残高に係る経年分析!H57</f>
        <v>694</v>
      </c>
    </row>
  </sheetData>
  <sheetProtection algorithmName="SHA-512" hashValue="quKSmmW0R+uByUpDNTlN61vq/kixMmWHRBFZ0jzyvws42x2htLw18FVcJtudqOw/f7iPQNTG7RMLkfkW4Fhkgw==" saltValue="7jDXFbQ8BCuaLqZTmgSF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2505895</v>
      </c>
      <c r="S5" s="707"/>
      <c r="T5" s="707"/>
      <c r="U5" s="707"/>
      <c r="V5" s="707"/>
      <c r="W5" s="707"/>
      <c r="X5" s="707"/>
      <c r="Y5" s="753"/>
      <c r="Z5" s="771">
        <v>30.5</v>
      </c>
      <c r="AA5" s="771"/>
      <c r="AB5" s="771"/>
      <c r="AC5" s="771"/>
      <c r="AD5" s="772">
        <v>2457096</v>
      </c>
      <c r="AE5" s="772"/>
      <c r="AF5" s="772"/>
      <c r="AG5" s="772"/>
      <c r="AH5" s="772"/>
      <c r="AI5" s="772"/>
      <c r="AJ5" s="772"/>
      <c r="AK5" s="772"/>
      <c r="AL5" s="754">
        <v>52.2</v>
      </c>
      <c r="AM5" s="723"/>
      <c r="AN5" s="723"/>
      <c r="AO5" s="755"/>
      <c r="AP5" s="740" t="s">
        <v>220</v>
      </c>
      <c r="AQ5" s="741"/>
      <c r="AR5" s="741"/>
      <c r="AS5" s="741"/>
      <c r="AT5" s="741"/>
      <c r="AU5" s="741"/>
      <c r="AV5" s="741"/>
      <c r="AW5" s="741"/>
      <c r="AX5" s="741"/>
      <c r="AY5" s="741"/>
      <c r="AZ5" s="741"/>
      <c r="BA5" s="741"/>
      <c r="BB5" s="741"/>
      <c r="BC5" s="741"/>
      <c r="BD5" s="741"/>
      <c r="BE5" s="741"/>
      <c r="BF5" s="742"/>
      <c r="BG5" s="654">
        <v>2457096</v>
      </c>
      <c r="BH5" s="655"/>
      <c r="BI5" s="655"/>
      <c r="BJ5" s="655"/>
      <c r="BK5" s="655"/>
      <c r="BL5" s="655"/>
      <c r="BM5" s="655"/>
      <c r="BN5" s="656"/>
      <c r="BO5" s="703">
        <v>98.1</v>
      </c>
      <c r="BP5" s="703"/>
      <c r="BQ5" s="703"/>
      <c r="BR5" s="703"/>
      <c r="BS5" s="704" t="s">
        <v>221</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213</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51" t="s">
        <v>225</v>
      </c>
      <c r="C6" s="652"/>
      <c r="D6" s="652"/>
      <c r="E6" s="652"/>
      <c r="F6" s="652"/>
      <c r="G6" s="652"/>
      <c r="H6" s="652"/>
      <c r="I6" s="652"/>
      <c r="J6" s="652"/>
      <c r="K6" s="652"/>
      <c r="L6" s="652"/>
      <c r="M6" s="652"/>
      <c r="N6" s="652"/>
      <c r="O6" s="652"/>
      <c r="P6" s="652"/>
      <c r="Q6" s="653"/>
      <c r="R6" s="654">
        <v>113642</v>
      </c>
      <c r="S6" s="655"/>
      <c r="T6" s="655"/>
      <c r="U6" s="655"/>
      <c r="V6" s="655"/>
      <c r="W6" s="655"/>
      <c r="X6" s="655"/>
      <c r="Y6" s="656"/>
      <c r="Z6" s="703">
        <v>1.4</v>
      </c>
      <c r="AA6" s="703"/>
      <c r="AB6" s="703"/>
      <c r="AC6" s="703"/>
      <c r="AD6" s="704">
        <v>113642</v>
      </c>
      <c r="AE6" s="704"/>
      <c r="AF6" s="704"/>
      <c r="AG6" s="704"/>
      <c r="AH6" s="704"/>
      <c r="AI6" s="704"/>
      <c r="AJ6" s="704"/>
      <c r="AK6" s="704"/>
      <c r="AL6" s="657">
        <v>2.4</v>
      </c>
      <c r="AM6" s="658"/>
      <c r="AN6" s="658"/>
      <c r="AO6" s="705"/>
      <c r="AP6" s="651" t="s">
        <v>226</v>
      </c>
      <c r="AQ6" s="652"/>
      <c r="AR6" s="652"/>
      <c r="AS6" s="652"/>
      <c r="AT6" s="652"/>
      <c r="AU6" s="652"/>
      <c r="AV6" s="652"/>
      <c r="AW6" s="652"/>
      <c r="AX6" s="652"/>
      <c r="AY6" s="652"/>
      <c r="AZ6" s="652"/>
      <c r="BA6" s="652"/>
      <c r="BB6" s="652"/>
      <c r="BC6" s="652"/>
      <c r="BD6" s="652"/>
      <c r="BE6" s="652"/>
      <c r="BF6" s="653"/>
      <c r="BG6" s="654">
        <v>2457096</v>
      </c>
      <c r="BH6" s="655"/>
      <c r="BI6" s="655"/>
      <c r="BJ6" s="655"/>
      <c r="BK6" s="655"/>
      <c r="BL6" s="655"/>
      <c r="BM6" s="655"/>
      <c r="BN6" s="656"/>
      <c r="BO6" s="703">
        <v>98.1</v>
      </c>
      <c r="BP6" s="703"/>
      <c r="BQ6" s="703"/>
      <c r="BR6" s="703"/>
      <c r="BS6" s="704" t="s">
        <v>130</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54">
        <v>78997</v>
      </c>
      <c r="CS6" s="655"/>
      <c r="CT6" s="655"/>
      <c r="CU6" s="655"/>
      <c r="CV6" s="655"/>
      <c r="CW6" s="655"/>
      <c r="CX6" s="655"/>
      <c r="CY6" s="656"/>
      <c r="CZ6" s="754">
        <v>1.1000000000000001</v>
      </c>
      <c r="DA6" s="723"/>
      <c r="DB6" s="723"/>
      <c r="DC6" s="757"/>
      <c r="DD6" s="660" t="s">
        <v>131</v>
      </c>
      <c r="DE6" s="655"/>
      <c r="DF6" s="655"/>
      <c r="DG6" s="655"/>
      <c r="DH6" s="655"/>
      <c r="DI6" s="655"/>
      <c r="DJ6" s="655"/>
      <c r="DK6" s="655"/>
      <c r="DL6" s="655"/>
      <c r="DM6" s="655"/>
      <c r="DN6" s="655"/>
      <c r="DO6" s="655"/>
      <c r="DP6" s="656"/>
      <c r="DQ6" s="660">
        <v>78997</v>
      </c>
      <c r="DR6" s="655"/>
      <c r="DS6" s="655"/>
      <c r="DT6" s="655"/>
      <c r="DU6" s="655"/>
      <c r="DV6" s="655"/>
      <c r="DW6" s="655"/>
      <c r="DX6" s="655"/>
      <c r="DY6" s="655"/>
      <c r="DZ6" s="655"/>
      <c r="EA6" s="655"/>
      <c r="EB6" s="655"/>
      <c r="EC6" s="684"/>
    </row>
    <row r="7" spans="2:143" ht="11.25" customHeight="1">
      <c r="B7" s="651" t="s">
        <v>228</v>
      </c>
      <c r="C7" s="652"/>
      <c r="D7" s="652"/>
      <c r="E7" s="652"/>
      <c r="F7" s="652"/>
      <c r="G7" s="652"/>
      <c r="H7" s="652"/>
      <c r="I7" s="652"/>
      <c r="J7" s="652"/>
      <c r="K7" s="652"/>
      <c r="L7" s="652"/>
      <c r="M7" s="652"/>
      <c r="N7" s="652"/>
      <c r="O7" s="652"/>
      <c r="P7" s="652"/>
      <c r="Q7" s="653"/>
      <c r="R7" s="654">
        <v>4456</v>
      </c>
      <c r="S7" s="655"/>
      <c r="T7" s="655"/>
      <c r="U7" s="655"/>
      <c r="V7" s="655"/>
      <c r="W7" s="655"/>
      <c r="X7" s="655"/>
      <c r="Y7" s="656"/>
      <c r="Z7" s="703">
        <v>0.1</v>
      </c>
      <c r="AA7" s="703"/>
      <c r="AB7" s="703"/>
      <c r="AC7" s="703"/>
      <c r="AD7" s="704">
        <v>4456</v>
      </c>
      <c r="AE7" s="704"/>
      <c r="AF7" s="704"/>
      <c r="AG7" s="704"/>
      <c r="AH7" s="704"/>
      <c r="AI7" s="704"/>
      <c r="AJ7" s="704"/>
      <c r="AK7" s="704"/>
      <c r="AL7" s="657">
        <v>0.1</v>
      </c>
      <c r="AM7" s="658"/>
      <c r="AN7" s="658"/>
      <c r="AO7" s="705"/>
      <c r="AP7" s="651" t="s">
        <v>229</v>
      </c>
      <c r="AQ7" s="652"/>
      <c r="AR7" s="652"/>
      <c r="AS7" s="652"/>
      <c r="AT7" s="652"/>
      <c r="AU7" s="652"/>
      <c r="AV7" s="652"/>
      <c r="AW7" s="652"/>
      <c r="AX7" s="652"/>
      <c r="AY7" s="652"/>
      <c r="AZ7" s="652"/>
      <c r="BA7" s="652"/>
      <c r="BB7" s="652"/>
      <c r="BC7" s="652"/>
      <c r="BD7" s="652"/>
      <c r="BE7" s="652"/>
      <c r="BF7" s="653"/>
      <c r="BG7" s="654">
        <v>1003739</v>
      </c>
      <c r="BH7" s="655"/>
      <c r="BI7" s="655"/>
      <c r="BJ7" s="655"/>
      <c r="BK7" s="655"/>
      <c r="BL7" s="655"/>
      <c r="BM7" s="655"/>
      <c r="BN7" s="656"/>
      <c r="BO7" s="703">
        <v>40.1</v>
      </c>
      <c r="BP7" s="703"/>
      <c r="BQ7" s="703"/>
      <c r="BR7" s="703"/>
      <c r="BS7" s="704" t="s">
        <v>131</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54">
        <v>1174274</v>
      </c>
      <c r="CS7" s="655"/>
      <c r="CT7" s="655"/>
      <c r="CU7" s="655"/>
      <c r="CV7" s="655"/>
      <c r="CW7" s="655"/>
      <c r="CX7" s="655"/>
      <c r="CY7" s="656"/>
      <c r="CZ7" s="703">
        <v>15.8</v>
      </c>
      <c r="DA7" s="703"/>
      <c r="DB7" s="703"/>
      <c r="DC7" s="703"/>
      <c r="DD7" s="660">
        <v>5533</v>
      </c>
      <c r="DE7" s="655"/>
      <c r="DF7" s="655"/>
      <c r="DG7" s="655"/>
      <c r="DH7" s="655"/>
      <c r="DI7" s="655"/>
      <c r="DJ7" s="655"/>
      <c r="DK7" s="655"/>
      <c r="DL7" s="655"/>
      <c r="DM7" s="655"/>
      <c r="DN7" s="655"/>
      <c r="DO7" s="655"/>
      <c r="DP7" s="656"/>
      <c r="DQ7" s="660">
        <v>990239</v>
      </c>
      <c r="DR7" s="655"/>
      <c r="DS7" s="655"/>
      <c r="DT7" s="655"/>
      <c r="DU7" s="655"/>
      <c r="DV7" s="655"/>
      <c r="DW7" s="655"/>
      <c r="DX7" s="655"/>
      <c r="DY7" s="655"/>
      <c r="DZ7" s="655"/>
      <c r="EA7" s="655"/>
      <c r="EB7" s="655"/>
      <c r="EC7" s="684"/>
    </row>
    <row r="8" spans="2:143" ht="11.25" customHeight="1">
      <c r="B8" s="651" t="s">
        <v>231</v>
      </c>
      <c r="C8" s="652"/>
      <c r="D8" s="652"/>
      <c r="E8" s="652"/>
      <c r="F8" s="652"/>
      <c r="G8" s="652"/>
      <c r="H8" s="652"/>
      <c r="I8" s="652"/>
      <c r="J8" s="652"/>
      <c r="K8" s="652"/>
      <c r="L8" s="652"/>
      <c r="M8" s="652"/>
      <c r="N8" s="652"/>
      <c r="O8" s="652"/>
      <c r="P8" s="652"/>
      <c r="Q8" s="653"/>
      <c r="R8" s="654">
        <v>11113</v>
      </c>
      <c r="S8" s="655"/>
      <c r="T8" s="655"/>
      <c r="U8" s="655"/>
      <c r="V8" s="655"/>
      <c r="W8" s="655"/>
      <c r="X8" s="655"/>
      <c r="Y8" s="656"/>
      <c r="Z8" s="703">
        <v>0.1</v>
      </c>
      <c r="AA8" s="703"/>
      <c r="AB8" s="703"/>
      <c r="AC8" s="703"/>
      <c r="AD8" s="704">
        <v>11113</v>
      </c>
      <c r="AE8" s="704"/>
      <c r="AF8" s="704"/>
      <c r="AG8" s="704"/>
      <c r="AH8" s="704"/>
      <c r="AI8" s="704"/>
      <c r="AJ8" s="704"/>
      <c r="AK8" s="704"/>
      <c r="AL8" s="657">
        <v>0.2</v>
      </c>
      <c r="AM8" s="658"/>
      <c r="AN8" s="658"/>
      <c r="AO8" s="705"/>
      <c r="AP8" s="651" t="s">
        <v>232</v>
      </c>
      <c r="AQ8" s="652"/>
      <c r="AR8" s="652"/>
      <c r="AS8" s="652"/>
      <c r="AT8" s="652"/>
      <c r="AU8" s="652"/>
      <c r="AV8" s="652"/>
      <c r="AW8" s="652"/>
      <c r="AX8" s="652"/>
      <c r="AY8" s="652"/>
      <c r="AZ8" s="652"/>
      <c r="BA8" s="652"/>
      <c r="BB8" s="652"/>
      <c r="BC8" s="652"/>
      <c r="BD8" s="652"/>
      <c r="BE8" s="652"/>
      <c r="BF8" s="653"/>
      <c r="BG8" s="654">
        <v>34621</v>
      </c>
      <c r="BH8" s="655"/>
      <c r="BI8" s="655"/>
      <c r="BJ8" s="655"/>
      <c r="BK8" s="655"/>
      <c r="BL8" s="655"/>
      <c r="BM8" s="655"/>
      <c r="BN8" s="656"/>
      <c r="BO8" s="703">
        <v>1.4</v>
      </c>
      <c r="BP8" s="703"/>
      <c r="BQ8" s="703"/>
      <c r="BR8" s="703"/>
      <c r="BS8" s="660" t="s">
        <v>131</v>
      </c>
      <c r="BT8" s="655"/>
      <c r="BU8" s="655"/>
      <c r="BV8" s="655"/>
      <c r="BW8" s="655"/>
      <c r="BX8" s="655"/>
      <c r="BY8" s="655"/>
      <c r="BZ8" s="655"/>
      <c r="CA8" s="655"/>
      <c r="CB8" s="684"/>
      <c r="CD8" s="685" t="s">
        <v>233</v>
      </c>
      <c r="CE8" s="682"/>
      <c r="CF8" s="682"/>
      <c r="CG8" s="682"/>
      <c r="CH8" s="682"/>
      <c r="CI8" s="682"/>
      <c r="CJ8" s="682"/>
      <c r="CK8" s="682"/>
      <c r="CL8" s="682"/>
      <c r="CM8" s="682"/>
      <c r="CN8" s="682"/>
      <c r="CO8" s="682"/>
      <c r="CP8" s="682"/>
      <c r="CQ8" s="683"/>
      <c r="CR8" s="654">
        <v>2029211</v>
      </c>
      <c r="CS8" s="655"/>
      <c r="CT8" s="655"/>
      <c r="CU8" s="655"/>
      <c r="CV8" s="655"/>
      <c r="CW8" s="655"/>
      <c r="CX8" s="655"/>
      <c r="CY8" s="656"/>
      <c r="CZ8" s="703">
        <v>27.3</v>
      </c>
      <c r="DA8" s="703"/>
      <c r="DB8" s="703"/>
      <c r="DC8" s="703"/>
      <c r="DD8" s="660" t="s">
        <v>130</v>
      </c>
      <c r="DE8" s="655"/>
      <c r="DF8" s="655"/>
      <c r="DG8" s="655"/>
      <c r="DH8" s="655"/>
      <c r="DI8" s="655"/>
      <c r="DJ8" s="655"/>
      <c r="DK8" s="655"/>
      <c r="DL8" s="655"/>
      <c r="DM8" s="655"/>
      <c r="DN8" s="655"/>
      <c r="DO8" s="655"/>
      <c r="DP8" s="656"/>
      <c r="DQ8" s="660">
        <v>1147411</v>
      </c>
      <c r="DR8" s="655"/>
      <c r="DS8" s="655"/>
      <c r="DT8" s="655"/>
      <c r="DU8" s="655"/>
      <c r="DV8" s="655"/>
      <c r="DW8" s="655"/>
      <c r="DX8" s="655"/>
      <c r="DY8" s="655"/>
      <c r="DZ8" s="655"/>
      <c r="EA8" s="655"/>
      <c r="EB8" s="655"/>
      <c r="EC8" s="684"/>
    </row>
    <row r="9" spans="2:143" ht="11.25" customHeight="1">
      <c r="B9" s="651" t="s">
        <v>234</v>
      </c>
      <c r="C9" s="652"/>
      <c r="D9" s="652"/>
      <c r="E9" s="652"/>
      <c r="F9" s="652"/>
      <c r="G9" s="652"/>
      <c r="H9" s="652"/>
      <c r="I9" s="652"/>
      <c r="J9" s="652"/>
      <c r="K9" s="652"/>
      <c r="L9" s="652"/>
      <c r="M9" s="652"/>
      <c r="N9" s="652"/>
      <c r="O9" s="652"/>
      <c r="P9" s="652"/>
      <c r="Q9" s="653"/>
      <c r="R9" s="654">
        <v>12988</v>
      </c>
      <c r="S9" s="655"/>
      <c r="T9" s="655"/>
      <c r="U9" s="655"/>
      <c r="V9" s="655"/>
      <c r="W9" s="655"/>
      <c r="X9" s="655"/>
      <c r="Y9" s="656"/>
      <c r="Z9" s="703">
        <v>0.2</v>
      </c>
      <c r="AA9" s="703"/>
      <c r="AB9" s="703"/>
      <c r="AC9" s="703"/>
      <c r="AD9" s="704">
        <v>12988</v>
      </c>
      <c r="AE9" s="704"/>
      <c r="AF9" s="704"/>
      <c r="AG9" s="704"/>
      <c r="AH9" s="704"/>
      <c r="AI9" s="704"/>
      <c r="AJ9" s="704"/>
      <c r="AK9" s="704"/>
      <c r="AL9" s="657">
        <v>0.3</v>
      </c>
      <c r="AM9" s="658"/>
      <c r="AN9" s="658"/>
      <c r="AO9" s="705"/>
      <c r="AP9" s="651" t="s">
        <v>235</v>
      </c>
      <c r="AQ9" s="652"/>
      <c r="AR9" s="652"/>
      <c r="AS9" s="652"/>
      <c r="AT9" s="652"/>
      <c r="AU9" s="652"/>
      <c r="AV9" s="652"/>
      <c r="AW9" s="652"/>
      <c r="AX9" s="652"/>
      <c r="AY9" s="652"/>
      <c r="AZ9" s="652"/>
      <c r="BA9" s="652"/>
      <c r="BB9" s="652"/>
      <c r="BC9" s="652"/>
      <c r="BD9" s="652"/>
      <c r="BE9" s="652"/>
      <c r="BF9" s="653"/>
      <c r="BG9" s="654">
        <v>840816</v>
      </c>
      <c r="BH9" s="655"/>
      <c r="BI9" s="655"/>
      <c r="BJ9" s="655"/>
      <c r="BK9" s="655"/>
      <c r="BL9" s="655"/>
      <c r="BM9" s="655"/>
      <c r="BN9" s="656"/>
      <c r="BO9" s="703">
        <v>33.6</v>
      </c>
      <c r="BP9" s="703"/>
      <c r="BQ9" s="703"/>
      <c r="BR9" s="703"/>
      <c r="BS9" s="660" t="s">
        <v>130</v>
      </c>
      <c r="BT9" s="655"/>
      <c r="BU9" s="655"/>
      <c r="BV9" s="655"/>
      <c r="BW9" s="655"/>
      <c r="BX9" s="655"/>
      <c r="BY9" s="655"/>
      <c r="BZ9" s="655"/>
      <c r="CA9" s="655"/>
      <c r="CB9" s="684"/>
      <c r="CD9" s="685" t="s">
        <v>236</v>
      </c>
      <c r="CE9" s="682"/>
      <c r="CF9" s="682"/>
      <c r="CG9" s="682"/>
      <c r="CH9" s="682"/>
      <c r="CI9" s="682"/>
      <c r="CJ9" s="682"/>
      <c r="CK9" s="682"/>
      <c r="CL9" s="682"/>
      <c r="CM9" s="682"/>
      <c r="CN9" s="682"/>
      <c r="CO9" s="682"/>
      <c r="CP9" s="682"/>
      <c r="CQ9" s="683"/>
      <c r="CR9" s="654">
        <v>1132118</v>
      </c>
      <c r="CS9" s="655"/>
      <c r="CT9" s="655"/>
      <c r="CU9" s="655"/>
      <c r="CV9" s="655"/>
      <c r="CW9" s="655"/>
      <c r="CX9" s="655"/>
      <c r="CY9" s="656"/>
      <c r="CZ9" s="703">
        <v>15.2</v>
      </c>
      <c r="DA9" s="703"/>
      <c r="DB9" s="703"/>
      <c r="DC9" s="703"/>
      <c r="DD9" s="660">
        <v>20344</v>
      </c>
      <c r="DE9" s="655"/>
      <c r="DF9" s="655"/>
      <c r="DG9" s="655"/>
      <c r="DH9" s="655"/>
      <c r="DI9" s="655"/>
      <c r="DJ9" s="655"/>
      <c r="DK9" s="655"/>
      <c r="DL9" s="655"/>
      <c r="DM9" s="655"/>
      <c r="DN9" s="655"/>
      <c r="DO9" s="655"/>
      <c r="DP9" s="656"/>
      <c r="DQ9" s="660">
        <v>1093082</v>
      </c>
      <c r="DR9" s="655"/>
      <c r="DS9" s="655"/>
      <c r="DT9" s="655"/>
      <c r="DU9" s="655"/>
      <c r="DV9" s="655"/>
      <c r="DW9" s="655"/>
      <c r="DX9" s="655"/>
      <c r="DY9" s="655"/>
      <c r="DZ9" s="655"/>
      <c r="EA9" s="655"/>
      <c r="EB9" s="655"/>
      <c r="EC9" s="684"/>
    </row>
    <row r="10" spans="2:143" ht="11.25" customHeight="1">
      <c r="B10" s="651" t="s">
        <v>237</v>
      </c>
      <c r="C10" s="652"/>
      <c r="D10" s="652"/>
      <c r="E10" s="652"/>
      <c r="F10" s="652"/>
      <c r="G10" s="652"/>
      <c r="H10" s="652"/>
      <c r="I10" s="652"/>
      <c r="J10" s="652"/>
      <c r="K10" s="652"/>
      <c r="L10" s="652"/>
      <c r="M10" s="652"/>
      <c r="N10" s="652"/>
      <c r="O10" s="652"/>
      <c r="P10" s="652"/>
      <c r="Q10" s="653"/>
      <c r="R10" s="654" t="s">
        <v>130</v>
      </c>
      <c r="S10" s="655"/>
      <c r="T10" s="655"/>
      <c r="U10" s="655"/>
      <c r="V10" s="655"/>
      <c r="W10" s="655"/>
      <c r="X10" s="655"/>
      <c r="Y10" s="656"/>
      <c r="Z10" s="703" t="s">
        <v>130</v>
      </c>
      <c r="AA10" s="703"/>
      <c r="AB10" s="703"/>
      <c r="AC10" s="703"/>
      <c r="AD10" s="704" t="s">
        <v>130</v>
      </c>
      <c r="AE10" s="704"/>
      <c r="AF10" s="704"/>
      <c r="AG10" s="704"/>
      <c r="AH10" s="704"/>
      <c r="AI10" s="704"/>
      <c r="AJ10" s="704"/>
      <c r="AK10" s="704"/>
      <c r="AL10" s="657" t="s">
        <v>130</v>
      </c>
      <c r="AM10" s="658"/>
      <c r="AN10" s="658"/>
      <c r="AO10" s="705"/>
      <c r="AP10" s="651" t="s">
        <v>238</v>
      </c>
      <c r="AQ10" s="652"/>
      <c r="AR10" s="652"/>
      <c r="AS10" s="652"/>
      <c r="AT10" s="652"/>
      <c r="AU10" s="652"/>
      <c r="AV10" s="652"/>
      <c r="AW10" s="652"/>
      <c r="AX10" s="652"/>
      <c r="AY10" s="652"/>
      <c r="AZ10" s="652"/>
      <c r="BA10" s="652"/>
      <c r="BB10" s="652"/>
      <c r="BC10" s="652"/>
      <c r="BD10" s="652"/>
      <c r="BE10" s="652"/>
      <c r="BF10" s="653"/>
      <c r="BG10" s="654">
        <v>49748</v>
      </c>
      <c r="BH10" s="655"/>
      <c r="BI10" s="655"/>
      <c r="BJ10" s="655"/>
      <c r="BK10" s="655"/>
      <c r="BL10" s="655"/>
      <c r="BM10" s="655"/>
      <c r="BN10" s="656"/>
      <c r="BO10" s="703">
        <v>2</v>
      </c>
      <c r="BP10" s="703"/>
      <c r="BQ10" s="703"/>
      <c r="BR10" s="703"/>
      <c r="BS10" s="660" t="s">
        <v>130</v>
      </c>
      <c r="BT10" s="655"/>
      <c r="BU10" s="655"/>
      <c r="BV10" s="655"/>
      <c r="BW10" s="655"/>
      <c r="BX10" s="655"/>
      <c r="BY10" s="655"/>
      <c r="BZ10" s="655"/>
      <c r="CA10" s="655"/>
      <c r="CB10" s="684"/>
      <c r="CD10" s="685" t="s">
        <v>239</v>
      </c>
      <c r="CE10" s="682"/>
      <c r="CF10" s="682"/>
      <c r="CG10" s="682"/>
      <c r="CH10" s="682"/>
      <c r="CI10" s="682"/>
      <c r="CJ10" s="682"/>
      <c r="CK10" s="682"/>
      <c r="CL10" s="682"/>
      <c r="CM10" s="682"/>
      <c r="CN10" s="682"/>
      <c r="CO10" s="682"/>
      <c r="CP10" s="682"/>
      <c r="CQ10" s="683"/>
      <c r="CR10" s="654">
        <v>5299</v>
      </c>
      <c r="CS10" s="655"/>
      <c r="CT10" s="655"/>
      <c r="CU10" s="655"/>
      <c r="CV10" s="655"/>
      <c r="CW10" s="655"/>
      <c r="CX10" s="655"/>
      <c r="CY10" s="656"/>
      <c r="CZ10" s="703">
        <v>0.1</v>
      </c>
      <c r="DA10" s="703"/>
      <c r="DB10" s="703"/>
      <c r="DC10" s="703"/>
      <c r="DD10" s="660" t="s">
        <v>130</v>
      </c>
      <c r="DE10" s="655"/>
      <c r="DF10" s="655"/>
      <c r="DG10" s="655"/>
      <c r="DH10" s="655"/>
      <c r="DI10" s="655"/>
      <c r="DJ10" s="655"/>
      <c r="DK10" s="655"/>
      <c r="DL10" s="655"/>
      <c r="DM10" s="655"/>
      <c r="DN10" s="655"/>
      <c r="DO10" s="655"/>
      <c r="DP10" s="656"/>
      <c r="DQ10" s="660">
        <v>5299</v>
      </c>
      <c r="DR10" s="655"/>
      <c r="DS10" s="655"/>
      <c r="DT10" s="655"/>
      <c r="DU10" s="655"/>
      <c r="DV10" s="655"/>
      <c r="DW10" s="655"/>
      <c r="DX10" s="655"/>
      <c r="DY10" s="655"/>
      <c r="DZ10" s="655"/>
      <c r="EA10" s="655"/>
      <c r="EB10" s="655"/>
      <c r="EC10" s="684"/>
    </row>
    <row r="11" spans="2:143" ht="11.25" customHeight="1">
      <c r="B11" s="651" t="s">
        <v>240</v>
      </c>
      <c r="C11" s="652"/>
      <c r="D11" s="652"/>
      <c r="E11" s="652"/>
      <c r="F11" s="652"/>
      <c r="G11" s="652"/>
      <c r="H11" s="652"/>
      <c r="I11" s="652"/>
      <c r="J11" s="652"/>
      <c r="K11" s="652"/>
      <c r="L11" s="652"/>
      <c r="M11" s="652"/>
      <c r="N11" s="652"/>
      <c r="O11" s="652"/>
      <c r="P11" s="652"/>
      <c r="Q11" s="653"/>
      <c r="R11" s="654" t="s">
        <v>131</v>
      </c>
      <c r="S11" s="655"/>
      <c r="T11" s="655"/>
      <c r="U11" s="655"/>
      <c r="V11" s="655"/>
      <c r="W11" s="655"/>
      <c r="X11" s="655"/>
      <c r="Y11" s="656"/>
      <c r="Z11" s="703" t="s">
        <v>130</v>
      </c>
      <c r="AA11" s="703"/>
      <c r="AB11" s="703"/>
      <c r="AC11" s="703"/>
      <c r="AD11" s="704" t="s">
        <v>130</v>
      </c>
      <c r="AE11" s="704"/>
      <c r="AF11" s="704"/>
      <c r="AG11" s="704"/>
      <c r="AH11" s="704"/>
      <c r="AI11" s="704"/>
      <c r="AJ11" s="704"/>
      <c r="AK11" s="704"/>
      <c r="AL11" s="657" t="s">
        <v>130</v>
      </c>
      <c r="AM11" s="658"/>
      <c r="AN11" s="658"/>
      <c r="AO11" s="705"/>
      <c r="AP11" s="651" t="s">
        <v>241</v>
      </c>
      <c r="AQ11" s="652"/>
      <c r="AR11" s="652"/>
      <c r="AS11" s="652"/>
      <c r="AT11" s="652"/>
      <c r="AU11" s="652"/>
      <c r="AV11" s="652"/>
      <c r="AW11" s="652"/>
      <c r="AX11" s="652"/>
      <c r="AY11" s="652"/>
      <c r="AZ11" s="652"/>
      <c r="BA11" s="652"/>
      <c r="BB11" s="652"/>
      <c r="BC11" s="652"/>
      <c r="BD11" s="652"/>
      <c r="BE11" s="652"/>
      <c r="BF11" s="653"/>
      <c r="BG11" s="654">
        <v>78554</v>
      </c>
      <c r="BH11" s="655"/>
      <c r="BI11" s="655"/>
      <c r="BJ11" s="655"/>
      <c r="BK11" s="655"/>
      <c r="BL11" s="655"/>
      <c r="BM11" s="655"/>
      <c r="BN11" s="656"/>
      <c r="BO11" s="703">
        <v>3.1</v>
      </c>
      <c r="BP11" s="703"/>
      <c r="BQ11" s="703"/>
      <c r="BR11" s="703"/>
      <c r="BS11" s="660" t="s">
        <v>130</v>
      </c>
      <c r="BT11" s="655"/>
      <c r="BU11" s="655"/>
      <c r="BV11" s="655"/>
      <c r="BW11" s="655"/>
      <c r="BX11" s="655"/>
      <c r="BY11" s="655"/>
      <c r="BZ11" s="655"/>
      <c r="CA11" s="655"/>
      <c r="CB11" s="684"/>
      <c r="CD11" s="685" t="s">
        <v>242</v>
      </c>
      <c r="CE11" s="682"/>
      <c r="CF11" s="682"/>
      <c r="CG11" s="682"/>
      <c r="CH11" s="682"/>
      <c r="CI11" s="682"/>
      <c r="CJ11" s="682"/>
      <c r="CK11" s="682"/>
      <c r="CL11" s="682"/>
      <c r="CM11" s="682"/>
      <c r="CN11" s="682"/>
      <c r="CO11" s="682"/>
      <c r="CP11" s="682"/>
      <c r="CQ11" s="683"/>
      <c r="CR11" s="654">
        <v>206017</v>
      </c>
      <c r="CS11" s="655"/>
      <c r="CT11" s="655"/>
      <c r="CU11" s="655"/>
      <c r="CV11" s="655"/>
      <c r="CW11" s="655"/>
      <c r="CX11" s="655"/>
      <c r="CY11" s="656"/>
      <c r="CZ11" s="703">
        <v>2.8</v>
      </c>
      <c r="DA11" s="703"/>
      <c r="DB11" s="703"/>
      <c r="DC11" s="703"/>
      <c r="DD11" s="660">
        <v>45703</v>
      </c>
      <c r="DE11" s="655"/>
      <c r="DF11" s="655"/>
      <c r="DG11" s="655"/>
      <c r="DH11" s="655"/>
      <c r="DI11" s="655"/>
      <c r="DJ11" s="655"/>
      <c r="DK11" s="655"/>
      <c r="DL11" s="655"/>
      <c r="DM11" s="655"/>
      <c r="DN11" s="655"/>
      <c r="DO11" s="655"/>
      <c r="DP11" s="656"/>
      <c r="DQ11" s="660">
        <v>139120</v>
      </c>
      <c r="DR11" s="655"/>
      <c r="DS11" s="655"/>
      <c r="DT11" s="655"/>
      <c r="DU11" s="655"/>
      <c r="DV11" s="655"/>
      <c r="DW11" s="655"/>
      <c r="DX11" s="655"/>
      <c r="DY11" s="655"/>
      <c r="DZ11" s="655"/>
      <c r="EA11" s="655"/>
      <c r="EB11" s="655"/>
      <c r="EC11" s="684"/>
    </row>
    <row r="12" spans="2:143" ht="11.25" customHeight="1">
      <c r="B12" s="651" t="s">
        <v>243</v>
      </c>
      <c r="C12" s="652"/>
      <c r="D12" s="652"/>
      <c r="E12" s="652"/>
      <c r="F12" s="652"/>
      <c r="G12" s="652"/>
      <c r="H12" s="652"/>
      <c r="I12" s="652"/>
      <c r="J12" s="652"/>
      <c r="K12" s="652"/>
      <c r="L12" s="652"/>
      <c r="M12" s="652"/>
      <c r="N12" s="652"/>
      <c r="O12" s="652"/>
      <c r="P12" s="652"/>
      <c r="Q12" s="653"/>
      <c r="R12" s="654">
        <v>355453</v>
      </c>
      <c r="S12" s="655"/>
      <c r="T12" s="655"/>
      <c r="U12" s="655"/>
      <c r="V12" s="655"/>
      <c r="W12" s="655"/>
      <c r="X12" s="655"/>
      <c r="Y12" s="656"/>
      <c r="Z12" s="703">
        <v>4.3</v>
      </c>
      <c r="AA12" s="703"/>
      <c r="AB12" s="703"/>
      <c r="AC12" s="703"/>
      <c r="AD12" s="704">
        <v>355453</v>
      </c>
      <c r="AE12" s="704"/>
      <c r="AF12" s="704"/>
      <c r="AG12" s="704"/>
      <c r="AH12" s="704"/>
      <c r="AI12" s="704"/>
      <c r="AJ12" s="704"/>
      <c r="AK12" s="704"/>
      <c r="AL12" s="657">
        <v>7.6</v>
      </c>
      <c r="AM12" s="658"/>
      <c r="AN12" s="658"/>
      <c r="AO12" s="705"/>
      <c r="AP12" s="651" t="s">
        <v>244</v>
      </c>
      <c r="AQ12" s="652"/>
      <c r="AR12" s="652"/>
      <c r="AS12" s="652"/>
      <c r="AT12" s="652"/>
      <c r="AU12" s="652"/>
      <c r="AV12" s="652"/>
      <c r="AW12" s="652"/>
      <c r="AX12" s="652"/>
      <c r="AY12" s="652"/>
      <c r="AZ12" s="652"/>
      <c r="BA12" s="652"/>
      <c r="BB12" s="652"/>
      <c r="BC12" s="652"/>
      <c r="BD12" s="652"/>
      <c r="BE12" s="652"/>
      <c r="BF12" s="653"/>
      <c r="BG12" s="654">
        <v>1294449</v>
      </c>
      <c r="BH12" s="655"/>
      <c r="BI12" s="655"/>
      <c r="BJ12" s="655"/>
      <c r="BK12" s="655"/>
      <c r="BL12" s="655"/>
      <c r="BM12" s="655"/>
      <c r="BN12" s="656"/>
      <c r="BO12" s="703">
        <v>51.7</v>
      </c>
      <c r="BP12" s="703"/>
      <c r="BQ12" s="703"/>
      <c r="BR12" s="703"/>
      <c r="BS12" s="660" t="s">
        <v>131</v>
      </c>
      <c r="BT12" s="655"/>
      <c r="BU12" s="655"/>
      <c r="BV12" s="655"/>
      <c r="BW12" s="655"/>
      <c r="BX12" s="655"/>
      <c r="BY12" s="655"/>
      <c r="BZ12" s="655"/>
      <c r="CA12" s="655"/>
      <c r="CB12" s="684"/>
      <c r="CD12" s="685" t="s">
        <v>245</v>
      </c>
      <c r="CE12" s="682"/>
      <c r="CF12" s="682"/>
      <c r="CG12" s="682"/>
      <c r="CH12" s="682"/>
      <c r="CI12" s="682"/>
      <c r="CJ12" s="682"/>
      <c r="CK12" s="682"/>
      <c r="CL12" s="682"/>
      <c r="CM12" s="682"/>
      <c r="CN12" s="682"/>
      <c r="CO12" s="682"/>
      <c r="CP12" s="682"/>
      <c r="CQ12" s="683"/>
      <c r="CR12" s="654">
        <v>98178</v>
      </c>
      <c r="CS12" s="655"/>
      <c r="CT12" s="655"/>
      <c r="CU12" s="655"/>
      <c r="CV12" s="655"/>
      <c r="CW12" s="655"/>
      <c r="CX12" s="655"/>
      <c r="CY12" s="656"/>
      <c r="CZ12" s="703">
        <v>1.3</v>
      </c>
      <c r="DA12" s="703"/>
      <c r="DB12" s="703"/>
      <c r="DC12" s="703"/>
      <c r="DD12" s="660">
        <v>300</v>
      </c>
      <c r="DE12" s="655"/>
      <c r="DF12" s="655"/>
      <c r="DG12" s="655"/>
      <c r="DH12" s="655"/>
      <c r="DI12" s="655"/>
      <c r="DJ12" s="655"/>
      <c r="DK12" s="655"/>
      <c r="DL12" s="655"/>
      <c r="DM12" s="655"/>
      <c r="DN12" s="655"/>
      <c r="DO12" s="655"/>
      <c r="DP12" s="656"/>
      <c r="DQ12" s="660">
        <v>93267</v>
      </c>
      <c r="DR12" s="655"/>
      <c r="DS12" s="655"/>
      <c r="DT12" s="655"/>
      <c r="DU12" s="655"/>
      <c r="DV12" s="655"/>
      <c r="DW12" s="655"/>
      <c r="DX12" s="655"/>
      <c r="DY12" s="655"/>
      <c r="DZ12" s="655"/>
      <c r="EA12" s="655"/>
      <c r="EB12" s="655"/>
      <c r="EC12" s="684"/>
    </row>
    <row r="13" spans="2:143" ht="11.25" customHeight="1">
      <c r="B13" s="651" t="s">
        <v>246</v>
      </c>
      <c r="C13" s="652"/>
      <c r="D13" s="652"/>
      <c r="E13" s="652"/>
      <c r="F13" s="652"/>
      <c r="G13" s="652"/>
      <c r="H13" s="652"/>
      <c r="I13" s="652"/>
      <c r="J13" s="652"/>
      <c r="K13" s="652"/>
      <c r="L13" s="652"/>
      <c r="M13" s="652"/>
      <c r="N13" s="652"/>
      <c r="O13" s="652"/>
      <c r="P13" s="652"/>
      <c r="Q13" s="653"/>
      <c r="R13" s="654">
        <v>73464</v>
      </c>
      <c r="S13" s="655"/>
      <c r="T13" s="655"/>
      <c r="U13" s="655"/>
      <c r="V13" s="655"/>
      <c r="W13" s="655"/>
      <c r="X13" s="655"/>
      <c r="Y13" s="656"/>
      <c r="Z13" s="703">
        <v>0.9</v>
      </c>
      <c r="AA13" s="703"/>
      <c r="AB13" s="703"/>
      <c r="AC13" s="703"/>
      <c r="AD13" s="704">
        <v>73464</v>
      </c>
      <c r="AE13" s="704"/>
      <c r="AF13" s="704"/>
      <c r="AG13" s="704"/>
      <c r="AH13" s="704"/>
      <c r="AI13" s="704"/>
      <c r="AJ13" s="704"/>
      <c r="AK13" s="704"/>
      <c r="AL13" s="657">
        <v>1.6</v>
      </c>
      <c r="AM13" s="658"/>
      <c r="AN13" s="658"/>
      <c r="AO13" s="705"/>
      <c r="AP13" s="651" t="s">
        <v>247</v>
      </c>
      <c r="AQ13" s="652"/>
      <c r="AR13" s="652"/>
      <c r="AS13" s="652"/>
      <c r="AT13" s="652"/>
      <c r="AU13" s="652"/>
      <c r="AV13" s="652"/>
      <c r="AW13" s="652"/>
      <c r="AX13" s="652"/>
      <c r="AY13" s="652"/>
      <c r="AZ13" s="652"/>
      <c r="BA13" s="652"/>
      <c r="BB13" s="652"/>
      <c r="BC13" s="652"/>
      <c r="BD13" s="652"/>
      <c r="BE13" s="652"/>
      <c r="BF13" s="653"/>
      <c r="BG13" s="654">
        <v>1275743</v>
      </c>
      <c r="BH13" s="655"/>
      <c r="BI13" s="655"/>
      <c r="BJ13" s="655"/>
      <c r="BK13" s="655"/>
      <c r="BL13" s="655"/>
      <c r="BM13" s="655"/>
      <c r="BN13" s="656"/>
      <c r="BO13" s="703">
        <v>50.9</v>
      </c>
      <c r="BP13" s="703"/>
      <c r="BQ13" s="703"/>
      <c r="BR13" s="703"/>
      <c r="BS13" s="660" t="s">
        <v>130</v>
      </c>
      <c r="BT13" s="655"/>
      <c r="BU13" s="655"/>
      <c r="BV13" s="655"/>
      <c r="BW13" s="655"/>
      <c r="BX13" s="655"/>
      <c r="BY13" s="655"/>
      <c r="BZ13" s="655"/>
      <c r="CA13" s="655"/>
      <c r="CB13" s="684"/>
      <c r="CD13" s="685" t="s">
        <v>248</v>
      </c>
      <c r="CE13" s="682"/>
      <c r="CF13" s="682"/>
      <c r="CG13" s="682"/>
      <c r="CH13" s="682"/>
      <c r="CI13" s="682"/>
      <c r="CJ13" s="682"/>
      <c r="CK13" s="682"/>
      <c r="CL13" s="682"/>
      <c r="CM13" s="682"/>
      <c r="CN13" s="682"/>
      <c r="CO13" s="682"/>
      <c r="CP13" s="682"/>
      <c r="CQ13" s="683"/>
      <c r="CR13" s="654">
        <v>792459</v>
      </c>
      <c r="CS13" s="655"/>
      <c r="CT13" s="655"/>
      <c r="CU13" s="655"/>
      <c r="CV13" s="655"/>
      <c r="CW13" s="655"/>
      <c r="CX13" s="655"/>
      <c r="CY13" s="656"/>
      <c r="CZ13" s="703">
        <v>10.7</v>
      </c>
      <c r="DA13" s="703"/>
      <c r="DB13" s="703"/>
      <c r="DC13" s="703"/>
      <c r="DD13" s="660">
        <v>399266</v>
      </c>
      <c r="DE13" s="655"/>
      <c r="DF13" s="655"/>
      <c r="DG13" s="655"/>
      <c r="DH13" s="655"/>
      <c r="DI13" s="655"/>
      <c r="DJ13" s="655"/>
      <c r="DK13" s="655"/>
      <c r="DL13" s="655"/>
      <c r="DM13" s="655"/>
      <c r="DN13" s="655"/>
      <c r="DO13" s="655"/>
      <c r="DP13" s="656"/>
      <c r="DQ13" s="660">
        <v>443972</v>
      </c>
      <c r="DR13" s="655"/>
      <c r="DS13" s="655"/>
      <c r="DT13" s="655"/>
      <c r="DU13" s="655"/>
      <c r="DV13" s="655"/>
      <c r="DW13" s="655"/>
      <c r="DX13" s="655"/>
      <c r="DY13" s="655"/>
      <c r="DZ13" s="655"/>
      <c r="EA13" s="655"/>
      <c r="EB13" s="655"/>
      <c r="EC13" s="684"/>
    </row>
    <row r="14" spans="2:143" ht="11.25" customHeight="1">
      <c r="B14" s="651" t="s">
        <v>249</v>
      </c>
      <c r="C14" s="652"/>
      <c r="D14" s="652"/>
      <c r="E14" s="652"/>
      <c r="F14" s="652"/>
      <c r="G14" s="652"/>
      <c r="H14" s="652"/>
      <c r="I14" s="652"/>
      <c r="J14" s="652"/>
      <c r="K14" s="652"/>
      <c r="L14" s="652"/>
      <c r="M14" s="652"/>
      <c r="N14" s="652"/>
      <c r="O14" s="652"/>
      <c r="P14" s="652"/>
      <c r="Q14" s="653"/>
      <c r="R14" s="654" t="s">
        <v>130</v>
      </c>
      <c r="S14" s="655"/>
      <c r="T14" s="655"/>
      <c r="U14" s="655"/>
      <c r="V14" s="655"/>
      <c r="W14" s="655"/>
      <c r="X14" s="655"/>
      <c r="Y14" s="656"/>
      <c r="Z14" s="703" t="s">
        <v>131</v>
      </c>
      <c r="AA14" s="703"/>
      <c r="AB14" s="703"/>
      <c r="AC14" s="703"/>
      <c r="AD14" s="704" t="s">
        <v>130</v>
      </c>
      <c r="AE14" s="704"/>
      <c r="AF14" s="704"/>
      <c r="AG14" s="704"/>
      <c r="AH14" s="704"/>
      <c r="AI14" s="704"/>
      <c r="AJ14" s="704"/>
      <c r="AK14" s="704"/>
      <c r="AL14" s="657" t="s">
        <v>130</v>
      </c>
      <c r="AM14" s="658"/>
      <c r="AN14" s="658"/>
      <c r="AO14" s="705"/>
      <c r="AP14" s="651" t="s">
        <v>250</v>
      </c>
      <c r="AQ14" s="652"/>
      <c r="AR14" s="652"/>
      <c r="AS14" s="652"/>
      <c r="AT14" s="652"/>
      <c r="AU14" s="652"/>
      <c r="AV14" s="652"/>
      <c r="AW14" s="652"/>
      <c r="AX14" s="652"/>
      <c r="AY14" s="652"/>
      <c r="AZ14" s="652"/>
      <c r="BA14" s="652"/>
      <c r="BB14" s="652"/>
      <c r="BC14" s="652"/>
      <c r="BD14" s="652"/>
      <c r="BE14" s="652"/>
      <c r="BF14" s="653"/>
      <c r="BG14" s="654">
        <v>61273</v>
      </c>
      <c r="BH14" s="655"/>
      <c r="BI14" s="655"/>
      <c r="BJ14" s="655"/>
      <c r="BK14" s="655"/>
      <c r="BL14" s="655"/>
      <c r="BM14" s="655"/>
      <c r="BN14" s="656"/>
      <c r="BO14" s="703">
        <v>2.4</v>
      </c>
      <c r="BP14" s="703"/>
      <c r="BQ14" s="703"/>
      <c r="BR14" s="703"/>
      <c r="BS14" s="660" t="s">
        <v>131</v>
      </c>
      <c r="BT14" s="655"/>
      <c r="BU14" s="655"/>
      <c r="BV14" s="655"/>
      <c r="BW14" s="655"/>
      <c r="BX14" s="655"/>
      <c r="BY14" s="655"/>
      <c r="BZ14" s="655"/>
      <c r="CA14" s="655"/>
      <c r="CB14" s="684"/>
      <c r="CD14" s="685" t="s">
        <v>251</v>
      </c>
      <c r="CE14" s="682"/>
      <c r="CF14" s="682"/>
      <c r="CG14" s="682"/>
      <c r="CH14" s="682"/>
      <c r="CI14" s="682"/>
      <c r="CJ14" s="682"/>
      <c r="CK14" s="682"/>
      <c r="CL14" s="682"/>
      <c r="CM14" s="682"/>
      <c r="CN14" s="682"/>
      <c r="CO14" s="682"/>
      <c r="CP14" s="682"/>
      <c r="CQ14" s="683"/>
      <c r="CR14" s="654">
        <v>372273</v>
      </c>
      <c r="CS14" s="655"/>
      <c r="CT14" s="655"/>
      <c r="CU14" s="655"/>
      <c r="CV14" s="655"/>
      <c r="CW14" s="655"/>
      <c r="CX14" s="655"/>
      <c r="CY14" s="656"/>
      <c r="CZ14" s="703">
        <v>5</v>
      </c>
      <c r="DA14" s="703"/>
      <c r="DB14" s="703"/>
      <c r="DC14" s="703"/>
      <c r="DD14" s="660">
        <v>9847</v>
      </c>
      <c r="DE14" s="655"/>
      <c r="DF14" s="655"/>
      <c r="DG14" s="655"/>
      <c r="DH14" s="655"/>
      <c r="DI14" s="655"/>
      <c r="DJ14" s="655"/>
      <c r="DK14" s="655"/>
      <c r="DL14" s="655"/>
      <c r="DM14" s="655"/>
      <c r="DN14" s="655"/>
      <c r="DO14" s="655"/>
      <c r="DP14" s="656"/>
      <c r="DQ14" s="660">
        <v>341490</v>
      </c>
      <c r="DR14" s="655"/>
      <c r="DS14" s="655"/>
      <c r="DT14" s="655"/>
      <c r="DU14" s="655"/>
      <c r="DV14" s="655"/>
      <c r="DW14" s="655"/>
      <c r="DX14" s="655"/>
      <c r="DY14" s="655"/>
      <c r="DZ14" s="655"/>
      <c r="EA14" s="655"/>
      <c r="EB14" s="655"/>
      <c r="EC14" s="684"/>
    </row>
    <row r="15" spans="2:143" ht="11.25" customHeight="1">
      <c r="B15" s="651" t="s">
        <v>252</v>
      </c>
      <c r="C15" s="652"/>
      <c r="D15" s="652"/>
      <c r="E15" s="652"/>
      <c r="F15" s="652"/>
      <c r="G15" s="652"/>
      <c r="H15" s="652"/>
      <c r="I15" s="652"/>
      <c r="J15" s="652"/>
      <c r="K15" s="652"/>
      <c r="L15" s="652"/>
      <c r="M15" s="652"/>
      <c r="N15" s="652"/>
      <c r="O15" s="652"/>
      <c r="P15" s="652"/>
      <c r="Q15" s="653"/>
      <c r="R15" s="654">
        <v>41896</v>
      </c>
      <c r="S15" s="655"/>
      <c r="T15" s="655"/>
      <c r="U15" s="655"/>
      <c r="V15" s="655"/>
      <c r="W15" s="655"/>
      <c r="X15" s="655"/>
      <c r="Y15" s="656"/>
      <c r="Z15" s="703">
        <v>0.5</v>
      </c>
      <c r="AA15" s="703"/>
      <c r="AB15" s="703"/>
      <c r="AC15" s="703"/>
      <c r="AD15" s="704">
        <v>41896</v>
      </c>
      <c r="AE15" s="704"/>
      <c r="AF15" s="704"/>
      <c r="AG15" s="704"/>
      <c r="AH15" s="704"/>
      <c r="AI15" s="704"/>
      <c r="AJ15" s="704"/>
      <c r="AK15" s="704"/>
      <c r="AL15" s="657">
        <v>0.9</v>
      </c>
      <c r="AM15" s="658"/>
      <c r="AN15" s="658"/>
      <c r="AO15" s="705"/>
      <c r="AP15" s="651" t="s">
        <v>253</v>
      </c>
      <c r="AQ15" s="652"/>
      <c r="AR15" s="652"/>
      <c r="AS15" s="652"/>
      <c r="AT15" s="652"/>
      <c r="AU15" s="652"/>
      <c r="AV15" s="652"/>
      <c r="AW15" s="652"/>
      <c r="AX15" s="652"/>
      <c r="AY15" s="652"/>
      <c r="AZ15" s="652"/>
      <c r="BA15" s="652"/>
      <c r="BB15" s="652"/>
      <c r="BC15" s="652"/>
      <c r="BD15" s="652"/>
      <c r="BE15" s="652"/>
      <c r="BF15" s="653"/>
      <c r="BG15" s="654">
        <v>97635</v>
      </c>
      <c r="BH15" s="655"/>
      <c r="BI15" s="655"/>
      <c r="BJ15" s="655"/>
      <c r="BK15" s="655"/>
      <c r="BL15" s="655"/>
      <c r="BM15" s="655"/>
      <c r="BN15" s="656"/>
      <c r="BO15" s="703">
        <v>3.9</v>
      </c>
      <c r="BP15" s="703"/>
      <c r="BQ15" s="703"/>
      <c r="BR15" s="703"/>
      <c r="BS15" s="660" t="s">
        <v>130</v>
      </c>
      <c r="BT15" s="655"/>
      <c r="BU15" s="655"/>
      <c r="BV15" s="655"/>
      <c r="BW15" s="655"/>
      <c r="BX15" s="655"/>
      <c r="BY15" s="655"/>
      <c r="BZ15" s="655"/>
      <c r="CA15" s="655"/>
      <c r="CB15" s="684"/>
      <c r="CD15" s="685" t="s">
        <v>254</v>
      </c>
      <c r="CE15" s="682"/>
      <c r="CF15" s="682"/>
      <c r="CG15" s="682"/>
      <c r="CH15" s="682"/>
      <c r="CI15" s="682"/>
      <c r="CJ15" s="682"/>
      <c r="CK15" s="682"/>
      <c r="CL15" s="682"/>
      <c r="CM15" s="682"/>
      <c r="CN15" s="682"/>
      <c r="CO15" s="682"/>
      <c r="CP15" s="682"/>
      <c r="CQ15" s="683"/>
      <c r="CR15" s="654">
        <v>815317</v>
      </c>
      <c r="CS15" s="655"/>
      <c r="CT15" s="655"/>
      <c r="CU15" s="655"/>
      <c r="CV15" s="655"/>
      <c r="CW15" s="655"/>
      <c r="CX15" s="655"/>
      <c r="CY15" s="656"/>
      <c r="CZ15" s="703">
        <v>11</v>
      </c>
      <c r="DA15" s="703"/>
      <c r="DB15" s="703"/>
      <c r="DC15" s="703"/>
      <c r="DD15" s="660">
        <v>59971</v>
      </c>
      <c r="DE15" s="655"/>
      <c r="DF15" s="655"/>
      <c r="DG15" s="655"/>
      <c r="DH15" s="655"/>
      <c r="DI15" s="655"/>
      <c r="DJ15" s="655"/>
      <c r="DK15" s="655"/>
      <c r="DL15" s="655"/>
      <c r="DM15" s="655"/>
      <c r="DN15" s="655"/>
      <c r="DO15" s="655"/>
      <c r="DP15" s="656"/>
      <c r="DQ15" s="660">
        <v>693935</v>
      </c>
      <c r="DR15" s="655"/>
      <c r="DS15" s="655"/>
      <c r="DT15" s="655"/>
      <c r="DU15" s="655"/>
      <c r="DV15" s="655"/>
      <c r="DW15" s="655"/>
      <c r="DX15" s="655"/>
      <c r="DY15" s="655"/>
      <c r="DZ15" s="655"/>
      <c r="EA15" s="655"/>
      <c r="EB15" s="655"/>
      <c r="EC15" s="684"/>
    </row>
    <row r="16" spans="2:143" ht="11.25" customHeight="1">
      <c r="B16" s="651" t="s">
        <v>255</v>
      </c>
      <c r="C16" s="652"/>
      <c r="D16" s="652"/>
      <c r="E16" s="652"/>
      <c r="F16" s="652"/>
      <c r="G16" s="652"/>
      <c r="H16" s="652"/>
      <c r="I16" s="652"/>
      <c r="J16" s="652"/>
      <c r="K16" s="652"/>
      <c r="L16" s="652"/>
      <c r="M16" s="652"/>
      <c r="N16" s="652"/>
      <c r="O16" s="652"/>
      <c r="P16" s="652"/>
      <c r="Q16" s="653"/>
      <c r="R16" s="654" t="s">
        <v>131</v>
      </c>
      <c r="S16" s="655"/>
      <c r="T16" s="655"/>
      <c r="U16" s="655"/>
      <c r="V16" s="655"/>
      <c r="W16" s="655"/>
      <c r="X16" s="655"/>
      <c r="Y16" s="656"/>
      <c r="Z16" s="703" t="s">
        <v>130</v>
      </c>
      <c r="AA16" s="703"/>
      <c r="AB16" s="703"/>
      <c r="AC16" s="703"/>
      <c r="AD16" s="704" t="s">
        <v>131</v>
      </c>
      <c r="AE16" s="704"/>
      <c r="AF16" s="704"/>
      <c r="AG16" s="704"/>
      <c r="AH16" s="704"/>
      <c r="AI16" s="704"/>
      <c r="AJ16" s="704"/>
      <c r="AK16" s="704"/>
      <c r="AL16" s="657" t="s">
        <v>130</v>
      </c>
      <c r="AM16" s="658"/>
      <c r="AN16" s="658"/>
      <c r="AO16" s="705"/>
      <c r="AP16" s="651" t="s">
        <v>256</v>
      </c>
      <c r="AQ16" s="652"/>
      <c r="AR16" s="652"/>
      <c r="AS16" s="652"/>
      <c r="AT16" s="652"/>
      <c r="AU16" s="652"/>
      <c r="AV16" s="652"/>
      <c r="AW16" s="652"/>
      <c r="AX16" s="652"/>
      <c r="AY16" s="652"/>
      <c r="AZ16" s="652"/>
      <c r="BA16" s="652"/>
      <c r="BB16" s="652"/>
      <c r="BC16" s="652"/>
      <c r="BD16" s="652"/>
      <c r="BE16" s="652"/>
      <c r="BF16" s="653"/>
      <c r="BG16" s="654" t="s">
        <v>131</v>
      </c>
      <c r="BH16" s="655"/>
      <c r="BI16" s="655"/>
      <c r="BJ16" s="655"/>
      <c r="BK16" s="655"/>
      <c r="BL16" s="655"/>
      <c r="BM16" s="655"/>
      <c r="BN16" s="656"/>
      <c r="BO16" s="703" t="s">
        <v>130</v>
      </c>
      <c r="BP16" s="703"/>
      <c r="BQ16" s="703"/>
      <c r="BR16" s="703"/>
      <c r="BS16" s="660" t="s">
        <v>131</v>
      </c>
      <c r="BT16" s="655"/>
      <c r="BU16" s="655"/>
      <c r="BV16" s="655"/>
      <c r="BW16" s="655"/>
      <c r="BX16" s="655"/>
      <c r="BY16" s="655"/>
      <c r="BZ16" s="655"/>
      <c r="CA16" s="655"/>
      <c r="CB16" s="684"/>
      <c r="CD16" s="685" t="s">
        <v>257</v>
      </c>
      <c r="CE16" s="682"/>
      <c r="CF16" s="682"/>
      <c r="CG16" s="682"/>
      <c r="CH16" s="682"/>
      <c r="CI16" s="682"/>
      <c r="CJ16" s="682"/>
      <c r="CK16" s="682"/>
      <c r="CL16" s="682"/>
      <c r="CM16" s="682"/>
      <c r="CN16" s="682"/>
      <c r="CO16" s="682"/>
      <c r="CP16" s="682"/>
      <c r="CQ16" s="683"/>
      <c r="CR16" s="654">
        <v>40553</v>
      </c>
      <c r="CS16" s="655"/>
      <c r="CT16" s="655"/>
      <c r="CU16" s="655"/>
      <c r="CV16" s="655"/>
      <c r="CW16" s="655"/>
      <c r="CX16" s="655"/>
      <c r="CY16" s="656"/>
      <c r="CZ16" s="703">
        <v>0.5</v>
      </c>
      <c r="DA16" s="703"/>
      <c r="DB16" s="703"/>
      <c r="DC16" s="703"/>
      <c r="DD16" s="660" t="s">
        <v>130</v>
      </c>
      <c r="DE16" s="655"/>
      <c r="DF16" s="655"/>
      <c r="DG16" s="655"/>
      <c r="DH16" s="655"/>
      <c r="DI16" s="655"/>
      <c r="DJ16" s="655"/>
      <c r="DK16" s="655"/>
      <c r="DL16" s="655"/>
      <c r="DM16" s="655"/>
      <c r="DN16" s="655"/>
      <c r="DO16" s="655"/>
      <c r="DP16" s="656"/>
      <c r="DQ16" s="660">
        <v>21064</v>
      </c>
      <c r="DR16" s="655"/>
      <c r="DS16" s="655"/>
      <c r="DT16" s="655"/>
      <c r="DU16" s="655"/>
      <c r="DV16" s="655"/>
      <c r="DW16" s="655"/>
      <c r="DX16" s="655"/>
      <c r="DY16" s="655"/>
      <c r="DZ16" s="655"/>
      <c r="EA16" s="655"/>
      <c r="EB16" s="655"/>
      <c r="EC16" s="684"/>
    </row>
    <row r="17" spans="2:133" ht="11.25" customHeight="1">
      <c r="B17" s="651" t="s">
        <v>258</v>
      </c>
      <c r="C17" s="652"/>
      <c r="D17" s="652"/>
      <c r="E17" s="652"/>
      <c r="F17" s="652"/>
      <c r="G17" s="652"/>
      <c r="H17" s="652"/>
      <c r="I17" s="652"/>
      <c r="J17" s="652"/>
      <c r="K17" s="652"/>
      <c r="L17" s="652"/>
      <c r="M17" s="652"/>
      <c r="N17" s="652"/>
      <c r="O17" s="652"/>
      <c r="P17" s="652"/>
      <c r="Q17" s="653"/>
      <c r="R17" s="654">
        <v>12273</v>
      </c>
      <c r="S17" s="655"/>
      <c r="T17" s="655"/>
      <c r="U17" s="655"/>
      <c r="V17" s="655"/>
      <c r="W17" s="655"/>
      <c r="X17" s="655"/>
      <c r="Y17" s="656"/>
      <c r="Z17" s="703">
        <v>0.1</v>
      </c>
      <c r="AA17" s="703"/>
      <c r="AB17" s="703"/>
      <c r="AC17" s="703"/>
      <c r="AD17" s="704">
        <v>12273</v>
      </c>
      <c r="AE17" s="704"/>
      <c r="AF17" s="704"/>
      <c r="AG17" s="704"/>
      <c r="AH17" s="704"/>
      <c r="AI17" s="704"/>
      <c r="AJ17" s="704"/>
      <c r="AK17" s="704"/>
      <c r="AL17" s="657">
        <v>0.3</v>
      </c>
      <c r="AM17" s="658"/>
      <c r="AN17" s="658"/>
      <c r="AO17" s="705"/>
      <c r="AP17" s="651" t="s">
        <v>259</v>
      </c>
      <c r="AQ17" s="652"/>
      <c r="AR17" s="652"/>
      <c r="AS17" s="652"/>
      <c r="AT17" s="652"/>
      <c r="AU17" s="652"/>
      <c r="AV17" s="652"/>
      <c r="AW17" s="652"/>
      <c r="AX17" s="652"/>
      <c r="AY17" s="652"/>
      <c r="AZ17" s="652"/>
      <c r="BA17" s="652"/>
      <c r="BB17" s="652"/>
      <c r="BC17" s="652"/>
      <c r="BD17" s="652"/>
      <c r="BE17" s="652"/>
      <c r="BF17" s="653"/>
      <c r="BG17" s="654" t="s">
        <v>130</v>
      </c>
      <c r="BH17" s="655"/>
      <c r="BI17" s="655"/>
      <c r="BJ17" s="655"/>
      <c r="BK17" s="655"/>
      <c r="BL17" s="655"/>
      <c r="BM17" s="655"/>
      <c r="BN17" s="656"/>
      <c r="BO17" s="703" t="s">
        <v>130</v>
      </c>
      <c r="BP17" s="703"/>
      <c r="BQ17" s="703"/>
      <c r="BR17" s="703"/>
      <c r="BS17" s="660" t="s">
        <v>130</v>
      </c>
      <c r="BT17" s="655"/>
      <c r="BU17" s="655"/>
      <c r="BV17" s="655"/>
      <c r="BW17" s="655"/>
      <c r="BX17" s="655"/>
      <c r="BY17" s="655"/>
      <c r="BZ17" s="655"/>
      <c r="CA17" s="655"/>
      <c r="CB17" s="684"/>
      <c r="CD17" s="685" t="s">
        <v>260</v>
      </c>
      <c r="CE17" s="682"/>
      <c r="CF17" s="682"/>
      <c r="CG17" s="682"/>
      <c r="CH17" s="682"/>
      <c r="CI17" s="682"/>
      <c r="CJ17" s="682"/>
      <c r="CK17" s="682"/>
      <c r="CL17" s="682"/>
      <c r="CM17" s="682"/>
      <c r="CN17" s="682"/>
      <c r="CO17" s="682"/>
      <c r="CP17" s="682"/>
      <c r="CQ17" s="683"/>
      <c r="CR17" s="654">
        <v>683949</v>
      </c>
      <c r="CS17" s="655"/>
      <c r="CT17" s="655"/>
      <c r="CU17" s="655"/>
      <c r="CV17" s="655"/>
      <c r="CW17" s="655"/>
      <c r="CX17" s="655"/>
      <c r="CY17" s="656"/>
      <c r="CZ17" s="703">
        <v>9.1999999999999993</v>
      </c>
      <c r="DA17" s="703"/>
      <c r="DB17" s="703"/>
      <c r="DC17" s="703"/>
      <c r="DD17" s="660" t="s">
        <v>130</v>
      </c>
      <c r="DE17" s="655"/>
      <c r="DF17" s="655"/>
      <c r="DG17" s="655"/>
      <c r="DH17" s="655"/>
      <c r="DI17" s="655"/>
      <c r="DJ17" s="655"/>
      <c r="DK17" s="655"/>
      <c r="DL17" s="655"/>
      <c r="DM17" s="655"/>
      <c r="DN17" s="655"/>
      <c r="DO17" s="655"/>
      <c r="DP17" s="656"/>
      <c r="DQ17" s="660">
        <v>663050</v>
      </c>
      <c r="DR17" s="655"/>
      <c r="DS17" s="655"/>
      <c r="DT17" s="655"/>
      <c r="DU17" s="655"/>
      <c r="DV17" s="655"/>
      <c r="DW17" s="655"/>
      <c r="DX17" s="655"/>
      <c r="DY17" s="655"/>
      <c r="DZ17" s="655"/>
      <c r="EA17" s="655"/>
      <c r="EB17" s="655"/>
      <c r="EC17" s="684"/>
    </row>
    <row r="18" spans="2:133" ht="11.25" customHeight="1">
      <c r="B18" s="651" t="s">
        <v>261</v>
      </c>
      <c r="C18" s="652"/>
      <c r="D18" s="652"/>
      <c r="E18" s="652"/>
      <c r="F18" s="652"/>
      <c r="G18" s="652"/>
      <c r="H18" s="652"/>
      <c r="I18" s="652"/>
      <c r="J18" s="652"/>
      <c r="K18" s="652"/>
      <c r="L18" s="652"/>
      <c r="M18" s="652"/>
      <c r="N18" s="652"/>
      <c r="O18" s="652"/>
      <c r="P18" s="652"/>
      <c r="Q18" s="653"/>
      <c r="R18" s="654">
        <v>1885452</v>
      </c>
      <c r="S18" s="655"/>
      <c r="T18" s="655"/>
      <c r="U18" s="655"/>
      <c r="V18" s="655"/>
      <c r="W18" s="655"/>
      <c r="X18" s="655"/>
      <c r="Y18" s="656"/>
      <c r="Z18" s="703">
        <v>22.9</v>
      </c>
      <c r="AA18" s="703"/>
      <c r="AB18" s="703"/>
      <c r="AC18" s="703"/>
      <c r="AD18" s="704">
        <v>1611521</v>
      </c>
      <c r="AE18" s="704"/>
      <c r="AF18" s="704"/>
      <c r="AG18" s="704"/>
      <c r="AH18" s="704"/>
      <c r="AI18" s="704"/>
      <c r="AJ18" s="704"/>
      <c r="AK18" s="704"/>
      <c r="AL18" s="657">
        <v>34.299999999999997</v>
      </c>
      <c r="AM18" s="658"/>
      <c r="AN18" s="658"/>
      <c r="AO18" s="705"/>
      <c r="AP18" s="651" t="s">
        <v>262</v>
      </c>
      <c r="AQ18" s="652"/>
      <c r="AR18" s="652"/>
      <c r="AS18" s="652"/>
      <c r="AT18" s="652"/>
      <c r="AU18" s="652"/>
      <c r="AV18" s="652"/>
      <c r="AW18" s="652"/>
      <c r="AX18" s="652"/>
      <c r="AY18" s="652"/>
      <c r="AZ18" s="652"/>
      <c r="BA18" s="652"/>
      <c r="BB18" s="652"/>
      <c r="BC18" s="652"/>
      <c r="BD18" s="652"/>
      <c r="BE18" s="652"/>
      <c r="BF18" s="653"/>
      <c r="BG18" s="654" t="s">
        <v>130</v>
      </c>
      <c r="BH18" s="655"/>
      <c r="BI18" s="655"/>
      <c r="BJ18" s="655"/>
      <c r="BK18" s="655"/>
      <c r="BL18" s="655"/>
      <c r="BM18" s="655"/>
      <c r="BN18" s="656"/>
      <c r="BO18" s="703" t="s">
        <v>131</v>
      </c>
      <c r="BP18" s="703"/>
      <c r="BQ18" s="703"/>
      <c r="BR18" s="703"/>
      <c r="BS18" s="660" t="s">
        <v>130</v>
      </c>
      <c r="BT18" s="655"/>
      <c r="BU18" s="655"/>
      <c r="BV18" s="655"/>
      <c r="BW18" s="655"/>
      <c r="BX18" s="655"/>
      <c r="BY18" s="655"/>
      <c r="BZ18" s="655"/>
      <c r="CA18" s="655"/>
      <c r="CB18" s="684"/>
      <c r="CD18" s="685" t="s">
        <v>263</v>
      </c>
      <c r="CE18" s="682"/>
      <c r="CF18" s="682"/>
      <c r="CG18" s="682"/>
      <c r="CH18" s="682"/>
      <c r="CI18" s="682"/>
      <c r="CJ18" s="682"/>
      <c r="CK18" s="682"/>
      <c r="CL18" s="682"/>
      <c r="CM18" s="682"/>
      <c r="CN18" s="682"/>
      <c r="CO18" s="682"/>
      <c r="CP18" s="682"/>
      <c r="CQ18" s="683"/>
      <c r="CR18" s="654">
        <v>25</v>
      </c>
      <c r="CS18" s="655"/>
      <c r="CT18" s="655"/>
      <c r="CU18" s="655"/>
      <c r="CV18" s="655"/>
      <c r="CW18" s="655"/>
      <c r="CX18" s="655"/>
      <c r="CY18" s="656"/>
      <c r="CZ18" s="703">
        <v>0</v>
      </c>
      <c r="DA18" s="703"/>
      <c r="DB18" s="703"/>
      <c r="DC18" s="703"/>
      <c r="DD18" s="660">
        <v>25</v>
      </c>
      <c r="DE18" s="655"/>
      <c r="DF18" s="655"/>
      <c r="DG18" s="655"/>
      <c r="DH18" s="655"/>
      <c r="DI18" s="655"/>
      <c r="DJ18" s="655"/>
      <c r="DK18" s="655"/>
      <c r="DL18" s="655"/>
      <c r="DM18" s="655"/>
      <c r="DN18" s="655"/>
      <c r="DO18" s="655"/>
      <c r="DP18" s="656"/>
      <c r="DQ18" s="660">
        <v>25</v>
      </c>
      <c r="DR18" s="655"/>
      <c r="DS18" s="655"/>
      <c r="DT18" s="655"/>
      <c r="DU18" s="655"/>
      <c r="DV18" s="655"/>
      <c r="DW18" s="655"/>
      <c r="DX18" s="655"/>
      <c r="DY18" s="655"/>
      <c r="DZ18" s="655"/>
      <c r="EA18" s="655"/>
      <c r="EB18" s="655"/>
      <c r="EC18" s="684"/>
    </row>
    <row r="19" spans="2:133" ht="11.25" customHeight="1">
      <c r="B19" s="651" t="s">
        <v>264</v>
      </c>
      <c r="C19" s="652"/>
      <c r="D19" s="652"/>
      <c r="E19" s="652"/>
      <c r="F19" s="652"/>
      <c r="G19" s="652"/>
      <c r="H19" s="652"/>
      <c r="I19" s="652"/>
      <c r="J19" s="652"/>
      <c r="K19" s="652"/>
      <c r="L19" s="652"/>
      <c r="M19" s="652"/>
      <c r="N19" s="652"/>
      <c r="O19" s="652"/>
      <c r="P19" s="652"/>
      <c r="Q19" s="653"/>
      <c r="R19" s="654">
        <v>1611521</v>
      </c>
      <c r="S19" s="655"/>
      <c r="T19" s="655"/>
      <c r="U19" s="655"/>
      <c r="V19" s="655"/>
      <c r="W19" s="655"/>
      <c r="X19" s="655"/>
      <c r="Y19" s="656"/>
      <c r="Z19" s="703">
        <v>19.600000000000001</v>
      </c>
      <c r="AA19" s="703"/>
      <c r="AB19" s="703"/>
      <c r="AC19" s="703"/>
      <c r="AD19" s="704">
        <v>1611521</v>
      </c>
      <c r="AE19" s="704"/>
      <c r="AF19" s="704"/>
      <c r="AG19" s="704"/>
      <c r="AH19" s="704"/>
      <c r="AI19" s="704"/>
      <c r="AJ19" s="704"/>
      <c r="AK19" s="704"/>
      <c r="AL19" s="657">
        <v>34.299999999999997</v>
      </c>
      <c r="AM19" s="658"/>
      <c r="AN19" s="658"/>
      <c r="AO19" s="705"/>
      <c r="AP19" s="651" t="s">
        <v>265</v>
      </c>
      <c r="AQ19" s="652"/>
      <c r="AR19" s="652"/>
      <c r="AS19" s="652"/>
      <c r="AT19" s="652"/>
      <c r="AU19" s="652"/>
      <c r="AV19" s="652"/>
      <c r="AW19" s="652"/>
      <c r="AX19" s="652"/>
      <c r="AY19" s="652"/>
      <c r="AZ19" s="652"/>
      <c r="BA19" s="652"/>
      <c r="BB19" s="652"/>
      <c r="BC19" s="652"/>
      <c r="BD19" s="652"/>
      <c r="BE19" s="652"/>
      <c r="BF19" s="653"/>
      <c r="BG19" s="654">
        <v>48799</v>
      </c>
      <c r="BH19" s="655"/>
      <c r="BI19" s="655"/>
      <c r="BJ19" s="655"/>
      <c r="BK19" s="655"/>
      <c r="BL19" s="655"/>
      <c r="BM19" s="655"/>
      <c r="BN19" s="656"/>
      <c r="BO19" s="703">
        <v>1.9</v>
      </c>
      <c r="BP19" s="703"/>
      <c r="BQ19" s="703"/>
      <c r="BR19" s="703"/>
      <c r="BS19" s="660" t="s">
        <v>131</v>
      </c>
      <c r="BT19" s="655"/>
      <c r="BU19" s="655"/>
      <c r="BV19" s="655"/>
      <c r="BW19" s="655"/>
      <c r="BX19" s="655"/>
      <c r="BY19" s="655"/>
      <c r="BZ19" s="655"/>
      <c r="CA19" s="655"/>
      <c r="CB19" s="684"/>
      <c r="CD19" s="685" t="s">
        <v>266</v>
      </c>
      <c r="CE19" s="682"/>
      <c r="CF19" s="682"/>
      <c r="CG19" s="682"/>
      <c r="CH19" s="682"/>
      <c r="CI19" s="682"/>
      <c r="CJ19" s="682"/>
      <c r="CK19" s="682"/>
      <c r="CL19" s="682"/>
      <c r="CM19" s="682"/>
      <c r="CN19" s="682"/>
      <c r="CO19" s="682"/>
      <c r="CP19" s="682"/>
      <c r="CQ19" s="683"/>
      <c r="CR19" s="654" t="s">
        <v>131</v>
      </c>
      <c r="CS19" s="655"/>
      <c r="CT19" s="655"/>
      <c r="CU19" s="655"/>
      <c r="CV19" s="655"/>
      <c r="CW19" s="655"/>
      <c r="CX19" s="655"/>
      <c r="CY19" s="656"/>
      <c r="CZ19" s="703" t="s">
        <v>131</v>
      </c>
      <c r="DA19" s="703"/>
      <c r="DB19" s="703"/>
      <c r="DC19" s="703"/>
      <c r="DD19" s="660" t="s">
        <v>130</v>
      </c>
      <c r="DE19" s="655"/>
      <c r="DF19" s="655"/>
      <c r="DG19" s="655"/>
      <c r="DH19" s="655"/>
      <c r="DI19" s="655"/>
      <c r="DJ19" s="655"/>
      <c r="DK19" s="655"/>
      <c r="DL19" s="655"/>
      <c r="DM19" s="655"/>
      <c r="DN19" s="655"/>
      <c r="DO19" s="655"/>
      <c r="DP19" s="656"/>
      <c r="DQ19" s="660" t="s">
        <v>130</v>
      </c>
      <c r="DR19" s="655"/>
      <c r="DS19" s="655"/>
      <c r="DT19" s="655"/>
      <c r="DU19" s="655"/>
      <c r="DV19" s="655"/>
      <c r="DW19" s="655"/>
      <c r="DX19" s="655"/>
      <c r="DY19" s="655"/>
      <c r="DZ19" s="655"/>
      <c r="EA19" s="655"/>
      <c r="EB19" s="655"/>
      <c r="EC19" s="684"/>
    </row>
    <row r="20" spans="2:133" ht="11.25" customHeight="1">
      <c r="B20" s="651" t="s">
        <v>267</v>
      </c>
      <c r="C20" s="652"/>
      <c r="D20" s="652"/>
      <c r="E20" s="652"/>
      <c r="F20" s="652"/>
      <c r="G20" s="652"/>
      <c r="H20" s="652"/>
      <c r="I20" s="652"/>
      <c r="J20" s="652"/>
      <c r="K20" s="652"/>
      <c r="L20" s="652"/>
      <c r="M20" s="652"/>
      <c r="N20" s="652"/>
      <c r="O20" s="652"/>
      <c r="P20" s="652"/>
      <c r="Q20" s="653"/>
      <c r="R20" s="654">
        <v>273931</v>
      </c>
      <c r="S20" s="655"/>
      <c r="T20" s="655"/>
      <c r="U20" s="655"/>
      <c r="V20" s="655"/>
      <c r="W20" s="655"/>
      <c r="X20" s="655"/>
      <c r="Y20" s="656"/>
      <c r="Z20" s="703">
        <v>3.3</v>
      </c>
      <c r="AA20" s="703"/>
      <c r="AB20" s="703"/>
      <c r="AC20" s="703"/>
      <c r="AD20" s="704" t="s">
        <v>131</v>
      </c>
      <c r="AE20" s="704"/>
      <c r="AF20" s="704"/>
      <c r="AG20" s="704"/>
      <c r="AH20" s="704"/>
      <c r="AI20" s="704"/>
      <c r="AJ20" s="704"/>
      <c r="AK20" s="704"/>
      <c r="AL20" s="657" t="s">
        <v>131</v>
      </c>
      <c r="AM20" s="658"/>
      <c r="AN20" s="658"/>
      <c r="AO20" s="705"/>
      <c r="AP20" s="651" t="s">
        <v>268</v>
      </c>
      <c r="AQ20" s="652"/>
      <c r="AR20" s="652"/>
      <c r="AS20" s="652"/>
      <c r="AT20" s="652"/>
      <c r="AU20" s="652"/>
      <c r="AV20" s="652"/>
      <c r="AW20" s="652"/>
      <c r="AX20" s="652"/>
      <c r="AY20" s="652"/>
      <c r="AZ20" s="652"/>
      <c r="BA20" s="652"/>
      <c r="BB20" s="652"/>
      <c r="BC20" s="652"/>
      <c r="BD20" s="652"/>
      <c r="BE20" s="652"/>
      <c r="BF20" s="653"/>
      <c r="BG20" s="654">
        <v>48799</v>
      </c>
      <c r="BH20" s="655"/>
      <c r="BI20" s="655"/>
      <c r="BJ20" s="655"/>
      <c r="BK20" s="655"/>
      <c r="BL20" s="655"/>
      <c r="BM20" s="655"/>
      <c r="BN20" s="656"/>
      <c r="BO20" s="703">
        <v>1.9</v>
      </c>
      <c r="BP20" s="703"/>
      <c r="BQ20" s="703"/>
      <c r="BR20" s="703"/>
      <c r="BS20" s="660" t="s">
        <v>130</v>
      </c>
      <c r="BT20" s="655"/>
      <c r="BU20" s="655"/>
      <c r="BV20" s="655"/>
      <c r="BW20" s="655"/>
      <c r="BX20" s="655"/>
      <c r="BY20" s="655"/>
      <c r="BZ20" s="655"/>
      <c r="CA20" s="655"/>
      <c r="CB20" s="684"/>
      <c r="CD20" s="685" t="s">
        <v>269</v>
      </c>
      <c r="CE20" s="682"/>
      <c r="CF20" s="682"/>
      <c r="CG20" s="682"/>
      <c r="CH20" s="682"/>
      <c r="CI20" s="682"/>
      <c r="CJ20" s="682"/>
      <c r="CK20" s="682"/>
      <c r="CL20" s="682"/>
      <c r="CM20" s="682"/>
      <c r="CN20" s="682"/>
      <c r="CO20" s="682"/>
      <c r="CP20" s="682"/>
      <c r="CQ20" s="683"/>
      <c r="CR20" s="654">
        <v>7428670</v>
      </c>
      <c r="CS20" s="655"/>
      <c r="CT20" s="655"/>
      <c r="CU20" s="655"/>
      <c r="CV20" s="655"/>
      <c r="CW20" s="655"/>
      <c r="CX20" s="655"/>
      <c r="CY20" s="656"/>
      <c r="CZ20" s="703">
        <v>100</v>
      </c>
      <c r="DA20" s="703"/>
      <c r="DB20" s="703"/>
      <c r="DC20" s="703"/>
      <c r="DD20" s="660">
        <v>540989</v>
      </c>
      <c r="DE20" s="655"/>
      <c r="DF20" s="655"/>
      <c r="DG20" s="655"/>
      <c r="DH20" s="655"/>
      <c r="DI20" s="655"/>
      <c r="DJ20" s="655"/>
      <c r="DK20" s="655"/>
      <c r="DL20" s="655"/>
      <c r="DM20" s="655"/>
      <c r="DN20" s="655"/>
      <c r="DO20" s="655"/>
      <c r="DP20" s="656"/>
      <c r="DQ20" s="660">
        <v>5710951</v>
      </c>
      <c r="DR20" s="655"/>
      <c r="DS20" s="655"/>
      <c r="DT20" s="655"/>
      <c r="DU20" s="655"/>
      <c r="DV20" s="655"/>
      <c r="DW20" s="655"/>
      <c r="DX20" s="655"/>
      <c r="DY20" s="655"/>
      <c r="DZ20" s="655"/>
      <c r="EA20" s="655"/>
      <c r="EB20" s="655"/>
      <c r="EC20" s="684"/>
    </row>
    <row r="21" spans="2:133" ht="11.25" customHeight="1">
      <c r="B21" s="651" t="s">
        <v>270</v>
      </c>
      <c r="C21" s="652"/>
      <c r="D21" s="652"/>
      <c r="E21" s="652"/>
      <c r="F21" s="652"/>
      <c r="G21" s="652"/>
      <c r="H21" s="652"/>
      <c r="I21" s="652"/>
      <c r="J21" s="652"/>
      <c r="K21" s="652"/>
      <c r="L21" s="652"/>
      <c r="M21" s="652"/>
      <c r="N21" s="652"/>
      <c r="O21" s="652"/>
      <c r="P21" s="652"/>
      <c r="Q21" s="653"/>
      <c r="R21" s="654" t="s">
        <v>130</v>
      </c>
      <c r="S21" s="655"/>
      <c r="T21" s="655"/>
      <c r="U21" s="655"/>
      <c r="V21" s="655"/>
      <c r="W21" s="655"/>
      <c r="X21" s="655"/>
      <c r="Y21" s="656"/>
      <c r="Z21" s="703" t="s">
        <v>130</v>
      </c>
      <c r="AA21" s="703"/>
      <c r="AB21" s="703"/>
      <c r="AC21" s="703"/>
      <c r="AD21" s="704" t="s">
        <v>130</v>
      </c>
      <c r="AE21" s="704"/>
      <c r="AF21" s="704"/>
      <c r="AG21" s="704"/>
      <c r="AH21" s="704"/>
      <c r="AI21" s="704"/>
      <c r="AJ21" s="704"/>
      <c r="AK21" s="704"/>
      <c r="AL21" s="657" t="s">
        <v>130</v>
      </c>
      <c r="AM21" s="658"/>
      <c r="AN21" s="658"/>
      <c r="AO21" s="705"/>
      <c r="AP21" s="749" t="s">
        <v>271</v>
      </c>
      <c r="AQ21" s="756"/>
      <c r="AR21" s="756"/>
      <c r="AS21" s="756"/>
      <c r="AT21" s="756"/>
      <c r="AU21" s="756"/>
      <c r="AV21" s="756"/>
      <c r="AW21" s="756"/>
      <c r="AX21" s="756"/>
      <c r="AY21" s="756"/>
      <c r="AZ21" s="756"/>
      <c r="BA21" s="756"/>
      <c r="BB21" s="756"/>
      <c r="BC21" s="756"/>
      <c r="BD21" s="756"/>
      <c r="BE21" s="756"/>
      <c r="BF21" s="751"/>
      <c r="BG21" s="654" t="s">
        <v>131</v>
      </c>
      <c r="BH21" s="655"/>
      <c r="BI21" s="655"/>
      <c r="BJ21" s="655"/>
      <c r="BK21" s="655"/>
      <c r="BL21" s="655"/>
      <c r="BM21" s="655"/>
      <c r="BN21" s="656"/>
      <c r="BO21" s="703" t="s">
        <v>131</v>
      </c>
      <c r="BP21" s="703"/>
      <c r="BQ21" s="703"/>
      <c r="BR21" s="703"/>
      <c r="BS21" s="660" t="s">
        <v>130</v>
      </c>
      <c r="BT21" s="655"/>
      <c r="BU21" s="655"/>
      <c r="BV21" s="655"/>
      <c r="BW21" s="655"/>
      <c r="BX21" s="655"/>
      <c r="BY21" s="655"/>
      <c r="BZ21" s="655"/>
      <c r="CA21" s="655"/>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51" t="s">
        <v>272</v>
      </c>
      <c r="C22" s="652"/>
      <c r="D22" s="652"/>
      <c r="E22" s="652"/>
      <c r="F22" s="652"/>
      <c r="G22" s="652"/>
      <c r="H22" s="652"/>
      <c r="I22" s="652"/>
      <c r="J22" s="652"/>
      <c r="K22" s="652"/>
      <c r="L22" s="652"/>
      <c r="M22" s="652"/>
      <c r="N22" s="652"/>
      <c r="O22" s="652"/>
      <c r="P22" s="652"/>
      <c r="Q22" s="653"/>
      <c r="R22" s="654">
        <v>5016632</v>
      </c>
      <c r="S22" s="655"/>
      <c r="T22" s="655"/>
      <c r="U22" s="655"/>
      <c r="V22" s="655"/>
      <c r="W22" s="655"/>
      <c r="X22" s="655"/>
      <c r="Y22" s="656"/>
      <c r="Z22" s="703">
        <v>61</v>
      </c>
      <c r="AA22" s="703"/>
      <c r="AB22" s="703"/>
      <c r="AC22" s="703"/>
      <c r="AD22" s="704">
        <v>4693902</v>
      </c>
      <c r="AE22" s="704"/>
      <c r="AF22" s="704"/>
      <c r="AG22" s="704"/>
      <c r="AH22" s="704"/>
      <c r="AI22" s="704"/>
      <c r="AJ22" s="704"/>
      <c r="AK22" s="704"/>
      <c r="AL22" s="657">
        <v>99.8</v>
      </c>
      <c r="AM22" s="658"/>
      <c r="AN22" s="658"/>
      <c r="AO22" s="705"/>
      <c r="AP22" s="749" t="s">
        <v>273</v>
      </c>
      <c r="AQ22" s="756"/>
      <c r="AR22" s="756"/>
      <c r="AS22" s="756"/>
      <c r="AT22" s="756"/>
      <c r="AU22" s="756"/>
      <c r="AV22" s="756"/>
      <c r="AW22" s="756"/>
      <c r="AX22" s="756"/>
      <c r="AY22" s="756"/>
      <c r="AZ22" s="756"/>
      <c r="BA22" s="756"/>
      <c r="BB22" s="756"/>
      <c r="BC22" s="756"/>
      <c r="BD22" s="756"/>
      <c r="BE22" s="756"/>
      <c r="BF22" s="751"/>
      <c r="BG22" s="654" t="s">
        <v>131</v>
      </c>
      <c r="BH22" s="655"/>
      <c r="BI22" s="655"/>
      <c r="BJ22" s="655"/>
      <c r="BK22" s="655"/>
      <c r="BL22" s="655"/>
      <c r="BM22" s="655"/>
      <c r="BN22" s="656"/>
      <c r="BO22" s="703" t="s">
        <v>130</v>
      </c>
      <c r="BP22" s="703"/>
      <c r="BQ22" s="703"/>
      <c r="BR22" s="703"/>
      <c r="BS22" s="660" t="s">
        <v>130</v>
      </c>
      <c r="BT22" s="655"/>
      <c r="BU22" s="655"/>
      <c r="BV22" s="655"/>
      <c r="BW22" s="655"/>
      <c r="BX22" s="655"/>
      <c r="BY22" s="655"/>
      <c r="BZ22" s="655"/>
      <c r="CA22" s="655"/>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51" t="s">
        <v>275</v>
      </c>
      <c r="C23" s="652"/>
      <c r="D23" s="652"/>
      <c r="E23" s="652"/>
      <c r="F23" s="652"/>
      <c r="G23" s="652"/>
      <c r="H23" s="652"/>
      <c r="I23" s="652"/>
      <c r="J23" s="652"/>
      <c r="K23" s="652"/>
      <c r="L23" s="652"/>
      <c r="M23" s="652"/>
      <c r="N23" s="652"/>
      <c r="O23" s="652"/>
      <c r="P23" s="652"/>
      <c r="Q23" s="653"/>
      <c r="R23" s="654">
        <v>2560</v>
      </c>
      <c r="S23" s="655"/>
      <c r="T23" s="655"/>
      <c r="U23" s="655"/>
      <c r="V23" s="655"/>
      <c r="W23" s="655"/>
      <c r="X23" s="655"/>
      <c r="Y23" s="656"/>
      <c r="Z23" s="703">
        <v>0</v>
      </c>
      <c r="AA23" s="703"/>
      <c r="AB23" s="703"/>
      <c r="AC23" s="703"/>
      <c r="AD23" s="704">
        <v>2560</v>
      </c>
      <c r="AE23" s="704"/>
      <c r="AF23" s="704"/>
      <c r="AG23" s="704"/>
      <c r="AH23" s="704"/>
      <c r="AI23" s="704"/>
      <c r="AJ23" s="704"/>
      <c r="AK23" s="704"/>
      <c r="AL23" s="657">
        <v>0.1</v>
      </c>
      <c r="AM23" s="658"/>
      <c r="AN23" s="658"/>
      <c r="AO23" s="705"/>
      <c r="AP23" s="749" t="s">
        <v>276</v>
      </c>
      <c r="AQ23" s="756"/>
      <c r="AR23" s="756"/>
      <c r="AS23" s="756"/>
      <c r="AT23" s="756"/>
      <c r="AU23" s="756"/>
      <c r="AV23" s="756"/>
      <c r="AW23" s="756"/>
      <c r="AX23" s="756"/>
      <c r="AY23" s="756"/>
      <c r="AZ23" s="756"/>
      <c r="BA23" s="756"/>
      <c r="BB23" s="756"/>
      <c r="BC23" s="756"/>
      <c r="BD23" s="756"/>
      <c r="BE23" s="756"/>
      <c r="BF23" s="751"/>
      <c r="BG23" s="654">
        <v>48799</v>
      </c>
      <c r="BH23" s="655"/>
      <c r="BI23" s="655"/>
      <c r="BJ23" s="655"/>
      <c r="BK23" s="655"/>
      <c r="BL23" s="655"/>
      <c r="BM23" s="655"/>
      <c r="BN23" s="656"/>
      <c r="BO23" s="703">
        <v>1.9</v>
      </c>
      <c r="BP23" s="703"/>
      <c r="BQ23" s="703"/>
      <c r="BR23" s="703"/>
      <c r="BS23" s="660" t="s">
        <v>130</v>
      </c>
      <c r="BT23" s="655"/>
      <c r="BU23" s="655"/>
      <c r="BV23" s="655"/>
      <c r="BW23" s="655"/>
      <c r="BX23" s="655"/>
      <c r="BY23" s="655"/>
      <c r="BZ23" s="655"/>
      <c r="CA23" s="655"/>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51" t="s">
        <v>282</v>
      </c>
      <c r="C24" s="652"/>
      <c r="D24" s="652"/>
      <c r="E24" s="652"/>
      <c r="F24" s="652"/>
      <c r="G24" s="652"/>
      <c r="H24" s="652"/>
      <c r="I24" s="652"/>
      <c r="J24" s="652"/>
      <c r="K24" s="652"/>
      <c r="L24" s="652"/>
      <c r="M24" s="652"/>
      <c r="N24" s="652"/>
      <c r="O24" s="652"/>
      <c r="P24" s="652"/>
      <c r="Q24" s="653"/>
      <c r="R24" s="654">
        <v>84620</v>
      </c>
      <c r="S24" s="655"/>
      <c r="T24" s="655"/>
      <c r="U24" s="655"/>
      <c r="V24" s="655"/>
      <c r="W24" s="655"/>
      <c r="X24" s="655"/>
      <c r="Y24" s="656"/>
      <c r="Z24" s="703">
        <v>1</v>
      </c>
      <c r="AA24" s="703"/>
      <c r="AB24" s="703"/>
      <c r="AC24" s="703"/>
      <c r="AD24" s="704" t="s">
        <v>131</v>
      </c>
      <c r="AE24" s="704"/>
      <c r="AF24" s="704"/>
      <c r="AG24" s="704"/>
      <c r="AH24" s="704"/>
      <c r="AI24" s="704"/>
      <c r="AJ24" s="704"/>
      <c r="AK24" s="704"/>
      <c r="AL24" s="657" t="s">
        <v>130</v>
      </c>
      <c r="AM24" s="658"/>
      <c r="AN24" s="658"/>
      <c r="AO24" s="705"/>
      <c r="AP24" s="749" t="s">
        <v>283</v>
      </c>
      <c r="AQ24" s="756"/>
      <c r="AR24" s="756"/>
      <c r="AS24" s="756"/>
      <c r="AT24" s="756"/>
      <c r="AU24" s="756"/>
      <c r="AV24" s="756"/>
      <c r="AW24" s="756"/>
      <c r="AX24" s="756"/>
      <c r="AY24" s="756"/>
      <c r="AZ24" s="756"/>
      <c r="BA24" s="756"/>
      <c r="BB24" s="756"/>
      <c r="BC24" s="756"/>
      <c r="BD24" s="756"/>
      <c r="BE24" s="756"/>
      <c r="BF24" s="751"/>
      <c r="BG24" s="654" t="s">
        <v>130</v>
      </c>
      <c r="BH24" s="655"/>
      <c r="BI24" s="655"/>
      <c r="BJ24" s="655"/>
      <c r="BK24" s="655"/>
      <c r="BL24" s="655"/>
      <c r="BM24" s="655"/>
      <c r="BN24" s="656"/>
      <c r="BO24" s="703" t="s">
        <v>130</v>
      </c>
      <c r="BP24" s="703"/>
      <c r="BQ24" s="703"/>
      <c r="BR24" s="703"/>
      <c r="BS24" s="660" t="s">
        <v>131</v>
      </c>
      <c r="BT24" s="655"/>
      <c r="BU24" s="655"/>
      <c r="BV24" s="655"/>
      <c r="BW24" s="655"/>
      <c r="BX24" s="655"/>
      <c r="BY24" s="655"/>
      <c r="BZ24" s="655"/>
      <c r="CA24" s="655"/>
      <c r="CB24" s="684"/>
      <c r="CD24" s="712" t="s">
        <v>284</v>
      </c>
      <c r="CE24" s="713"/>
      <c r="CF24" s="713"/>
      <c r="CG24" s="713"/>
      <c r="CH24" s="713"/>
      <c r="CI24" s="713"/>
      <c r="CJ24" s="713"/>
      <c r="CK24" s="713"/>
      <c r="CL24" s="713"/>
      <c r="CM24" s="713"/>
      <c r="CN24" s="713"/>
      <c r="CO24" s="713"/>
      <c r="CP24" s="713"/>
      <c r="CQ24" s="714"/>
      <c r="CR24" s="706">
        <v>2842523</v>
      </c>
      <c r="CS24" s="707"/>
      <c r="CT24" s="707"/>
      <c r="CU24" s="707"/>
      <c r="CV24" s="707"/>
      <c r="CW24" s="707"/>
      <c r="CX24" s="707"/>
      <c r="CY24" s="753"/>
      <c r="CZ24" s="754">
        <v>38.299999999999997</v>
      </c>
      <c r="DA24" s="723"/>
      <c r="DB24" s="723"/>
      <c r="DC24" s="757"/>
      <c r="DD24" s="752">
        <v>2024155</v>
      </c>
      <c r="DE24" s="707"/>
      <c r="DF24" s="707"/>
      <c r="DG24" s="707"/>
      <c r="DH24" s="707"/>
      <c r="DI24" s="707"/>
      <c r="DJ24" s="707"/>
      <c r="DK24" s="753"/>
      <c r="DL24" s="752">
        <v>1988707</v>
      </c>
      <c r="DM24" s="707"/>
      <c r="DN24" s="707"/>
      <c r="DO24" s="707"/>
      <c r="DP24" s="707"/>
      <c r="DQ24" s="707"/>
      <c r="DR24" s="707"/>
      <c r="DS24" s="707"/>
      <c r="DT24" s="707"/>
      <c r="DU24" s="707"/>
      <c r="DV24" s="753"/>
      <c r="DW24" s="754">
        <v>39.299999999999997</v>
      </c>
      <c r="DX24" s="723"/>
      <c r="DY24" s="723"/>
      <c r="DZ24" s="723"/>
      <c r="EA24" s="723"/>
      <c r="EB24" s="723"/>
      <c r="EC24" s="755"/>
    </row>
    <row r="25" spans="2:133" ht="11.25" customHeight="1">
      <c r="B25" s="651" t="s">
        <v>285</v>
      </c>
      <c r="C25" s="652"/>
      <c r="D25" s="652"/>
      <c r="E25" s="652"/>
      <c r="F25" s="652"/>
      <c r="G25" s="652"/>
      <c r="H25" s="652"/>
      <c r="I25" s="652"/>
      <c r="J25" s="652"/>
      <c r="K25" s="652"/>
      <c r="L25" s="652"/>
      <c r="M25" s="652"/>
      <c r="N25" s="652"/>
      <c r="O25" s="652"/>
      <c r="P25" s="652"/>
      <c r="Q25" s="653"/>
      <c r="R25" s="654">
        <v>68788</v>
      </c>
      <c r="S25" s="655"/>
      <c r="T25" s="655"/>
      <c r="U25" s="655"/>
      <c r="V25" s="655"/>
      <c r="W25" s="655"/>
      <c r="X25" s="655"/>
      <c r="Y25" s="656"/>
      <c r="Z25" s="703">
        <v>0.8</v>
      </c>
      <c r="AA25" s="703"/>
      <c r="AB25" s="703"/>
      <c r="AC25" s="703"/>
      <c r="AD25" s="704">
        <v>6929</v>
      </c>
      <c r="AE25" s="704"/>
      <c r="AF25" s="704"/>
      <c r="AG25" s="704"/>
      <c r="AH25" s="704"/>
      <c r="AI25" s="704"/>
      <c r="AJ25" s="704"/>
      <c r="AK25" s="704"/>
      <c r="AL25" s="657">
        <v>0.1</v>
      </c>
      <c r="AM25" s="658"/>
      <c r="AN25" s="658"/>
      <c r="AO25" s="705"/>
      <c r="AP25" s="749" t="s">
        <v>286</v>
      </c>
      <c r="AQ25" s="756"/>
      <c r="AR25" s="756"/>
      <c r="AS25" s="756"/>
      <c r="AT25" s="756"/>
      <c r="AU25" s="756"/>
      <c r="AV25" s="756"/>
      <c r="AW25" s="756"/>
      <c r="AX25" s="756"/>
      <c r="AY25" s="756"/>
      <c r="AZ25" s="756"/>
      <c r="BA25" s="756"/>
      <c r="BB25" s="756"/>
      <c r="BC25" s="756"/>
      <c r="BD25" s="756"/>
      <c r="BE25" s="756"/>
      <c r="BF25" s="751"/>
      <c r="BG25" s="654" t="s">
        <v>131</v>
      </c>
      <c r="BH25" s="655"/>
      <c r="BI25" s="655"/>
      <c r="BJ25" s="655"/>
      <c r="BK25" s="655"/>
      <c r="BL25" s="655"/>
      <c r="BM25" s="655"/>
      <c r="BN25" s="656"/>
      <c r="BO25" s="703" t="s">
        <v>130</v>
      </c>
      <c r="BP25" s="703"/>
      <c r="BQ25" s="703"/>
      <c r="BR25" s="703"/>
      <c r="BS25" s="660" t="s">
        <v>130</v>
      </c>
      <c r="BT25" s="655"/>
      <c r="BU25" s="655"/>
      <c r="BV25" s="655"/>
      <c r="BW25" s="655"/>
      <c r="BX25" s="655"/>
      <c r="BY25" s="655"/>
      <c r="BZ25" s="655"/>
      <c r="CA25" s="655"/>
      <c r="CB25" s="684"/>
      <c r="CD25" s="685" t="s">
        <v>287</v>
      </c>
      <c r="CE25" s="682"/>
      <c r="CF25" s="682"/>
      <c r="CG25" s="682"/>
      <c r="CH25" s="682"/>
      <c r="CI25" s="682"/>
      <c r="CJ25" s="682"/>
      <c r="CK25" s="682"/>
      <c r="CL25" s="682"/>
      <c r="CM25" s="682"/>
      <c r="CN25" s="682"/>
      <c r="CO25" s="682"/>
      <c r="CP25" s="682"/>
      <c r="CQ25" s="683"/>
      <c r="CR25" s="654">
        <v>1155079</v>
      </c>
      <c r="CS25" s="673"/>
      <c r="CT25" s="673"/>
      <c r="CU25" s="673"/>
      <c r="CV25" s="673"/>
      <c r="CW25" s="673"/>
      <c r="CX25" s="673"/>
      <c r="CY25" s="674"/>
      <c r="CZ25" s="657">
        <v>15.5</v>
      </c>
      <c r="DA25" s="675"/>
      <c r="DB25" s="675"/>
      <c r="DC25" s="676"/>
      <c r="DD25" s="660">
        <v>1104302</v>
      </c>
      <c r="DE25" s="673"/>
      <c r="DF25" s="673"/>
      <c r="DG25" s="673"/>
      <c r="DH25" s="673"/>
      <c r="DI25" s="673"/>
      <c r="DJ25" s="673"/>
      <c r="DK25" s="674"/>
      <c r="DL25" s="660">
        <v>1102772</v>
      </c>
      <c r="DM25" s="673"/>
      <c r="DN25" s="673"/>
      <c r="DO25" s="673"/>
      <c r="DP25" s="673"/>
      <c r="DQ25" s="673"/>
      <c r="DR25" s="673"/>
      <c r="DS25" s="673"/>
      <c r="DT25" s="673"/>
      <c r="DU25" s="673"/>
      <c r="DV25" s="674"/>
      <c r="DW25" s="657">
        <v>21.8</v>
      </c>
      <c r="DX25" s="675"/>
      <c r="DY25" s="675"/>
      <c r="DZ25" s="675"/>
      <c r="EA25" s="675"/>
      <c r="EB25" s="675"/>
      <c r="EC25" s="677"/>
    </row>
    <row r="26" spans="2:133" ht="11.25" customHeight="1">
      <c r="B26" s="651" t="s">
        <v>288</v>
      </c>
      <c r="C26" s="652"/>
      <c r="D26" s="652"/>
      <c r="E26" s="652"/>
      <c r="F26" s="652"/>
      <c r="G26" s="652"/>
      <c r="H26" s="652"/>
      <c r="I26" s="652"/>
      <c r="J26" s="652"/>
      <c r="K26" s="652"/>
      <c r="L26" s="652"/>
      <c r="M26" s="652"/>
      <c r="N26" s="652"/>
      <c r="O26" s="652"/>
      <c r="P26" s="652"/>
      <c r="Q26" s="653"/>
      <c r="R26" s="654">
        <v>10182</v>
      </c>
      <c r="S26" s="655"/>
      <c r="T26" s="655"/>
      <c r="U26" s="655"/>
      <c r="V26" s="655"/>
      <c r="W26" s="655"/>
      <c r="X26" s="655"/>
      <c r="Y26" s="656"/>
      <c r="Z26" s="703">
        <v>0.1</v>
      </c>
      <c r="AA26" s="703"/>
      <c r="AB26" s="703"/>
      <c r="AC26" s="703"/>
      <c r="AD26" s="704" t="s">
        <v>130</v>
      </c>
      <c r="AE26" s="704"/>
      <c r="AF26" s="704"/>
      <c r="AG26" s="704"/>
      <c r="AH26" s="704"/>
      <c r="AI26" s="704"/>
      <c r="AJ26" s="704"/>
      <c r="AK26" s="704"/>
      <c r="AL26" s="657" t="s">
        <v>130</v>
      </c>
      <c r="AM26" s="658"/>
      <c r="AN26" s="658"/>
      <c r="AO26" s="705"/>
      <c r="AP26" s="749" t="s">
        <v>289</v>
      </c>
      <c r="AQ26" s="750"/>
      <c r="AR26" s="750"/>
      <c r="AS26" s="750"/>
      <c r="AT26" s="750"/>
      <c r="AU26" s="750"/>
      <c r="AV26" s="750"/>
      <c r="AW26" s="750"/>
      <c r="AX26" s="750"/>
      <c r="AY26" s="750"/>
      <c r="AZ26" s="750"/>
      <c r="BA26" s="750"/>
      <c r="BB26" s="750"/>
      <c r="BC26" s="750"/>
      <c r="BD26" s="750"/>
      <c r="BE26" s="750"/>
      <c r="BF26" s="751"/>
      <c r="BG26" s="654" t="s">
        <v>131</v>
      </c>
      <c r="BH26" s="655"/>
      <c r="BI26" s="655"/>
      <c r="BJ26" s="655"/>
      <c r="BK26" s="655"/>
      <c r="BL26" s="655"/>
      <c r="BM26" s="655"/>
      <c r="BN26" s="656"/>
      <c r="BO26" s="703" t="s">
        <v>130</v>
      </c>
      <c r="BP26" s="703"/>
      <c r="BQ26" s="703"/>
      <c r="BR26" s="703"/>
      <c r="BS26" s="660" t="s">
        <v>130</v>
      </c>
      <c r="BT26" s="655"/>
      <c r="BU26" s="655"/>
      <c r="BV26" s="655"/>
      <c r="BW26" s="655"/>
      <c r="BX26" s="655"/>
      <c r="BY26" s="655"/>
      <c r="BZ26" s="655"/>
      <c r="CA26" s="655"/>
      <c r="CB26" s="684"/>
      <c r="CD26" s="685" t="s">
        <v>290</v>
      </c>
      <c r="CE26" s="682"/>
      <c r="CF26" s="682"/>
      <c r="CG26" s="682"/>
      <c r="CH26" s="682"/>
      <c r="CI26" s="682"/>
      <c r="CJ26" s="682"/>
      <c r="CK26" s="682"/>
      <c r="CL26" s="682"/>
      <c r="CM26" s="682"/>
      <c r="CN26" s="682"/>
      <c r="CO26" s="682"/>
      <c r="CP26" s="682"/>
      <c r="CQ26" s="683"/>
      <c r="CR26" s="654">
        <v>784619</v>
      </c>
      <c r="CS26" s="655"/>
      <c r="CT26" s="655"/>
      <c r="CU26" s="655"/>
      <c r="CV26" s="655"/>
      <c r="CW26" s="655"/>
      <c r="CX26" s="655"/>
      <c r="CY26" s="656"/>
      <c r="CZ26" s="657">
        <v>10.6</v>
      </c>
      <c r="DA26" s="675"/>
      <c r="DB26" s="675"/>
      <c r="DC26" s="676"/>
      <c r="DD26" s="660">
        <v>738417</v>
      </c>
      <c r="DE26" s="655"/>
      <c r="DF26" s="655"/>
      <c r="DG26" s="655"/>
      <c r="DH26" s="655"/>
      <c r="DI26" s="655"/>
      <c r="DJ26" s="655"/>
      <c r="DK26" s="656"/>
      <c r="DL26" s="660" t="s">
        <v>131</v>
      </c>
      <c r="DM26" s="655"/>
      <c r="DN26" s="655"/>
      <c r="DO26" s="655"/>
      <c r="DP26" s="655"/>
      <c r="DQ26" s="655"/>
      <c r="DR26" s="655"/>
      <c r="DS26" s="655"/>
      <c r="DT26" s="655"/>
      <c r="DU26" s="655"/>
      <c r="DV26" s="656"/>
      <c r="DW26" s="657" t="s">
        <v>131</v>
      </c>
      <c r="DX26" s="675"/>
      <c r="DY26" s="675"/>
      <c r="DZ26" s="675"/>
      <c r="EA26" s="675"/>
      <c r="EB26" s="675"/>
      <c r="EC26" s="677"/>
    </row>
    <row r="27" spans="2:133" ht="11.25" customHeight="1">
      <c r="B27" s="651" t="s">
        <v>291</v>
      </c>
      <c r="C27" s="652"/>
      <c r="D27" s="652"/>
      <c r="E27" s="652"/>
      <c r="F27" s="652"/>
      <c r="G27" s="652"/>
      <c r="H27" s="652"/>
      <c r="I27" s="652"/>
      <c r="J27" s="652"/>
      <c r="K27" s="652"/>
      <c r="L27" s="652"/>
      <c r="M27" s="652"/>
      <c r="N27" s="652"/>
      <c r="O27" s="652"/>
      <c r="P27" s="652"/>
      <c r="Q27" s="653"/>
      <c r="R27" s="654">
        <v>632604</v>
      </c>
      <c r="S27" s="655"/>
      <c r="T27" s="655"/>
      <c r="U27" s="655"/>
      <c r="V27" s="655"/>
      <c r="W27" s="655"/>
      <c r="X27" s="655"/>
      <c r="Y27" s="656"/>
      <c r="Z27" s="703">
        <v>7.7</v>
      </c>
      <c r="AA27" s="703"/>
      <c r="AB27" s="703"/>
      <c r="AC27" s="703"/>
      <c r="AD27" s="704" t="s">
        <v>130</v>
      </c>
      <c r="AE27" s="704"/>
      <c r="AF27" s="704"/>
      <c r="AG27" s="704"/>
      <c r="AH27" s="704"/>
      <c r="AI27" s="704"/>
      <c r="AJ27" s="704"/>
      <c r="AK27" s="704"/>
      <c r="AL27" s="657" t="s">
        <v>130</v>
      </c>
      <c r="AM27" s="658"/>
      <c r="AN27" s="658"/>
      <c r="AO27" s="705"/>
      <c r="AP27" s="651" t="s">
        <v>292</v>
      </c>
      <c r="AQ27" s="652"/>
      <c r="AR27" s="652"/>
      <c r="AS27" s="652"/>
      <c r="AT27" s="652"/>
      <c r="AU27" s="652"/>
      <c r="AV27" s="652"/>
      <c r="AW27" s="652"/>
      <c r="AX27" s="652"/>
      <c r="AY27" s="652"/>
      <c r="AZ27" s="652"/>
      <c r="BA27" s="652"/>
      <c r="BB27" s="652"/>
      <c r="BC27" s="652"/>
      <c r="BD27" s="652"/>
      <c r="BE27" s="652"/>
      <c r="BF27" s="653"/>
      <c r="BG27" s="654">
        <v>2505895</v>
      </c>
      <c r="BH27" s="655"/>
      <c r="BI27" s="655"/>
      <c r="BJ27" s="655"/>
      <c r="BK27" s="655"/>
      <c r="BL27" s="655"/>
      <c r="BM27" s="655"/>
      <c r="BN27" s="656"/>
      <c r="BO27" s="703">
        <v>100</v>
      </c>
      <c r="BP27" s="703"/>
      <c r="BQ27" s="703"/>
      <c r="BR27" s="703"/>
      <c r="BS27" s="660" t="s">
        <v>130</v>
      </c>
      <c r="BT27" s="655"/>
      <c r="BU27" s="655"/>
      <c r="BV27" s="655"/>
      <c r="BW27" s="655"/>
      <c r="BX27" s="655"/>
      <c r="BY27" s="655"/>
      <c r="BZ27" s="655"/>
      <c r="CA27" s="655"/>
      <c r="CB27" s="684"/>
      <c r="CD27" s="685" t="s">
        <v>293</v>
      </c>
      <c r="CE27" s="682"/>
      <c r="CF27" s="682"/>
      <c r="CG27" s="682"/>
      <c r="CH27" s="682"/>
      <c r="CI27" s="682"/>
      <c r="CJ27" s="682"/>
      <c r="CK27" s="682"/>
      <c r="CL27" s="682"/>
      <c r="CM27" s="682"/>
      <c r="CN27" s="682"/>
      <c r="CO27" s="682"/>
      <c r="CP27" s="682"/>
      <c r="CQ27" s="683"/>
      <c r="CR27" s="654">
        <v>1003506</v>
      </c>
      <c r="CS27" s="673"/>
      <c r="CT27" s="673"/>
      <c r="CU27" s="673"/>
      <c r="CV27" s="673"/>
      <c r="CW27" s="673"/>
      <c r="CX27" s="673"/>
      <c r="CY27" s="674"/>
      <c r="CZ27" s="657">
        <v>13.5</v>
      </c>
      <c r="DA27" s="675"/>
      <c r="DB27" s="675"/>
      <c r="DC27" s="676"/>
      <c r="DD27" s="660">
        <v>256814</v>
      </c>
      <c r="DE27" s="673"/>
      <c r="DF27" s="673"/>
      <c r="DG27" s="673"/>
      <c r="DH27" s="673"/>
      <c r="DI27" s="673"/>
      <c r="DJ27" s="673"/>
      <c r="DK27" s="674"/>
      <c r="DL27" s="660">
        <v>222896</v>
      </c>
      <c r="DM27" s="673"/>
      <c r="DN27" s="673"/>
      <c r="DO27" s="673"/>
      <c r="DP27" s="673"/>
      <c r="DQ27" s="673"/>
      <c r="DR27" s="673"/>
      <c r="DS27" s="673"/>
      <c r="DT27" s="673"/>
      <c r="DU27" s="673"/>
      <c r="DV27" s="674"/>
      <c r="DW27" s="657">
        <v>4.4000000000000004</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54" t="s">
        <v>131</v>
      </c>
      <c r="S28" s="655"/>
      <c r="T28" s="655"/>
      <c r="U28" s="655"/>
      <c r="V28" s="655"/>
      <c r="W28" s="655"/>
      <c r="X28" s="655"/>
      <c r="Y28" s="656"/>
      <c r="Z28" s="703" t="s">
        <v>130</v>
      </c>
      <c r="AA28" s="703"/>
      <c r="AB28" s="703"/>
      <c r="AC28" s="703"/>
      <c r="AD28" s="704" t="s">
        <v>131</v>
      </c>
      <c r="AE28" s="704"/>
      <c r="AF28" s="704"/>
      <c r="AG28" s="704"/>
      <c r="AH28" s="704"/>
      <c r="AI28" s="704"/>
      <c r="AJ28" s="704"/>
      <c r="AK28" s="704"/>
      <c r="AL28" s="657" t="s">
        <v>130</v>
      </c>
      <c r="AM28" s="658"/>
      <c r="AN28" s="658"/>
      <c r="AO28" s="705"/>
      <c r="AP28" s="635"/>
      <c r="AQ28" s="636"/>
      <c r="AR28" s="636"/>
      <c r="AS28" s="636"/>
      <c r="AT28" s="636"/>
      <c r="AU28" s="636"/>
      <c r="AV28" s="636"/>
      <c r="AW28" s="636"/>
      <c r="AX28" s="636"/>
      <c r="AY28" s="636"/>
      <c r="AZ28" s="636"/>
      <c r="BA28" s="636"/>
      <c r="BB28" s="636"/>
      <c r="BC28" s="636"/>
      <c r="BD28" s="636"/>
      <c r="BE28" s="636"/>
      <c r="BF28" s="637"/>
      <c r="BG28" s="654"/>
      <c r="BH28" s="655"/>
      <c r="BI28" s="655"/>
      <c r="BJ28" s="655"/>
      <c r="BK28" s="655"/>
      <c r="BL28" s="655"/>
      <c r="BM28" s="655"/>
      <c r="BN28" s="656"/>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54">
        <v>683938</v>
      </c>
      <c r="CS28" s="655"/>
      <c r="CT28" s="655"/>
      <c r="CU28" s="655"/>
      <c r="CV28" s="655"/>
      <c r="CW28" s="655"/>
      <c r="CX28" s="655"/>
      <c r="CY28" s="656"/>
      <c r="CZ28" s="657">
        <v>9.1999999999999993</v>
      </c>
      <c r="DA28" s="675"/>
      <c r="DB28" s="675"/>
      <c r="DC28" s="676"/>
      <c r="DD28" s="660">
        <v>663039</v>
      </c>
      <c r="DE28" s="655"/>
      <c r="DF28" s="655"/>
      <c r="DG28" s="655"/>
      <c r="DH28" s="655"/>
      <c r="DI28" s="655"/>
      <c r="DJ28" s="655"/>
      <c r="DK28" s="656"/>
      <c r="DL28" s="660">
        <v>663039</v>
      </c>
      <c r="DM28" s="655"/>
      <c r="DN28" s="655"/>
      <c r="DO28" s="655"/>
      <c r="DP28" s="655"/>
      <c r="DQ28" s="655"/>
      <c r="DR28" s="655"/>
      <c r="DS28" s="655"/>
      <c r="DT28" s="655"/>
      <c r="DU28" s="655"/>
      <c r="DV28" s="656"/>
      <c r="DW28" s="657">
        <v>13.1</v>
      </c>
      <c r="DX28" s="675"/>
      <c r="DY28" s="675"/>
      <c r="DZ28" s="675"/>
      <c r="EA28" s="675"/>
      <c r="EB28" s="675"/>
      <c r="EC28" s="677"/>
    </row>
    <row r="29" spans="2:133" ht="11.25" customHeight="1">
      <c r="B29" s="651" t="s">
        <v>296</v>
      </c>
      <c r="C29" s="652"/>
      <c r="D29" s="652"/>
      <c r="E29" s="652"/>
      <c r="F29" s="652"/>
      <c r="G29" s="652"/>
      <c r="H29" s="652"/>
      <c r="I29" s="652"/>
      <c r="J29" s="652"/>
      <c r="K29" s="652"/>
      <c r="L29" s="652"/>
      <c r="M29" s="652"/>
      <c r="N29" s="652"/>
      <c r="O29" s="652"/>
      <c r="P29" s="652"/>
      <c r="Q29" s="653"/>
      <c r="R29" s="654">
        <v>442842</v>
      </c>
      <c r="S29" s="655"/>
      <c r="T29" s="655"/>
      <c r="U29" s="655"/>
      <c r="V29" s="655"/>
      <c r="W29" s="655"/>
      <c r="X29" s="655"/>
      <c r="Y29" s="656"/>
      <c r="Z29" s="703">
        <v>5.4</v>
      </c>
      <c r="AA29" s="703"/>
      <c r="AB29" s="703"/>
      <c r="AC29" s="703"/>
      <c r="AD29" s="704" t="s">
        <v>130</v>
      </c>
      <c r="AE29" s="704"/>
      <c r="AF29" s="704"/>
      <c r="AG29" s="704"/>
      <c r="AH29" s="704"/>
      <c r="AI29" s="704"/>
      <c r="AJ29" s="704"/>
      <c r="AK29" s="704"/>
      <c r="AL29" s="657" t="s">
        <v>131</v>
      </c>
      <c r="AM29" s="658"/>
      <c r="AN29" s="658"/>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54">
        <v>683938</v>
      </c>
      <c r="CS29" s="673"/>
      <c r="CT29" s="673"/>
      <c r="CU29" s="673"/>
      <c r="CV29" s="673"/>
      <c r="CW29" s="673"/>
      <c r="CX29" s="673"/>
      <c r="CY29" s="674"/>
      <c r="CZ29" s="657">
        <v>9.1999999999999993</v>
      </c>
      <c r="DA29" s="675"/>
      <c r="DB29" s="675"/>
      <c r="DC29" s="676"/>
      <c r="DD29" s="660">
        <v>663039</v>
      </c>
      <c r="DE29" s="673"/>
      <c r="DF29" s="673"/>
      <c r="DG29" s="673"/>
      <c r="DH29" s="673"/>
      <c r="DI29" s="673"/>
      <c r="DJ29" s="673"/>
      <c r="DK29" s="674"/>
      <c r="DL29" s="660">
        <v>663039</v>
      </c>
      <c r="DM29" s="673"/>
      <c r="DN29" s="673"/>
      <c r="DO29" s="673"/>
      <c r="DP29" s="673"/>
      <c r="DQ29" s="673"/>
      <c r="DR29" s="673"/>
      <c r="DS29" s="673"/>
      <c r="DT29" s="673"/>
      <c r="DU29" s="673"/>
      <c r="DV29" s="674"/>
      <c r="DW29" s="657">
        <v>13.1</v>
      </c>
      <c r="DX29" s="675"/>
      <c r="DY29" s="675"/>
      <c r="DZ29" s="675"/>
      <c r="EA29" s="675"/>
      <c r="EB29" s="675"/>
      <c r="EC29" s="677"/>
    </row>
    <row r="30" spans="2:133" ht="11.25" customHeight="1">
      <c r="B30" s="651" t="s">
        <v>301</v>
      </c>
      <c r="C30" s="652"/>
      <c r="D30" s="652"/>
      <c r="E30" s="652"/>
      <c r="F30" s="652"/>
      <c r="G30" s="652"/>
      <c r="H30" s="652"/>
      <c r="I30" s="652"/>
      <c r="J30" s="652"/>
      <c r="K30" s="652"/>
      <c r="L30" s="652"/>
      <c r="M30" s="652"/>
      <c r="N30" s="652"/>
      <c r="O30" s="652"/>
      <c r="P30" s="652"/>
      <c r="Q30" s="653"/>
      <c r="R30" s="654">
        <v>18027</v>
      </c>
      <c r="S30" s="655"/>
      <c r="T30" s="655"/>
      <c r="U30" s="655"/>
      <c r="V30" s="655"/>
      <c r="W30" s="655"/>
      <c r="X30" s="655"/>
      <c r="Y30" s="656"/>
      <c r="Z30" s="703">
        <v>0.2</v>
      </c>
      <c r="AA30" s="703"/>
      <c r="AB30" s="703"/>
      <c r="AC30" s="703"/>
      <c r="AD30" s="704" t="s">
        <v>130</v>
      </c>
      <c r="AE30" s="704"/>
      <c r="AF30" s="704"/>
      <c r="AG30" s="704"/>
      <c r="AH30" s="704"/>
      <c r="AI30" s="704"/>
      <c r="AJ30" s="704"/>
      <c r="AK30" s="704"/>
      <c r="AL30" s="657" t="s">
        <v>130</v>
      </c>
      <c r="AM30" s="658"/>
      <c r="AN30" s="658"/>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99.1</v>
      </c>
      <c r="BH30" s="722"/>
      <c r="BI30" s="722"/>
      <c r="BJ30" s="722"/>
      <c r="BK30" s="722"/>
      <c r="BL30" s="722"/>
      <c r="BM30" s="723">
        <v>96.7</v>
      </c>
      <c r="BN30" s="722"/>
      <c r="BO30" s="722"/>
      <c r="BP30" s="722"/>
      <c r="BQ30" s="724"/>
      <c r="BR30" s="721">
        <v>99.2</v>
      </c>
      <c r="BS30" s="722"/>
      <c r="BT30" s="722"/>
      <c r="BU30" s="722"/>
      <c r="BV30" s="722"/>
      <c r="BW30" s="722"/>
      <c r="BX30" s="723">
        <v>96.1</v>
      </c>
      <c r="BY30" s="722"/>
      <c r="BZ30" s="722"/>
      <c r="CA30" s="722"/>
      <c r="CB30" s="724"/>
      <c r="CD30" s="727"/>
      <c r="CE30" s="728"/>
      <c r="CF30" s="685" t="s">
        <v>304</v>
      </c>
      <c r="CG30" s="682"/>
      <c r="CH30" s="682"/>
      <c r="CI30" s="682"/>
      <c r="CJ30" s="682"/>
      <c r="CK30" s="682"/>
      <c r="CL30" s="682"/>
      <c r="CM30" s="682"/>
      <c r="CN30" s="682"/>
      <c r="CO30" s="682"/>
      <c r="CP30" s="682"/>
      <c r="CQ30" s="683"/>
      <c r="CR30" s="654">
        <v>625444</v>
      </c>
      <c r="CS30" s="655"/>
      <c r="CT30" s="655"/>
      <c r="CU30" s="655"/>
      <c r="CV30" s="655"/>
      <c r="CW30" s="655"/>
      <c r="CX30" s="655"/>
      <c r="CY30" s="656"/>
      <c r="CZ30" s="657">
        <v>8.4</v>
      </c>
      <c r="DA30" s="675"/>
      <c r="DB30" s="675"/>
      <c r="DC30" s="676"/>
      <c r="DD30" s="660">
        <v>604545</v>
      </c>
      <c r="DE30" s="655"/>
      <c r="DF30" s="655"/>
      <c r="DG30" s="655"/>
      <c r="DH30" s="655"/>
      <c r="DI30" s="655"/>
      <c r="DJ30" s="655"/>
      <c r="DK30" s="656"/>
      <c r="DL30" s="660">
        <v>604545</v>
      </c>
      <c r="DM30" s="655"/>
      <c r="DN30" s="655"/>
      <c r="DO30" s="655"/>
      <c r="DP30" s="655"/>
      <c r="DQ30" s="655"/>
      <c r="DR30" s="655"/>
      <c r="DS30" s="655"/>
      <c r="DT30" s="655"/>
      <c r="DU30" s="655"/>
      <c r="DV30" s="656"/>
      <c r="DW30" s="657">
        <v>11.9</v>
      </c>
      <c r="DX30" s="675"/>
      <c r="DY30" s="675"/>
      <c r="DZ30" s="675"/>
      <c r="EA30" s="675"/>
      <c r="EB30" s="675"/>
      <c r="EC30" s="677"/>
    </row>
    <row r="31" spans="2:133" ht="11.25" customHeight="1">
      <c r="B31" s="651" t="s">
        <v>305</v>
      </c>
      <c r="C31" s="652"/>
      <c r="D31" s="652"/>
      <c r="E31" s="652"/>
      <c r="F31" s="652"/>
      <c r="G31" s="652"/>
      <c r="H31" s="652"/>
      <c r="I31" s="652"/>
      <c r="J31" s="652"/>
      <c r="K31" s="652"/>
      <c r="L31" s="652"/>
      <c r="M31" s="652"/>
      <c r="N31" s="652"/>
      <c r="O31" s="652"/>
      <c r="P31" s="652"/>
      <c r="Q31" s="653"/>
      <c r="R31" s="654">
        <v>69210</v>
      </c>
      <c r="S31" s="655"/>
      <c r="T31" s="655"/>
      <c r="U31" s="655"/>
      <c r="V31" s="655"/>
      <c r="W31" s="655"/>
      <c r="X31" s="655"/>
      <c r="Y31" s="656"/>
      <c r="Z31" s="703">
        <v>0.8</v>
      </c>
      <c r="AA31" s="703"/>
      <c r="AB31" s="703"/>
      <c r="AC31" s="703"/>
      <c r="AD31" s="704" t="s">
        <v>130</v>
      </c>
      <c r="AE31" s="704"/>
      <c r="AF31" s="704"/>
      <c r="AG31" s="704"/>
      <c r="AH31" s="704"/>
      <c r="AI31" s="704"/>
      <c r="AJ31" s="704"/>
      <c r="AK31" s="704"/>
      <c r="AL31" s="657" t="s">
        <v>131</v>
      </c>
      <c r="AM31" s="658"/>
      <c r="AN31" s="658"/>
      <c r="AO31" s="705"/>
      <c r="AP31" s="733"/>
      <c r="AQ31" s="734"/>
      <c r="AR31" s="734"/>
      <c r="AS31" s="734"/>
      <c r="AT31" s="738"/>
      <c r="AU31" s="209" t="s">
        <v>306</v>
      </c>
      <c r="AV31" s="209"/>
      <c r="AW31" s="209"/>
      <c r="AX31" s="651" t="s">
        <v>307</v>
      </c>
      <c r="AY31" s="652"/>
      <c r="AZ31" s="652"/>
      <c r="BA31" s="652"/>
      <c r="BB31" s="652"/>
      <c r="BC31" s="652"/>
      <c r="BD31" s="652"/>
      <c r="BE31" s="652"/>
      <c r="BF31" s="653"/>
      <c r="BG31" s="719">
        <v>99.2</v>
      </c>
      <c r="BH31" s="673"/>
      <c r="BI31" s="673"/>
      <c r="BJ31" s="673"/>
      <c r="BK31" s="673"/>
      <c r="BL31" s="673"/>
      <c r="BM31" s="658">
        <v>96.6</v>
      </c>
      <c r="BN31" s="720"/>
      <c r="BO31" s="720"/>
      <c r="BP31" s="720"/>
      <c r="BQ31" s="681"/>
      <c r="BR31" s="719">
        <v>99.1</v>
      </c>
      <c r="BS31" s="673"/>
      <c r="BT31" s="673"/>
      <c r="BU31" s="673"/>
      <c r="BV31" s="673"/>
      <c r="BW31" s="673"/>
      <c r="BX31" s="658">
        <v>95.6</v>
      </c>
      <c r="BY31" s="720"/>
      <c r="BZ31" s="720"/>
      <c r="CA31" s="720"/>
      <c r="CB31" s="681"/>
      <c r="CD31" s="727"/>
      <c r="CE31" s="728"/>
      <c r="CF31" s="685" t="s">
        <v>308</v>
      </c>
      <c r="CG31" s="682"/>
      <c r="CH31" s="682"/>
      <c r="CI31" s="682"/>
      <c r="CJ31" s="682"/>
      <c r="CK31" s="682"/>
      <c r="CL31" s="682"/>
      <c r="CM31" s="682"/>
      <c r="CN31" s="682"/>
      <c r="CO31" s="682"/>
      <c r="CP31" s="682"/>
      <c r="CQ31" s="683"/>
      <c r="CR31" s="654">
        <v>58494</v>
      </c>
      <c r="CS31" s="673"/>
      <c r="CT31" s="673"/>
      <c r="CU31" s="673"/>
      <c r="CV31" s="673"/>
      <c r="CW31" s="673"/>
      <c r="CX31" s="673"/>
      <c r="CY31" s="674"/>
      <c r="CZ31" s="657">
        <v>0.8</v>
      </c>
      <c r="DA31" s="675"/>
      <c r="DB31" s="675"/>
      <c r="DC31" s="676"/>
      <c r="DD31" s="660">
        <v>58494</v>
      </c>
      <c r="DE31" s="673"/>
      <c r="DF31" s="673"/>
      <c r="DG31" s="673"/>
      <c r="DH31" s="673"/>
      <c r="DI31" s="673"/>
      <c r="DJ31" s="673"/>
      <c r="DK31" s="674"/>
      <c r="DL31" s="660">
        <v>58494</v>
      </c>
      <c r="DM31" s="673"/>
      <c r="DN31" s="673"/>
      <c r="DO31" s="673"/>
      <c r="DP31" s="673"/>
      <c r="DQ31" s="673"/>
      <c r="DR31" s="673"/>
      <c r="DS31" s="673"/>
      <c r="DT31" s="673"/>
      <c r="DU31" s="673"/>
      <c r="DV31" s="674"/>
      <c r="DW31" s="657">
        <v>1.2</v>
      </c>
      <c r="DX31" s="675"/>
      <c r="DY31" s="675"/>
      <c r="DZ31" s="675"/>
      <c r="EA31" s="675"/>
      <c r="EB31" s="675"/>
      <c r="EC31" s="677"/>
    </row>
    <row r="32" spans="2:133" ht="11.25" customHeight="1">
      <c r="B32" s="651" t="s">
        <v>309</v>
      </c>
      <c r="C32" s="652"/>
      <c r="D32" s="652"/>
      <c r="E32" s="652"/>
      <c r="F32" s="652"/>
      <c r="G32" s="652"/>
      <c r="H32" s="652"/>
      <c r="I32" s="652"/>
      <c r="J32" s="652"/>
      <c r="K32" s="652"/>
      <c r="L32" s="652"/>
      <c r="M32" s="652"/>
      <c r="N32" s="652"/>
      <c r="O32" s="652"/>
      <c r="P32" s="652"/>
      <c r="Q32" s="653"/>
      <c r="R32" s="654">
        <v>229529</v>
      </c>
      <c r="S32" s="655"/>
      <c r="T32" s="655"/>
      <c r="U32" s="655"/>
      <c r="V32" s="655"/>
      <c r="W32" s="655"/>
      <c r="X32" s="655"/>
      <c r="Y32" s="656"/>
      <c r="Z32" s="703">
        <v>2.8</v>
      </c>
      <c r="AA32" s="703"/>
      <c r="AB32" s="703"/>
      <c r="AC32" s="703"/>
      <c r="AD32" s="704" t="s">
        <v>130</v>
      </c>
      <c r="AE32" s="704"/>
      <c r="AF32" s="704"/>
      <c r="AG32" s="704"/>
      <c r="AH32" s="704"/>
      <c r="AI32" s="704"/>
      <c r="AJ32" s="704"/>
      <c r="AK32" s="704"/>
      <c r="AL32" s="657" t="s">
        <v>130</v>
      </c>
      <c r="AM32" s="658"/>
      <c r="AN32" s="658"/>
      <c r="AO32" s="705"/>
      <c r="AP32" s="735"/>
      <c r="AQ32" s="736"/>
      <c r="AR32" s="736"/>
      <c r="AS32" s="736"/>
      <c r="AT32" s="739"/>
      <c r="AU32" s="211"/>
      <c r="AV32" s="211"/>
      <c r="AW32" s="211"/>
      <c r="AX32" s="635" t="s">
        <v>310</v>
      </c>
      <c r="AY32" s="636"/>
      <c r="AZ32" s="636"/>
      <c r="BA32" s="636"/>
      <c r="BB32" s="636"/>
      <c r="BC32" s="636"/>
      <c r="BD32" s="636"/>
      <c r="BE32" s="636"/>
      <c r="BF32" s="637"/>
      <c r="BG32" s="718">
        <v>99.1</v>
      </c>
      <c r="BH32" s="639"/>
      <c r="BI32" s="639"/>
      <c r="BJ32" s="639"/>
      <c r="BK32" s="639"/>
      <c r="BL32" s="639"/>
      <c r="BM32" s="701">
        <v>96.5</v>
      </c>
      <c r="BN32" s="639"/>
      <c r="BO32" s="639"/>
      <c r="BP32" s="639"/>
      <c r="BQ32" s="694"/>
      <c r="BR32" s="718">
        <v>99.1</v>
      </c>
      <c r="BS32" s="639"/>
      <c r="BT32" s="639"/>
      <c r="BU32" s="639"/>
      <c r="BV32" s="639"/>
      <c r="BW32" s="639"/>
      <c r="BX32" s="701">
        <v>96.1</v>
      </c>
      <c r="BY32" s="639"/>
      <c r="BZ32" s="639"/>
      <c r="CA32" s="639"/>
      <c r="CB32" s="694"/>
      <c r="CD32" s="729"/>
      <c r="CE32" s="730"/>
      <c r="CF32" s="685" t="s">
        <v>311</v>
      </c>
      <c r="CG32" s="682"/>
      <c r="CH32" s="682"/>
      <c r="CI32" s="682"/>
      <c r="CJ32" s="682"/>
      <c r="CK32" s="682"/>
      <c r="CL32" s="682"/>
      <c r="CM32" s="682"/>
      <c r="CN32" s="682"/>
      <c r="CO32" s="682"/>
      <c r="CP32" s="682"/>
      <c r="CQ32" s="683"/>
      <c r="CR32" s="654" t="s">
        <v>130</v>
      </c>
      <c r="CS32" s="655"/>
      <c r="CT32" s="655"/>
      <c r="CU32" s="655"/>
      <c r="CV32" s="655"/>
      <c r="CW32" s="655"/>
      <c r="CX32" s="655"/>
      <c r="CY32" s="656"/>
      <c r="CZ32" s="657" t="s">
        <v>131</v>
      </c>
      <c r="DA32" s="675"/>
      <c r="DB32" s="675"/>
      <c r="DC32" s="676"/>
      <c r="DD32" s="660" t="s">
        <v>130</v>
      </c>
      <c r="DE32" s="655"/>
      <c r="DF32" s="655"/>
      <c r="DG32" s="655"/>
      <c r="DH32" s="655"/>
      <c r="DI32" s="655"/>
      <c r="DJ32" s="655"/>
      <c r="DK32" s="656"/>
      <c r="DL32" s="660" t="s">
        <v>131</v>
      </c>
      <c r="DM32" s="655"/>
      <c r="DN32" s="655"/>
      <c r="DO32" s="655"/>
      <c r="DP32" s="655"/>
      <c r="DQ32" s="655"/>
      <c r="DR32" s="655"/>
      <c r="DS32" s="655"/>
      <c r="DT32" s="655"/>
      <c r="DU32" s="655"/>
      <c r="DV32" s="656"/>
      <c r="DW32" s="657" t="s">
        <v>130</v>
      </c>
      <c r="DX32" s="675"/>
      <c r="DY32" s="675"/>
      <c r="DZ32" s="675"/>
      <c r="EA32" s="675"/>
      <c r="EB32" s="675"/>
      <c r="EC32" s="677"/>
    </row>
    <row r="33" spans="2:133" ht="11.25" customHeight="1">
      <c r="B33" s="651" t="s">
        <v>312</v>
      </c>
      <c r="C33" s="652"/>
      <c r="D33" s="652"/>
      <c r="E33" s="652"/>
      <c r="F33" s="652"/>
      <c r="G33" s="652"/>
      <c r="H33" s="652"/>
      <c r="I33" s="652"/>
      <c r="J33" s="652"/>
      <c r="K33" s="652"/>
      <c r="L33" s="652"/>
      <c r="M33" s="652"/>
      <c r="N33" s="652"/>
      <c r="O33" s="652"/>
      <c r="P33" s="652"/>
      <c r="Q33" s="653"/>
      <c r="R33" s="654">
        <v>891534</v>
      </c>
      <c r="S33" s="655"/>
      <c r="T33" s="655"/>
      <c r="U33" s="655"/>
      <c r="V33" s="655"/>
      <c r="W33" s="655"/>
      <c r="X33" s="655"/>
      <c r="Y33" s="656"/>
      <c r="Z33" s="703">
        <v>10.8</v>
      </c>
      <c r="AA33" s="703"/>
      <c r="AB33" s="703"/>
      <c r="AC33" s="703"/>
      <c r="AD33" s="704" t="s">
        <v>131</v>
      </c>
      <c r="AE33" s="704"/>
      <c r="AF33" s="704"/>
      <c r="AG33" s="704"/>
      <c r="AH33" s="704"/>
      <c r="AI33" s="704"/>
      <c r="AJ33" s="704"/>
      <c r="AK33" s="704"/>
      <c r="AL33" s="657" t="s">
        <v>130</v>
      </c>
      <c r="AM33" s="658"/>
      <c r="AN33" s="658"/>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54">
        <v>4004605</v>
      </c>
      <c r="CS33" s="673"/>
      <c r="CT33" s="673"/>
      <c r="CU33" s="673"/>
      <c r="CV33" s="673"/>
      <c r="CW33" s="673"/>
      <c r="CX33" s="673"/>
      <c r="CY33" s="674"/>
      <c r="CZ33" s="657">
        <v>53.9</v>
      </c>
      <c r="DA33" s="675"/>
      <c r="DB33" s="675"/>
      <c r="DC33" s="676"/>
      <c r="DD33" s="660">
        <v>3522089</v>
      </c>
      <c r="DE33" s="673"/>
      <c r="DF33" s="673"/>
      <c r="DG33" s="673"/>
      <c r="DH33" s="673"/>
      <c r="DI33" s="673"/>
      <c r="DJ33" s="673"/>
      <c r="DK33" s="674"/>
      <c r="DL33" s="660">
        <v>2519699</v>
      </c>
      <c r="DM33" s="673"/>
      <c r="DN33" s="673"/>
      <c r="DO33" s="673"/>
      <c r="DP33" s="673"/>
      <c r="DQ33" s="673"/>
      <c r="DR33" s="673"/>
      <c r="DS33" s="673"/>
      <c r="DT33" s="673"/>
      <c r="DU33" s="673"/>
      <c r="DV33" s="674"/>
      <c r="DW33" s="657">
        <v>49.8</v>
      </c>
      <c r="DX33" s="675"/>
      <c r="DY33" s="675"/>
      <c r="DZ33" s="675"/>
      <c r="EA33" s="675"/>
      <c r="EB33" s="675"/>
      <c r="EC33" s="677"/>
    </row>
    <row r="34" spans="2:133" ht="11.25" customHeight="1">
      <c r="B34" s="651" t="s">
        <v>314</v>
      </c>
      <c r="C34" s="652"/>
      <c r="D34" s="652"/>
      <c r="E34" s="652"/>
      <c r="F34" s="652"/>
      <c r="G34" s="652"/>
      <c r="H34" s="652"/>
      <c r="I34" s="652"/>
      <c r="J34" s="652"/>
      <c r="K34" s="652"/>
      <c r="L34" s="652"/>
      <c r="M34" s="652"/>
      <c r="N34" s="652"/>
      <c r="O34" s="652"/>
      <c r="P34" s="652"/>
      <c r="Q34" s="653"/>
      <c r="R34" s="654">
        <v>154117</v>
      </c>
      <c r="S34" s="655"/>
      <c r="T34" s="655"/>
      <c r="U34" s="655"/>
      <c r="V34" s="655"/>
      <c r="W34" s="655"/>
      <c r="X34" s="655"/>
      <c r="Y34" s="656"/>
      <c r="Z34" s="703">
        <v>1.9</v>
      </c>
      <c r="AA34" s="703"/>
      <c r="AB34" s="703"/>
      <c r="AC34" s="703"/>
      <c r="AD34" s="704">
        <v>565</v>
      </c>
      <c r="AE34" s="704"/>
      <c r="AF34" s="704"/>
      <c r="AG34" s="704"/>
      <c r="AH34" s="704"/>
      <c r="AI34" s="704"/>
      <c r="AJ34" s="704"/>
      <c r="AK34" s="704"/>
      <c r="AL34" s="657">
        <v>0</v>
      </c>
      <c r="AM34" s="658"/>
      <c r="AN34" s="658"/>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54">
        <v>1116953</v>
      </c>
      <c r="CS34" s="655"/>
      <c r="CT34" s="655"/>
      <c r="CU34" s="655"/>
      <c r="CV34" s="655"/>
      <c r="CW34" s="655"/>
      <c r="CX34" s="655"/>
      <c r="CY34" s="656"/>
      <c r="CZ34" s="657">
        <v>15</v>
      </c>
      <c r="DA34" s="675"/>
      <c r="DB34" s="675"/>
      <c r="DC34" s="676"/>
      <c r="DD34" s="660">
        <v>875008</v>
      </c>
      <c r="DE34" s="655"/>
      <c r="DF34" s="655"/>
      <c r="DG34" s="655"/>
      <c r="DH34" s="655"/>
      <c r="DI34" s="655"/>
      <c r="DJ34" s="655"/>
      <c r="DK34" s="656"/>
      <c r="DL34" s="660">
        <v>501936</v>
      </c>
      <c r="DM34" s="655"/>
      <c r="DN34" s="655"/>
      <c r="DO34" s="655"/>
      <c r="DP34" s="655"/>
      <c r="DQ34" s="655"/>
      <c r="DR34" s="655"/>
      <c r="DS34" s="655"/>
      <c r="DT34" s="655"/>
      <c r="DU34" s="655"/>
      <c r="DV34" s="656"/>
      <c r="DW34" s="657">
        <v>9.9</v>
      </c>
      <c r="DX34" s="675"/>
      <c r="DY34" s="675"/>
      <c r="DZ34" s="675"/>
      <c r="EA34" s="675"/>
      <c r="EB34" s="675"/>
      <c r="EC34" s="677"/>
    </row>
    <row r="35" spans="2:133" ht="11.25" customHeight="1">
      <c r="B35" s="651" t="s">
        <v>318</v>
      </c>
      <c r="C35" s="652"/>
      <c r="D35" s="652"/>
      <c r="E35" s="652"/>
      <c r="F35" s="652"/>
      <c r="G35" s="652"/>
      <c r="H35" s="652"/>
      <c r="I35" s="652"/>
      <c r="J35" s="652"/>
      <c r="K35" s="652"/>
      <c r="L35" s="652"/>
      <c r="M35" s="652"/>
      <c r="N35" s="652"/>
      <c r="O35" s="652"/>
      <c r="P35" s="652"/>
      <c r="Q35" s="653"/>
      <c r="R35" s="654">
        <v>597530</v>
      </c>
      <c r="S35" s="655"/>
      <c r="T35" s="655"/>
      <c r="U35" s="655"/>
      <c r="V35" s="655"/>
      <c r="W35" s="655"/>
      <c r="X35" s="655"/>
      <c r="Y35" s="656"/>
      <c r="Z35" s="703">
        <v>7.3</v>
      </c>
      <c r="AA35" s="703"/>
      <c r="AB35" s="703"/>
      <c r="AC35" s="703"/>
      <c r="AD35" s="704" t="s">
        <v>130</v>
      </c>
      <c r="AE35" s="704"/>
      <c r="AF35" s="704"/>
      <c r="AG35" s="704"/>
      <c r="AH35" s="704"/>
      <c r="AI35" s="704"/>
      <c r="AJ35" s="704"/>
      <c r="AK35" s="704"/>
      <c r="AL35" s="657" t="s">
        <v>131</v>
      </c>
      <c r="AM35" s="658"/>
      <c r="AN35" s="658"/>
      <c r="AO35" s="705"/>
      <c r="AP35" s="214"/>
      <c r="AQ35" s="709" t="s">
        <v>319</v>
      </c>
      <c r="AR35" s="710"/>
      <c r="AS35" s="710"/>
      <c r="AT35" s="710"/>
      <c r="AU35" s="710"/>
      <c r="AV35" s="710"/>
      <c r="AW35" s="710"/>
      <c r="AX35" s="710"/>
      <c r="AY35" s="711"/>
      <c r="AZ35" s="706">
        <v>1509134</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145728</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54">
        <v>91708</v>
      </c>
      <c r="CS35" s="673"/>
      <c r="CT35" s="673"/>
      <c r="CU35" s="673"/>
      <c r="CV35" s="673"/>
      <c r="CW35" s="673"/>
      <c r="CX35" s="673"/>
      <c r="CY35" s="674"/>
      <c r="CZ35" s="657">
        <v>1.2</v>
      </c>
      <c r="DA35" s="675"/>
      <c r="DB35" s="675"/>
      <c r="DC35" s="676"/>
      <c r="DD35" s="660">
        <v>83948</v>
      </c>
      <c r="DE35" s="673"/>
      <c r="DF35" s="673"/>
      <c r="DG35" s="673"/>
      <c r="DH35" s="673"/>
      <c r="DI35" s="673"/>
      <c r="DJ35" s="673"/>
      <c r="DK35" s="674"/>
      <c r="DL35" s="660">
        <v>71264</v>
      </c>
      <c r="DM35" s="673"/>
      <c r="DN35" s="673"/>
      <c r="DO35" s="673"/>
      <c r="DP35" s="673"/>
      <c r="DQ35" s="673"/>
      <c r="DR35" s="673"/>
      <c r="DS35" s="673"/>
      <c r="DT35" s="673"/>
      <c r="DU35" s="673"/>
      <c r="DV35" s="674"/>
      <c r="DW35" s="657">
        <v>1.4</v>
      </c>
      <c r="DX35" s="675"/>
      <c r="DY35" s="675"/>
      <c r="DZ35" s="675"/>
      <c r="EA35" s="675"/>
      <c r="EB35" s="675"/>
      <c r="EC35" s="677"/>
    </row>
    <row r="36" spans="2:133" ht="11.25" customHeight="1">
      <c r="B36" s="651" t="s">
        <v>322</v>
      </c>
      <c r="C36" s="652"/>
      <c r="D36" s="652"/>
      <c r="E36" s="652"/>
      <c r="F36" s="652"/>
      <c r="G36" s="652"/>
      <c r="H36" s="652"/>
      <c r="I36" s="652"/>
      <c r="J36" s="652"/>
      <c r="K36" s="652"/>
      <c r="L36" s="652"/>
      <c r="M36" s="652"/>
      <c r="N36" s="652"/>
      <c r="O36" s="652"/>
      <c r="P36" s="652"/>
      <c r="Q36" s="653"/>
      <c r="R36" s="654" t="s">
        <v>130</v>
      </c>
      <c r="S36" s="655"/>
      <c r="T36" s="655"/>
      <c r="U36" s="655"/>
      <c r="V36" s="655"/>
      <c r="W36" s="655"/>
      <c r="X36" s="655"/>
      <c r="Y36" s="656"/>
      <c r="Z36" s="703" t="s">
        <v>130</v>
      </c>
      <c r="AA36" s="703"/>
      <c r="AB36" s="703"/>
      <c r="AC36" s="703"/>
      <c r="AD36" s="704" t="s">
        <v>131</v>
      </c>
      <c r="AE36" s="704"/>
      <c r="AF36" s="704"/>
      <c r="AG36" s="704"/>
      <c r="AH36" s="704"/>
      <c r="AI36" s="704"/>
      <c r="AJ36" s="704"/>
      <c r="AK36" s="704"/>
      <c r="AL36" s="657" t="s">
        <v>130</v>
      </c>
      <c r="AM36" s="658"/>
      <c r="AN36" s="658"/>
      <c r="AO36" s="705"/>
      <c r="AQ36" s="678" t="s">
        <v>323</v>
      </c>
      <c r="AR36" s="679"/>
      <c r="AS36" s="679"/>
      <c r="AT36" s="679"/>
      <c r="AU36" s="679"/>
      <c r="AV36" s="679"/>
      <c r="AW36" s="679"/>
      <c r="AX36" s="679"/>
      <c r="AY36" s="680"/>
      <c r="AZ36" s="654">
        <v>510000</v>
      </c>
      <c r="BA36" s="655"/>
      <c r="BB36" s="655"/>
      <c r="BC36" s="655"/>
      <c r="BD36" s="673"/>
      <c r="BE36" s="673"/>
      <c r="BF36" s="681"/>
      <c r="BG36" s="685" t="s">
        <v>324</v>
      </c>
      <c r="BH36" s="682"/>
      <c r="BI36" s="682"/>
      <c r="BJ36" s="682"/>
      <c r="BK36" s="682"/>
      <c r="BL36" s="682"/>
      <c r="BM36" s="682"/>
      <c r="BN36" s="682"/>
      <c r="BO36" s="682"/>
      <c r="BP36" s="682"/>
      <c r="BQ36" s="682"/>
      <c r="BR36" s="682"/>
      <c r="BS36" s="682"/>
      <c r="BT36" s="682"/>
      <c r="BU36" s="683"/>
      <c r="BV36" s="654">
        <v>75145</v>
      </c>
      <c r="BW36" s="655"/>
      <c r="BX36" s="655"/>
      <c r="BY36" s="655"/>
      <c r="BZ36" s="655"/>
      <c r="CA36" s="655"/>
      <c r="CB36" s="684"/>
      <c r="CD36" s="685" t="s">
        <v>325</v>
      </c>
      <c r="CE36" s="682"/>
      <c r="CF36" s="682"/>
      <c r="CG36" s="682"/>
      <c r="CH36" s="682"/>
      <c r="CI36" s="682"/>
      <c r="CJ36" s="682"/>
      <c r="CK36" s="682"/>
      <c r="CL36" s="682"/>
      <c r="CM36" s="682"/>
      <c r="CN36" s="682"/>
      <c r="CO36" s="682"/>
      <c r="CP36" s="682"/>
      <c r="CQ36" s="683"/>
      <c r="CR36" s="654">
        <v>1473921</v>
      </c>
      <c r="CS36" s="655"/>
      <c r="CT36" s="655"/>
      <c r="CU36" s="655"/>
      <c r="CV36" s="655"/>
      <c r="CW36" s="655"/>
      <c r="CX36" s="655"/>
      <c r="CY36" s="656"/>
      <c r="CZ36" s="657">
        <v>19.8</v>
      </c>
      <c r="DA36" s="675"/>
      <c r="DB36" s="675"/>
      <c r="DC36" s="676"/>
      <c r="DD36" s="660">
        <v>1392547</v>
      </c>
      <c r="DE36" s="655"/>
      <c r="DF36" s="655"/>
      <c r="DG36" s="655"/>
      <c r="DH36" s="655"/>
      <c r="DI36" s="655"/>
      <c r="DJ36" s="655"/>
      <c r="DK36" s="656"/>
      <c r="DL36" s="660">
        <v>1185374</v>
      </c>
      <c r="DM36" s="655"/>
      <c r="DN36" s="655"/>
      <c r="DO36" s="655"/>
      <c r="DP36" s="655"/>
      <c r="DQ36" s="655"/>
      <c r="DR36" s="655"/>
      <c r="DS36" s="655"/>
      <c r="DT36" s="655"/>
      <c r="DU36" s="655"/>
      <c r="DV36" s="656"/>
      <c r="DW36" s="657">
        <v>23.4</v>
      </c>
      <c r="DX36" s="675"/>
      <c r="DY36" s="675"/>
      <c r="DZ36" s="675"/>
      <c r="EA36" s="675"/>
      <c r="EB36" s="675"/>
      <c r="EC36" s="677"/>
    </row>
    <row r="37" spans="2:133" ht="11.25" customHeight="1">
      <c r="B37" s="651" t="s">
        <v>326</v>
      </c>
      <c r="C37" s="652"/>
      <c r="D37" s="652"/>
      <c r="E37" s="652"/>
      <c r="F37" s="652"/>
      <c r="G37" s="652"/>
      <c r="H37" s="652"/>
      <c r="I37" s="652"/>
      <c r="J37" s="652"/>
      <c r="K37" s="652"/>
      <c r="L37" s="652"/>
      <c r="M37" s="652"/>
      <c r="N37" s="652"/>
      <c r="O37" s="652"/>
      <c r="P37" s="652"/>
      <c r="Q37" s="653"/>
      <c r="R37" s="654">
        <v>355730</v>
      </c>
      <c r="S37" s="655"/>
      <c r="T37" s="655"/>
      <c r="U37" s="655"/>
      <c r="V37" s="655"/>
      <c r="W37" s="655"/>
      <c r="X37" s="655"/>
      <c r="Y37" s="656"/>
      <c r="Z37" s="703">
        <v>4.3</v>
      </c>
      <c r="AA37" s="703"/>
      <c r="AB37" s="703"/>
      <c r="AC37" s="703"/>
      <c r="AD37" s="704" t="s">
        <v>130</v>
      </c>
      <c r="AE37" s="704"/>
      <c r="AF37" s="704"/>
      <c r="AG37" s="704"/>
      <c r="AH37" s="704"/>
      <c r="AI37" s="704"/>
      <c r="AJ37" s="704"/>
      <c r="AK37" s="704"/>
      <c r="AL37" s="657" t="s">
        <v>130</v>
      </c>
      <c r="AM37" s="658"/>
      <c r="AN37" s="658"/>
      <c r="AO37" s="705"/>
      <c r="AQ37" s="678" t="s">
        <v>327</v>
      </c>
      <c r="AR37" s="679"/>
      <c r="AS37" s="679"/>
      <c r="AT37" s="679"/>
      <c r="AU37" s="679"/>
      <c r="AV37" s="679"/>
      <c r="AW37" s="679"/>
      <c r="AX37" s="679"/>
      <c r="AY37" s="680"/>
      <c r="AZ37" s="654">
        <v>156308</v>
      </c>
      <c r="BA37" s="655"/>
      <c r="BB37" s="655"/>
      <c r="BC37" s="655"/>
      <c r="BD37" s="673"/>
      <c r="BE37" s="673"/>
      <c r="BF37" s="681"/>
      <c r="BG37" s="685" t="s">
        <v>328</v>
      </c>
      <c r="BH37" s="682"/>
      <c r="BI37" s="682"/>
      <c r="BJ37" s="682"/>
      <c r="BK37" s="682"/>
      <c r="BL37" s="682"/>
      <c r="BM37" s="682"/>
      <c r="BN37" s="682"/>
      <c r="BO37" s="682"/>
      <c r="BP37" s="682"/>
      <c r="BQ37" s="682"/>
      <c r="BR37" s="682"/>
      <c r="BS37" s="682"/>
      <c r="BT37" s="682"/>
      <c r="BU37" s="683"/>
      <c r="BV37" s="654">
        <v>2597</v>
      </c>
      <c r="BW37" s="655"/>
      <c r="BX37" s="655"/>
      <c r="BY37" s="655"/>
      <c r="BZ37" s="655"/>
      <c r="CA37" s="655"/>
      <c r="CB37" s="684"/>
      <c r="CD37" s="685" t="s">
        <v>329</v>
      </c>
      <c r="CE37" s="682"/>
      <c r="CF37" s="682"/>
      <c r="CG37" s="682"/>
      <c r="CH37" s="682"/>
      <c r="CI37" s="682"/>
      <c r="CJ37" s="682"/>
      <c r="CK37" s="682"/>
      <c r="CL37" s="682"/>
      <c r="CM37" s="682"/>
      <c r="CN37" s="682"/>
      <c r="CO37" s="682"/>
      <c r="CP37" s="682"/>
      <c r="CQ37" s="683"/>
      <c r="CR37" s="654">
        <v>575094</v>
      </c>
      <c r="CS37" s="673"/>
      <c r="CT37" s="673"/>
      <c r="CU37" s="673"/>
      <c r="CV37" s="673"/>
      <c r="CW37" s="673"/>
      <c r="CX37" s="673"/>
      <c r="CY37" s="674"/>
      <c r="CZ37" s="657">
        <v>7.7</v>
      </c>
      <c r="DA37" s="675"/>
      <c r="DB37" s="675"/>
      <c r="DC37" s="676"/>
      <c r="DD37" s="660">
        <v>575059</v>
      </c>
      <c r="DE37" s="673"/>
      <c r="DF37" s="673"/>
      <c r="DG37" s="673"/>
      <c r="DH37" s="673"/>
      <c r="DI37" s="673"/>
      <c r="DJ37" s="673"/>
      <c r="DK37" s="674"/>
      <c r="DL37" s="660">
        <v>552004</v>
      </c>
      <c r="DM37" s="673"/>
      <c r="DN37" s="673"/>
      <c r="DO37" s="673"/>
      <c r="DP37" s="673"/>
      <c r="DQ37" s="673"/>
      <c r="DR37" s="673"/>
      <c r="DS37" s="673"/>
      <c r="DT37" s="673"/>
      <c r="DU37" s="673"/>
      <c r="DV37" s="674"/>
      <c r="DW37" s="657">
        <v>10.9</v>
      </c>
      <c r="DX37" s="675"/>
      <c r="DY37" s="675"/>
      <c r="DZ37" s="675"/>
      <c r="EA37" s="675"/>
      <c r="EB37" s="675"/>
      <c r="EC37" s="677"/>
    </row>
    <row r="38" spans="2:133" ht="11.25" customHeight="1">
      <c r="B38" s="635" t="s">
        <v>330</v>
      </c>
      <c r="C38" s="636"/>
      <c r="D38" s="636"/>
      <c r="E38" s="636"/>
      <c r="F38" s="636"/>
      <c r="G38" s="636"/>
      <c r="H38" s="636"/>
      <c r="I38" s="636"/>
      <c r="J38" s="636"/>
      <c r="K38" s="636"/>
      <c r="L38" s="636"/>
      <c r="M38" s="636"/>
      <c r="N38" s="636"/>
      <c r="O38" s="636"/>
      <c r="P38" s="636"/>
      <c r="Q38" s="637"/>
      <c r="R38" s="638">
        <v>8218175</v>
      </c>
      <c r="S38" s="693"/>
      <c r="T38" s="693"/>
      <c r="U38" s="693"/>
      <c r="V38" s="693"/>
      <c r="W38" s="693"/>
      <c r="X38" s="693"/>
      <c r="Y38" s="698"/>
      <c r="Z38" s="699">
        <v>100</v>
      </c>
      <c r="AA38" s="699"/>
      <c r="AB38" s="699"/>
      <c r="AC38" s="699"/>
      <c r="AD38" s="700">
        <v>4703956</v>
      </c>
      <c r="AE38" s="700"/>
      <c r="AF38" s="700"/>
      <c r="AG38" s="700"/>
      <c r="AH38" s="700"/>
      <c r="AI38" s="700"/>
      <c r="AJ38" s="700"/>
      <c r="AK38" s="700"/>
      <c r="AL38" s="641">
        <v>100</v>
      </c>
      <c r="AM38" s="701"/>
      <c r="AN38" s="701"/>
      <c r="AO38" s="702"/>
      <c r="AQ38" s="678" t="s">
        <v>331</v>
      </c>
      <c r="AR38" s="679"/>
      <c r="AS38" s="679"/>
      <c r="AT38" s="679"/>
      <c r="AU38" s="679"/>
      <c r="AV38" s="679"/>
      <c r="AW38" s="679"/>
      <c r="AX38" s="679"/>
      <c r="AY38" s="680"/>
      <c r="AZ38" s="654">
        <v>24996</v>
      </c>
      <c r="BA38" s="655"/>
      <c r="BB38" s="655"/>
      <c r="BC38" s="655"/>
      <c r="BD38" s="673"/>
      <c r="BE38" s="673"/>
      <c r="BF38" s="681"/>
      <c r="BG38" s="685" t="s">
        <v>332</v>
      </c>
      <c r="BH38" s="682"/>
      <c r="BI38" s="682"/>
      <c r="BJ38" s="682"/>
      <c r="BK38" s="682"/>
      <c r="BL38" s="682"/>
      <c r="BM38" s="682"/>
      <c r="BN38" s="682"/>
      <c r="BO38" s="682"/>
      <c r="BP38" s="682"/>
      <c r="BQ38" s="682"/>
      <c r="BR38" s="682"/>
      <c r="BS38" s="682"/>
      <c r="BT38" s="682"/>
      <c r="BU38" s="683"/>
      <c r="BV38" s="654">
        <v>4586</v>
      </c>
      <c r="BW38" s="655"/>
      <c r="BX38" s="655"/>
      <c r="BY38" s="655"/>
      <c r="BZ38" s="655"/>
      <c r="CA38" s="655"/>
      <c r="CB38" s="684"/>
      <c r="CD38" s="685" t="s">
        <v>333</v>
      </c>
      <c r="CE38" s="682"/>
      <c r="CF38" s="682"/>
      <c r="CG38" s="682"/>
      <c r="CH38" s="682"/>
      <c r="CI38" s="682"/>
      <c r="CJ38" s="682"/>
      <c r="CK38" s="682"/>
      <c r="CL38" s="682"/>
      <c r="CM38" s="682"/>
      <c r="CN38" s="682"/>
      <c r="CO38" s="682"/>
      <c r="CP38" s="682"/>
      <c r="CQ38" s="683"/>
      <c r="CR38" s="654">
        <v>974138</v>
      </c>
      <c r="CS38" s="655"/>
      <c r="CT38" s="655"/>
      <c r="CU38" s="655"/>
      <c r="CV38" s="655"/>
      <c r="CW38" s="655"/>
      <c r="CX38" s="655"/>
      <c r="CY38" s="656"/>
      <c r="CZ38" s="657">
        <v>13.1</v>
      </c>
      <c r="DA38" s="675"/>
      <c r="DB38" s="675"/>
      <c r="DC38" s="676"/>
      <c r="DD38" s="660">
        <v>870586</v>
      </c>
      <c r="DE38" s="655"/>
      <c r="DF38" s="655"/>
      <c r="DG38" s="655"/>
      <c r="DH38" s="655"/>
      <c r="DI38" s="655"/>
      <c r="DJ38" s="655"/>
      <c r="DK38" s="656"/>
      <c r="DL38" s="660">
        <v>761125</v>
      </c>
      <c r="DM38" s="655"/>
      <c r="DN38" s="655"/>
      <c r="DO38" s="655"/>
      <c r="DP38" s="655"/>
      <c r="DQ38" s="655"/>
      <c r="DR38" s="655"/>
      <c r="DS38" s="655"/>
      <c r="DT38" s="655"/>
      <c r="DU38" s="655"/>
      <c r="DV38" s="656"/>
      <c r="DW38" s="657">
        <v>15</v>
      </c>
      <c r="DX38" s="675"/>
      <c r="DY38" s="675"/>
      <c r="DZ38" s="675"/>
      <c r="EA38" s="675"/>
      <c r="EB38" s="675"/>
      <c r="EC38" s="677"/>
    </row>
    <row r="39" spans="2:133" ht="11.25" customHeight="1">
      <c r="AQ39" s="678" t="s">
        <v>334</v>
      </c>
      <c r="AR39" s="679"/>
      <c r="AS39" s="679"/>
      <c r="AT39" s="679"/>
      <c r="AU39" s="679"/>
      <c r="AV39" s="679"/>
      <c r="AW39" s="679"/>
      <c r="AX39" s="679"/>
      <c r="AY39" s="680"/>
      <c r="AZ39" s="654">
        <v>542</v>
      </c>
      <c r="BA39" s="655"/>
      <c r="BB39" s="655"/>
      <c r="BC39" s="655"/>
      <c r="BD39" s="673"/>
      <c r="BE39" s="673"/>
      <c r="BF39" s="681"/>
      <c r="BG39" s="686" t="s">
        <v>335</v>
      </c>
      <c r="BH39" s="687"/>
      <c r="BI39" s="687"/>
      <c r="BJ39" s="687"/>
      <c r="BK39" s="687"/>
      <c r="BL39" s="215"/>
      <c r="BM39" s="682" t="s">
        <v>336</v>
      </c>
      <c r="BN39" s="682"/>
      <c r="BO39" s="682"/>
      <c r="BP39" s="682"/>
      <c r="BQ39" s="682"/>
      <c r="BR39" s="682"/>
      <c r="BS39" s="682"/>
      <c r="BT39" s="682"/>
      <c r="BU39" s="683"/>
      <c r="BV39" s="654">
        <v>104</v>
      </c>
      <c r="BW39" s="655"/>
      <c r="BX39" s="655"/>
      <c r="BY39" s="655"/>
      <c r="BZ39" s="655"/>
      <c r="CA39" s="655"/>
      <c r="CB39" s="684"/>
      <c r="CD39" s="685" t="s">
        <v>337</v>
      </c>
      <c r="CE39" s="682"/>
      <c r="CF39" s="682"/>
      <c r="CG39" s="682"/>
      <c r="CH39" s="682"/>
      <c r="CI39" s="682"/>
      <c r="CJ39" s="682"/>
      <c r="CK39" s="682"/>
      <c r="CL39" s="682"/>
      <c r="CM39" s="682"/>
      <c r="CN39" s="682"/>
      <c r="CO39" s="682"/>
      <c r="CP39" s="682"/>
      <c r="CQ39" s="683"/>
      <c r="CR39" s="654">
        <v>347885</v>
      </c>
      <c r="CS39" s="673"/>
      <c r="CT39" s="673"/>
      <c r="CU39" s="673"/>
      <c r="CV39" s="673"/>
      <c r="CW39" s="673"/>
      <c r="CX39" s="673"/>
      <c r="CY39" s="674"/>
      <c r="CZ39" s="657">
        <v>4.7</v>
      </c>
      <c r="DA39" s="675"/>
      <c r="DB39" s="675"/>
      <c r="DC39" s="676"/>
      <c r="DD39" s="660">
        <v>300000</v>
      </c>
      <c r="DE39" s="673"/>
      <c r="DF39" s="673"/>
      <c r="DG39" s="673"/>
      <c r="DH39" s="673"/>
      <c r="DI39" s="673"/>
      <c r="DJ39" s="673"/>
      <c r="DK39" s="674"/>
      <c r="DL39" s="660" t="s">
        <v>338</v>
      </c>
      <c r="DM39" s="673"/>
      <c r="DN39" s="673"/>
      <c r="DO39" s="673"/>
      <c r="DP39" s="673"/>
      <c r="DQ39" s="673"/>
      <c r="DR39" s="673"/>
      <c r="DS39" s="673"/>
      <c r="DT39" s="673"/>
      <c r="DU39" s="673"/>
      <c r="DV39" s="674"/>
      <c r="DW39" s="657" t="s">
        <v>338</v>
      </c>
      <c r="DX39" s="675"/>
      <c r="DY39" s="675"/>
      <c r="DZ39" s="675"/>
      <c r="EA39" s="675"/>
      <c r="EB39" s="675"/>
      <c r="EC39" s="677"/>
    </row>
    <row r="40" spans="2:133" ht="11.25" customHeight="1">
      <c r="AQ40" s="678" t="s">
        <v>339</v>
      </c>
      <c r="AR40" s="679"/>
      <c r="AS40" s="679"/>
      <c r="AT40" s="679"/>
      <c r="AU40" s="679"/>
      <c r="AV40" s="679"/>
      <c r="AW40" s="679"/>
      <c r="AX40" s="679"/>
      <c r="AY40" s="680"/>
      <c r="AZ40" s="654">
        <v>201280</v>
      </c>
      <c r="BA40" s="655"/>
      <c r="BB40" s="655"/>
      <c r="BC40" s="655"/>
      <c r="BD40" s="673"/>
      <c r="BE40" s="673"/>
      <c r="BF40" s="681"/>
      <c r="BG40" s="686"/>
      <c r="BH40" s="687"/>
      <c r="BI40" s="687"/>
      <c r="BJ40" s="687"/>
      <c r="BK40" s="687"/>
      <c r="BL40" s="215"/>
      <c r="BM40" s="682" t="s">
        <v>340</v>
      </c>
      <c r="BN40" s="682"/>
      <c r="BO40" s="682"/>
      <c r="BP40" s="682"/>
      <c r="BQ40" s="682"/>
      <c r="BR40" s="682"/>
      <c r="BS40" s="682"/>
      <c r="BT40" s="682"/>
      <c r="BU40" s="683"/>
      <c r="BV40" s="654">
        <v>100</v>
      </c>
      <c r="BW40" s="655"/>
      <c r="BX40" s="655"/>
      <c r="BY40" s="655"/>
      <c r="BZ40" s="655"/>
      <c r="CA40" s="655"/>
      <c r="CB40" s="684"/>
      <c r="CD40" s="685" t="s">
        <v>341</v>
      </c>
      <c r="CE40" s="682"/>
      <c r="CF40" s="682"/>
      <c r="CG40" s="682"/>
      <c r="CH40" s="682"/>
      <c r="CI40" s="682"/>
      <c r="CJ40" s="682"/>
      <c r="CK40" s="682"/>
      <c r="CL40" s="682"/>
      <c r="CM40" s="682"/>
      <c r="CN40" s="682"/>
      <c r="CO40" s="682"/>
      <c r="CP40" s="682"/>
      <c r="CQ40" s="683"/>
      <c r="CR40" s="654" t="s">
        <v>130</v>
      </c>
      <c r="CS40" s="655"/>
      <c r="CT40" s="655"/>
      <c r="CU40" s="655"/>
      <c r="CV40" s="655"/>
      <c r="CW40" s="655"/>
      <c r="CX40" s="655"/>
      <c r="CY40" s="656"/>
      <c r="CZ40" s="657" t="s">
        <v>338</v>
      </c>
      <c r="DA40" s="675"/>
      <c r="DB40" s="675"/>
      <c r="DC40" s="676"/>
      <c r="DD40" s="660" t="s">
        <v>338</v>
      </c>
      <c r="DE40" s="655"/>
      <c r="DF40" s="655"/>
      <c r="DG40" s="655"/>
      <c r="DH40" s="655"/>
      <c r="DI40" s="655"/>
      <c r="DJ40" s="655"/>
      <c r="DK40" s="656"/>
      <c r="DL40" s="660" t="s">
        <v>130</v>
      </c>
      <c r="DM40" s="655"/>
      <c r="DN40" s="655"/>
      <c r="DO40" s="655"/>
      <c r="DP40" s="655"/>
      <c r="DQ40" s="655"/>
      <c r="DR40" s="655"/>
      <c r="DS40" s="655"/>
      <c r="DT40" s="655"/>
      <c r="DU40" s="655"/>
      <c r="DV40" s="656"/>
      <c r="DW40" s="657" t="s">
        <v>338</v>
      </c>
      <c r="DX40" s="675"/>
      <c r="DY40" s="675"/>
      <c r="DZ40" s="675"/>
      <c r="EA40" s="675"/>
      <c r="EB40" s="675"/>
      <c r="EC40" s="677"/>
    </row>
    <row r="41" spans="2:133" ht="11.25" customHeight="1">
      <c r="AQ41" s="690" t="s">
        <v>342</v>
      </c>
      <c r="AR41" s="691"/>
      <c r="AS41" s="691"/>
      <c r="AT41" s="691"/>
      <c r="AU41" s="691"/>
      <c r="AV41" s="691"/>
      <c r="AW41" s="691"/>
      <c r="AX41" s="691"/>
      <c r="AY41" s="692"/>
      <c r="AZ41" s="638">
        <v>616008</v>
      </c>
      <c r="BA41" s="693"/>
      <c r="BB41" s="693"/>
      <c r="BC41" s="693"/>
      <c r="BD41" s="639"/>
      <c r="BE41" s="639"/>
      <c r="BF41" s="694"/>
      <c r="BG41" s="688"/>
      <c r="BH41" s="689"/>
      <c r="BI41" s="689"/>
      <c r="BJ41" s="689"/>
      <c r="BK41" s="689"/>
      <c r="BL41" s="216"/>
      <c r="BM41" s="695" t="s">
        <v>343</v>
      </c>
      <c r="BN41" s="695"/>
      <c r="BO41" s="695"/>
      <c r="BP41" s="695"/>
      <c r="BQ41" s="695"/>
      <c r="BR41" s="695"/>
      <c r="BS41" s="695"/>
      <c r="BT41" s="695"/>
      <c r="BU41" s="696"/>
      <c r="BV41" s="638">
        <v>296</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54" t="s">
        <v>130</v>
      </c>
      <c r="CS41" s="673"/>
      <c r="CT41" s="673"/>
      <c r="CU41" s="673"/>
      <c r="CV41" s="673"/>
      <c r="CW41" s="673"/>
      <c r="CX41" s="673"/>
      <c r="CY41" s="674"/>
      <c r="CZ41" s="657" t="s">
        <v>130</v>
      </c>
      <c r="DA41" s="675"/>
      <c r="DB41" s="675"/>
      <c r="DC41" s="676"/>
      <c r="DD41" s="660" t="s">
        <v>338</v>
      </c>
      <c r="DE41" s="673"/>
      <c r="DF41" s="673"/>
      <c r="DG41" s="673"/>
      <c r="DH41" s="673"/>
      <c r="DI41" s="673"/>
      <c r="DJ41" s="673"/>
      <c r="DK41" s="674"/>
      <c r="DL41" s="661"/>
      <c r="DM41" s="662"/>
      <c r="DN41" s="662"/>
      <c r="DO41" s="662"/>
      <c r="DP41" s="662"/>
      <c r="DQ41" s="662"/>
      <c r="DR41" s="662"/>
      <c r="DS41" s="662"/>
      <c r="DT41" s="662"/>
      <c r="DU41" s="662"/>
      <c r="DV41" s="663"/>
      <c r="DW41" s="664"/>
      <c r="DX41" s="665"/>
      <c r="DY41" s="665"/>
      <c r="DZ41" s="665"/>
      <c r="EA41" s="665"/>
      <c r="EB41" s="665"/>
      <c r="EC41" s="666"/>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1" t="s">
        <v>346</v>
      </c>
      <c r="CE42" s="652"/>
      <c r="CF42" s="652"/>
      <c r="CG42" s="652"/>
      <c r="CH42" s="652"/>
      <c r="CI42" s="652"/>
      <c r="CJ42" s="652"/>
      <c r="CK42" s="652"/>
      <c r="CL42" s="652"/>
      <c r="CM42" s="652"/>
      <c r="CN42" s="652"/>
      <c r="CO42" s="652"/>
      <c r="CP42" s="652"/>
      <c r="CQ42" s="653"/>
      <c r="CR42" s="654">
        <v>581542</v>
      </c>
      <c r="CS42" s="655"/>
      <c r="CT42" s="655"/>
      <c r="CU42" s="655"/>
      <c r="CV42" s="655"/>
      <c r="CW42" s="655"/>
      <c r="CX42" s="655"/>
      <c r="CY42" s="656"/>
      <c r="CZ42" s="657">
        <v>7.8</v>
      </c>
      <c r="DA42" s="658"/>
      <c r="DB42" s="658"/>
      <c r="DC42" s="659"/>
      <c r="DD42" s="660">
        <v>164707</v>
      </c>
      <c r="DE42" s="655"/>
      <c r="DF42" s="655"/>
      <c r="DG42" s="655"/>
      <c r="DH42" s="655"/>
      <c r="DI42" s="655"/>
      <c r="DJ42" s="655"/>
      <c r="DK42" s="656"/>
      <c r="DL42" s="661"/>
      <c r="DM42" s="662"/>
      <c r="DN42" s="662"/>
      <c r="DO42" s="662"/>
      <c r="DP42" s="662"/>
      <c r="DQ42" s="662"/>
      <c r="DR42" s="662"/>
      <c r="DS42" s="662"/>
      <c r="DT42" s="662"/>
      <c r="DU42" s="662"/>
      <c r="DV42" s="663"/>
      <c r="DW42" s="664"/>
      <c r="DX42" s="665"/>
      <c r="DY42" s="665"/>
      <c r="DZ42" s="665"/>
      <c r="EA42" s="665"/>
      <c r="EB42" s="665"/>
      <c r="EC42" s="666"/>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1" t="s">
        <v>348</v>
      </c>
      <c r="CE43" s="652"/>
      <c r="CF43" s="652"/>
      <c r="CG43" s="652"/>
      <c r="CH43" s="652"/>
      <c r="CI43" s="652"/>
      <c r="CJ43" s="652"/>
      <c r="CK43" s="652"/>
      <c r="CL43" s="652"/>
      <c r="CM43" s="652"/>
      <c r="CN43" s="652"/>
      <c r="CO43" s="652"/>
      <c r="CP43" s="652"/>
      <c r="CQ43" s="653"/>
      <c r="CR43" s="654">
        <v>13083</v>
      </c>
      <c r="CS43" s="673"/>
      <c r="CT43" s="673"/>
      <c r="CU43" s="673"/>
      <c r="CV43" s="673"/>
      <c r="CW43" s="673"/>
      <c r="CX43" s="673"/>
      <c r="CY43" s="674"/>
      <c r="CZ43" s="657">
        <v>0.2</v>
      </c>
      <c r="DA43" s="675"/>
      <c r="DB43" s="675"/>
      <c r="DC43" s="676"/>
      <c r="DD43" s="660">
        <v>13083</v>
      </c>
      <c r="DE43" s="673"/>
      <c r="DF43" s="673"/>
      <c r="DG43" s="673"/>
      <c r="DH43" s="673"/>
      <c r="DI43" s="673"/>
      <c r="DJ43" s="673"/>
      <c r="DK43" s="674"/>
      <c r="DL43" s="661"/>
      <c r="DM43" s="662"/>
      <c r="DN43" s="662"/>
      <c r="DO43" s="662"/>
      <c r="DP43" s="662"/>
      <c r="DQ43" s="662"/>
      <c r="DR43" s="662"/>
      <c r="DS43" s="662"/>
      <c r="DT43" s="662"/>
      <c r="DU43" s="662"/>
      <c r="DV43" s="663"/>
      <c r="DW43" s="664"/>
      <c r="DX43" s="665"/>
      <c r="DY43" s="665"/>
      <c r="DZ43" s="665"/>
      <c r="EA43" s="665"/>
      <c r="EB43" s="665"/>
      <c r="EC43" s="666"/>
    </row>
    <row r="44" spans="2:133" ht="11.25" customHeight="1">
      <c r="B44" s="220" t="s">
        <v>349</v>
      </c>
      <c r="CD44" s="667" t="s">
        <v>299</v>
      </c>
      <c r="CE44" s="668"/>
      <c r="CF44" s="651" t="s">
        <v>350</v>
      </c>
      <c r="CG44" s="652"/>
      <c r="CH44" s="652"/>
      <c r="CI44" s="652"/>
      <c r="CJ44" s="652"/>
      <c r="CK44" s="652"/>
      <c r="CL44" s="652"/>
      <c r="CM44" s="652"/>
      <c r="CN44" s="652"/>
      <c r="CO44" s="652"/>
      <c r="CP44" s="652"/>
      <c r="CQ44" s="653"/>
      <c r="CR44" s="654">
        <v>540989</v>
      </c>
      <c r="CS44" s="655"/>
      <c r="CT44" s="655"/>
      <c r="CU44" s="655"/>
      <c r="CV44" s="655"/>
      <c r="CW44" s="655"/>
      <c r="CX44" s="655"/>
      <c r="CY44" s="656"/>
      <c r="CZ44" s="657">
        <v>7.3</v>
      </c>
      <c r="DA44" s="658"/>
      <c r="DB44" s="658"/>
      <c r="DC44" s="659"/>
      <c r="DD44" s="660">
        <v>143643</v>
      </c>
      <c r="DE44" s="655"/>
      <c r="DF44" s="655"/>
      <c r="DG44" s="655"/>
      <c r="DH44" s="655"/>
      <c r="DI44" s="655"/>
      <c r="DJ44" s="655"/>
      <c r="DK44" s="656"/>
      <c r="DL44" s="661"/>
      <c r="DM44" s="662"/>
      <c r="DN44" s="662"/>
      <c r="DO44" s="662"/>
      <c r="DP44" s="662"/>
      <c r="DQ44" s="662"/>
      <c r="DR44" s="662"/>
      <c r="DS44" s="662"/>
      <c r="DT44" s="662"/>
      <c r="DU44" s="662"/>
      <c r="DV44" s="663"/>
      <c r="DW44" s="664"/>
      <c r="DX44" s="665"/>
      <c r="DY44" s="665"/>
      <c r="DZ44" s="665"/>
      <c r="EA44" s="665"/>
      <c r="EB44" s="665"/>
      <c r="EC44" s="666"/>
    </row>
    <row r="45" spans="2:133" ht="11.25" customHeight="1">
      <c r="CD45" s="669"/>
      <c r="CE45" s="670"/>
      <c r="CF45" s="651" t="s">
        <v>351</v>
      </c>
      <c r="CG45" s="652"/>
      <c r="CH45" s="652"/>
      <c r="CI45" s="652"/>
      <c r="CJ45" s="652"/>
      <c r="CK45" s="652"/>
      <c r="CL45" s="652"/>
      <c r="CM45" s="652"/>
      <c r="CN45" s="652"/>
      <c r="CO45" s="652"/>
      <c r="CP45" s="652"/>
      <c r="CQ45" s="653"/>
      <c r="CR45" s="654">
        <v>175220</v>
      </c>
      <c r="CS45" s="673"/>
      <c r="CT45" s="673"/>
      <c r="CU45" s="673"/>
      <c r="CV45" s="673"/>
      <c r="CW45" s="673"/>
      <c r="CX45" s="673"/>
      <c r="CY45" s="674"/>
      <c r="CZ45" s="657">
        <v>2.4</v>
      </c>
      <c r="DA45" s="675"/>
      <c r="DB45" s="675"/>
      <c r="DC45" s="676"/>
      <c r="DD45" s="660">
        <v>25359</v>
      </c>
      <c r="DE45" s="673"/>
      <c r="DF45" s="673"/>
      <c r="DG45" s="673"/>
      <c r="DH45" s="673"/>
      <c r="DI45" s="673"/>
      <c r="DJ45" s="673"/>
      <c r="DK45" s="674"/>
      <c r="DL45" s="661"/>
      <c r="DM45" s="662"/>
      <c r="DN45" s="662"/>
      <c r="DO45" s="662"/>
      <c r="DP45" s="662"/>
      <c r="DQ45" s="662"/>
      <c r="DR45" s="662"/>
      <c r="DS45" s="662"/>
      <c r="DT45" s="662"/>
      <c r="DU45" s="662"/>
      <c r="DV45" s="663"/>
      <c r="DW45" s="664"/>
      <c r="DX45" s="665"/>
      <c r="DY45" s="665"/>
      <c r="DZ45" s="665"/>
      <c r="EA45" s="665"/>
      <c r="EB45" s="665"/>
      <c r="EC45" s="666"/>
    </row>
    <row r="46" spans="2:133" ht="11.25" customHeight="1">
      <c r="CD46" s="669"/>
      <c r="CE46" s="670"/>
      <c r="CF46" s="651" t="s">
        <v>352</v>
      </c>
      <c r="CG46" s="652"/>
      <c r="CH46" s="652"/>
      <c r="CI46" s="652"/>
      <c r="CJ46" s="652"/>
      <c r="CK46" s="652"/>
      <c r="CL46" s="652"/>
      <c r="CM46" s="652"/>
      <c r="CN46" s="652"/>
      <c r="CO46" s="652"/>
      <c r="CP46" s="652"/>
      <c r="CQ46" s="653"/>
      <c r="CR46" s="654">
        <v>355074</v>
      </c>
      <c r="CS46" s="655"/>
      <c r="CT46" s="655"/>
      <c r="CU46" s="655"/>
      <c r="CV46" s="655"/>
      <c r="CW46" s="655"/>
      <c r="CX46" s="655"/>
      <c r="CY46" s="656"/>
      <c r="CZ46" s="657">
        <v>4.8</v>
      </c>
      <c r="DA46" s="658"/>
      <c r="DB46" s="658"/>
      <c r="DC46" s="659"/>
      <c r="DD46" s="660">
        <v>116989</v>
      </c>
      <c r="DE46" s="655"/>
      <c r="DF46" s="655"/>
      <c r="DG46" s="655"/>
      <c r="DH46" s="655"/>
      <c r="DI46" s="655"/>
      <c r="DJ46" s="655"/>
      <c r="DK46" s="656"/>
      <c r="DL46" s="661"/>
      <c r="DM46" s="662"/>
      <c r="DN46" s="662"/>
      <c r="DO46" s="662"/>
      <c r="DP46" s="662"/>
      <c r="DQ46" s="662"/>
      <c r="DR46" s="662"/>
      <c r="DS46" s="662"/>
      <c r="DT46" s="662"/>
      <c r="DU46" s="662"/>
      <c r="DV46" s="663"/>
      <c r="DW46" s="664"/>
      <c r="DX46" s="665"/>
      <c r="DY46" s="665"/>
      <c r="DZ46" s="665"/>
      <c r="EA46" s="665"/>
      <c r="EB46" s="665"/>
      <c r="EC46" s="666"/>
    </row>
    <row r="47" spans="2:133" ht="11.25" customHeight="1">
      <c r="CD47" s="669"/>
      <c r="CE47" s="670"/>
      <c r="CF47" s="651" t="s">
        <v>353</v>
      </c>
      <c r="CG47" s="652"/>
      <c r="CH47" s="652"/>
      <c r="CI47" s="652"/>
      <c r="CJ47" s="652"/>
      <c r="CK47" s="652"/>
      <c r="CL47" s="652"/>
      <c r="CM47" s="652"/>
      <c r="CN47" s="652"/>
      <c r="CO47" s="652"/>
      <c r="CP47" s="652"/>
      <c r="CQ47" s="653"/>
      <c r="CR47" s="654">
        <v>40553</v>
      </c>
      <c r="CS47" s="673"/>
      <c r="CT47" s="673"/>
      <c r="CU47" s="673"/>
      <c r="CV47" s="673"/>
      <c r="CW47" s="673"/>
      <c r="CX47" s="673"/>
      <c r="CY47" s="674"/>
      <c r="CZ47" s="657">
        <v>0.5</v>
      </c>
      <c r="DA47" s="675"/>
      <c r="DB47" s="675"/>
      <c r="DC47" s="676"/>
      <c r="DD47" s="660">
        <v>21064</v>
      </c>
      <c r="DE47" s="673"/>
      <c r="DF47" s="673"/>
      <c r="DG47" s="673"/>
      <c r="DH47" s="673"/>
      <c r="DI47" s="673"/>
      <c r="DJ47" s="673"/>
      <c r="DK47" s="674"/>
      <c r="DL47" s="661"/>
      <c r="DM47" s="662"/>
      <c r="DN47" s="662"/>
      <c r="DO47" s="662"/>
      <c r="DP47" s="662"/>
      <c r="DQ47" s="662"/>
      <c r="DR47" s="662"/>
      <c r="DS47" s="662"/>
      <c r="DT47" s="662"/>
      <c r="DU47" s="662"/>
      <c r="DV47" s="663"/>
      <c r="DW47" s="664"/>
      <c r="DX47" s="665"/>
      <c r="DY47" s="665"/>
      <c r="DZ47" s="665"/>
      <c r="EA47" s="665"/>
      <c r="EB47" s="665"/>
      <c r="EC47" s="666"/>
    </row>
    <row r="48" spans="2:133">
      <c r="CD48" s="671"/>
      <c r="CE48" s="672"/>
      <c r="CF48" s="651" t="s">
        <v>354</v>
      </c>
      <c r="CG48" s="652"/>
      <c r="CH48" s="652"/>
      <c r="CI48" s="652"/>
      <c r="CJ48" s="652"/>
      <c r="CK48" s="652"/>
      <c r="CL48" s="652"/>
      <c r="CM48" s="652"/>
      <c r="CN48" s="652"/>
      <c r="CO48" s="652"/>
      <c r="CP48" s="652"/>
      <c r="CQ48" s="653"/>
      <c r="CR48" s="654" t="s">
        <v>338</v>
      </c>
      <c r="CS48" s="655"/>
      <c r="CT48" s="655"/>
      <c r="CU48" s="655"/>
      <c r="CV48" s="655"/>
      <c r="CW48" s="655"/>
      <c r="CX48" s="655"/>
      <c r="CY48" s="656"/>
      <c r="CZ48" s="657" t="s">
        <v>130</v>
      </c>
      <c r="DA48" s="658"/>
      <c r="DB48" s="658"/>
      <c r="DC48" s="659"/>
      <c r="DD48" s="660" t="s">
        <v>130</v>
      </c>
      <c r="DE48" s="655"/>
      <c r="DF48" s="655"/>
      <c r="DG48" s="655"/>
      <c r="DH48" s="655"/>
      <c r="DI48" s="655"/>
      <c r="DJ48" s="655"/>
      <c r="DK48" s="656"/>
      <c r="DL48" s="661"/>
      <c r="DM48" s="662"/>
      <c r="DN48" s="662"/>
      <c r="DO48" s="662"/>
      <c r="DP48" s="662"/>
      <c r="DQ48" s="662"/>
      <c r="DR48" s="662"/>
      <c r="DS48" s="662"/>
      <c r="DT48" s="662"/>
      <c r="DU48" s="662"/>
      <c r="DV48" s="663"/>
      <c r="DW48" s="664"/>
      <c r="DX48" s="665"/>
      <c r="DY48" s="665"/>
      <c r="DZ48" s="665"/>
      <c r="EA48" s="665"/>
      <c r="EB48" s="665"/>
      <c r="EC48" s="666"/>
    </row>
    <row r="49" spans="82:133" ht="11.25" customHeight="1">
      <c r="CD49" s="635" t="s">
        <v>355</v>
      </c>
      <c r="CE49" s="636"/>
      <c r="CF49" s="636"/>
      <c r="CG49" s="636"/>
      <c r="CH49" s="636"/>
      <c r="CI49" s="636"/>
      <c r="CJ49" s="636"/>
      <c r="CK49" s="636"/>
      <c r="CL49" s="636"/>
      <c r="CM49" s="636"/>
      <c r="CN49" s="636"/>
      <c r="CO49" s="636"/>
      <c r="CP49" s="636"/>
      <c r="CQ49" s="637"/>
      <c r="CR49" s="638">
        <v>7428670</v>
      </c>
      <c r="CS49" s="639"/>
      <c r="CT49" s="639"/>
      <c r="CU49" s="639"/>
      <c r="CV49" s="639"/>
      <c r="CW49" s="639"/>
      <c r="CX49" s="639"/>
      <c r="CY49" s="640"/>
      <c r="CZ49" s="641">
        <v>100</v>
      </c>
      <c r="DA49" s="642"/>
      <c r="DB49" s="642"/>
      <c r="DC49" s="643"/>
      <c r="DD49" s="644">
        <v>5710951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s4f2UN2kbVw6j/8oWfcA2Jlh6xynlfdnNlOPY+jyLmKoDyZaumVpSPLC5h1eDI93r01D5Tr9Xbj7Cjt8dKZgoQ==" saltValue="muDH5WH3fO0J3FUQjBcrX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378</v>
      </c>
      <c r="C7" s="1120"/>
      <c r="D7" s="1120"/>
      <c r="E7" s="1120"/>
      <c r="F7" s="1120"/>
      <c r="G7" s="1120"/>
      <c r="H7" s="1120"/>
      <c r="I7" s="1120"/>
      <c r="J7" s="1120"/>
      <c r="K7" s="1120"/>
      <c r="L7" s="1120"/>
      <c r="M7" s="1120"/>
      <c r="N7" s="1120"/>
      <c r="O7" s="1120"/>
      <c r="P7" s="1121"/>
      <c r="Q7" s="1173"/>
      <c r="R7" s="1174"/>
      <c r="S7" s="1174"/>
      <c r="T7" s="1174"/>
      <c r="U7" s="1174"/>
      <c r="V7" s="1174"/>
      <c r="W7" s="1174"/>
      <c r="X7" s="1174"/>
      <c r="Y7" s="1174"/>
      <c r="Z7" s="1174"/>
      <c r="AA7" s="1174"/>
      <c r="AB7" s="1174"/>
      <c r="AC7" s="1174"/>
      <c r="AD7" s="1174"/>
      <c r="AE7" s="1175"/>
      <c r="AF7" s="1176">
        <v>789</v>
      </c>
      <c r="AG7" s="1177"/>
      <c r="AH7" s="1177"/>
      <c r="AI7" s="1177"/>
      <c r="AJ7" s="1178"/>
      <c r="AK7" s="1160"/>
      <c r="AL7" s="1161"/>
      <c r="AM7" s="1161"/>
      <c r="AN7" s="1161"/>
      <c r="AO7" s="1161"/>
      <c r="AP7" s="1161"/>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379</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789</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361</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393</v>
      </c>
      <c r="C28" s="1120"/>
      <c r="D28" s="1120"/>
      <c r="E28" s="1120"/>
      <c r="F28" s="1120"/>
      <c r="G28" s="1120"/>
      <c r="H28" s="1120"/>
      <c r="I28" s="1120"/>
      <c r="J28" s="1120"/>
      <c r="K28" s="1120"/>
      <c r="L28" s="1120"/>
      <c r="M28" s="1120"/>
      <c r="N28" s="1120"/>
      <c r="O28" s="1120"/>
      <c r="P28" s="1121"/>
      <c r="Q28" s="1122"/>
      <c r="R28" s="1123"/>
      <c r="S28" s="1123"/>
      <c r="T28" s="1123"/>
      <c r="U28" s="1123"/>
      <c r="V28" s="1123"/>
      <c r="W28" s="1123"/>
      <c r="X28" s="1123"/>
      <c r="Y28" s="1123"/>
      <c r="Z28" s="1123"/>
      <c r="AA28" s="1123"/>
      <c r="AB28" s="1123"/>
      <c r="AC28" s="1123"/>
      <c r="AD28" s="1123"/>
      <c r="AE28" s="1124"/>
      <c r="AF28" s="1125">
        <v>146</v>
      </c>
      <c r="AG28" s="1123"/>
      <c r="AH28" s="1123"/>
      <c r="AI28" s="1123"/>
      <c r="AJ28" s="1126"/>
      <c r="AK28" s="1127"/>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394</v>
      </c>
      <c r="C29" s="1101"/>
      <c r="D29" s="1101"/>
      <c r="E29" s="1101"/>
      <c r="F29" s="1101"/>
      <c r="G29" s="1101"/>
      <c r="H29" s="1101"/>
      <c r="I29" s="1101"/>
      <c r="J29" s="1101"/>
      <c r="K29" s="1101"/>
      <c r="L29" s="1101"/>
      <c r="M29" s="1101"/>
      <c r="N29" s="1101"/>
      <c r="O29" s="1101"/>
      <c r="P29" s="1102"/>
      <c r="Q29" s="1112"/>
      <c r="R29" s="1113"/>
      <c r="S29" s="1113"/>
      <c r="T29" s="1113"/>
      <c r="U29" s="1113"/>
      <c r="V29" s="1113"/>
      <c r="W29" s="1113"/>
      <c r="X29" s="1113"/>
      <c r="Y29" s="1113"/>
      <c r="Z29" s="1113"/>
      <c r="AA29" s="1113"/>
      <c r="AB29" s="1113"/>
      <c r="AC29" s="1113"/>
      <c r="AD29" s="1113"/>
      <c r="AE29" s="1114"/>
      <c r="AF29" s="1106">
        <v>105</v>
      </c>
      <c r="AG29" s="1107"/>
      <c r="AH29" s="1107"/>
      <c r="AI29" s="1107"/>
      <c r="AJ29" s="1108"/>
      <c r="AK29" s="1049"/>
      <c r="AL29" s="1040"/>
      <c r="AM29" s="1040"/>
      <c r="AN29" s="1040"/>
      <c r="AO29" s="1040"/>
      <c r="AP29" s="1040"/>
      <c r="AQ29" s="1040"/>
      <c r="AR29" s="1040"/>
      <c r="AS29" s="1040"/>
      <c r="AT29" s="1040"/>
      <c r="AU29" s="1040"/>
      <c r="AV29" s="1040"/>
      <c r="AW29" s="1040"/>
      <c r="AX29" s="1040"/>
      <c r="AY29" s="1040"/>
      <c r="AZ29" s="1111"/>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395</v>
      </c>
      <c r="C30" s="1101"/>
      <c r="D30" s="1101"/>
      <c r="E30" s="1101"/>
      <c r="F30" s="1101"/>
      <c r="G30" s="1101"/>
      <c r="H30" s="1101"/>
      <c r="I30" s="1101"/>
      <c r="J30" s="1101"/>
      <c r="K30" s="1101"/>
      <c r="L30" s="1101"/>
      <c r="M30" s="1101"/>
      <c r="N30" s="1101"/>
      <c r="O30" s="1101"/>
      <c r="P30" s="1102"/>
      <c r="Q30" s="1112"/>
      <c r="R30" s="1113"/>
      <c r="S30" s="1113"/>
      <c r="T30" s="1113"/>
      <c r="U30" s="1113"/>
      <c r="V30" s="1113"/>
      <c r="W30" s="1113"/>
      <c r="X30" s="1113"/>
      <c r="Y30" s="1113"/>
      <c r="Z30" s="1113"/>
      <c r="AA30" s="1113"/>
      <c r="AB30" s="1113"/>
      <c r="AC30" s="1113"/>
      <c r="AD30" s="1113"/>
      <c r="AE30" s="1114"/>
      <c r="AF30" s="1106">
        <v>0</v>
      </c>
      <c r="AG30" s="1107"/>
      <c r="AH30" s="1107"/>
      <c r="AI30" s="1107"/>
      <c r="AJ30" s="1108"/>
      <c r="AK30" s="1049"/>
      <c r="AL30" s="1040"/>
      <c r="AM30" s="1040"/>
      <c r="AN30" s="1040"/>
      <c r="AO30" s="1040"/>
      <c r="AP30" s="1040"/>
      <c r="AQ30" s="1040"/>
      <c r="AR30" s="1040"/>
      <c r="AS30" s="1040"/>
      <c r="AT30" s="1040"/>
      <c r="AU30" s="1040"/>
      <c r="AV30" s="1040"/>
      <c r="AW30" s="1040"/>
      <c r="AX30" s="1040"/>
      <c r="AY30" s="1040"/>
      <c r="AZ30" s="1111"/>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396</v>
      </c>
      <c r="C31" s="1101"/>
      <c r="D31" s="1101"/>
      <c r="E31" s="1101"/>
      <c r="F31" s="1101"/>
      <c r="G31" s="1101"/>
      <c r="H31" s="1101"/>
      <c r="I31" s="1101"/>
      <c r="J31" s="1101"/>
      <c r="K31" s="1101"/>
      <c r="L31" s="1101"/>
      <c r="M31" s="1101"/>
      <c r="N31" s="1101"/>
      <c r="O31" s="1101"/>
      <c r="P31" s="1102"/>
      <c r="Q31" s="1112"/>
      <c r="R31" s="1113"/>
      <c r="S31" s="1113"/>
      <c r="T31" s="1113"/>
      <c r="U31" s="1113"/>
      <c r="V31" s="1113"/>
      <c r="W31" s="1113"/>
      <c r="X31" s="1113"/>
      <c r="Y31" s="1113"/>
      <c r="Z31" s="1113"/>
      <c r="AA31" s="1113"/>
      <c r="AB31" s="1113"/>
      <c r="AC31" s="1113"/>
      <c r="AD31" s="1113"/>
      <c r="AE31" s="1114"/>
      <c r="AF31" s="1106">
        <v>406</v>
      </c>
      <c r="AG31" s="1107"/>
      <c r="AH31" s="1107"/>
      <c r="AI31" s="1107"/>
      <c r="AJ31" s="1108"/>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095" t="s">
        <v>397</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t="s">
        <v>398</v>
      </c>
      <c r="C32" s="1101"/>
      <c r="D32" s="1101"/>
      <c r="E32" s="1101"/>
      <c r="F32" s="1101"/>
      <c r="G32" s="1101"/>
      <c r="H32" s="1101"/>
      <c r="I32" s="1101"/>
      <c r="J32" s="1101"/>
      <c r="K32" s="1101"/>
      <c r="L32" s="1101"/>
      <c r="M32" s="1101"/>
      <c r="N32" s="1101"/>
      <c r="O32" s="1101"/>
      <c r="P32" s="1102"/>
      <c r="Q32" s="1112"/>
      <c r="R32" s="1113"/>
      <c r="S32" s="1113"/>
      <c r="T32" s="1113"/>
      <c r="U32" s="1113"/>
      <c r="V32" s="1113"/>
      <c r="W32" s="1113"/>
      <c r="X32" s="1113"/>
      <c r="Y32" s="1113"/>
      <c r="Z32" s="1113"/>
      <c r="AA32" s="1113"/>
      <c r="AB32" s="1113"/>
      <c r="AC32" s="1113"/>
      <c r="AD32" s="1113"/>
      <c r="AE32" s="1114"/>
      <c r="AF32" s="1106">
        <v>194</v>
      </c>
      <c r="AG32" s="1107"/>
      <c r="AH32" s="1107"/>
      <c r="AI32" s="1107"/>
      <c r="AJ32" s="1108"/>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095" t="s">
        <v>399</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t="s">
        <v>400</v>
      </c>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v>0</v>
      </c>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t="s">
        <v>401</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t="s">
        <v>402</v>
      </c>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v>0</v>
      </c>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t="s">
        <v>403</v>
      </c>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t="s">
        <v>404</v>
      </c>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v>0</v>
      </c>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t="s">
        <v>405</v>
      </c>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t="s">
        <v>406</v>
      </c>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v>85</v>
      </c>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t="s">
        <v>401</v>
      </c>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407</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380</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936</v>
      </c>
      <c r="AG63" s="1028"/>
      <c r="AH63" s="1028"/>
      <c r="AI63" s="1028"/>
      <c r="AJ63" s="1093"/>
      <c r="AK63" s="1094"/>
      <c r="AL63" s="1032"/>
      <c r="AM63" s="1032"/>
      <c r="AN63" s="1032"/>
      <c r="AO63" s="1032"/>
      <c r="AP63" s="1028"/>
      <c r="AQ63" s="1028"/>
      <c r="AR63" s="1028"/>
      <c r="AS63" s="1028"/>
      <c r="AT63" s="1028"/>
      <c r="AU63" s="1028"/>
      <c r="AV63" s="1028"/>
      <c r="AW63" s="1028"/>
      <c r="AX63" s="1028"/>
      <c r="AY63" s="1028"/>
      <c r="AZ63" s="1088"/>
      <c r="BA63" s="1088"/>
      <c r="BB63" s="1088"/>
      <c r="BC63" s="1088"/>
      <c r="BD63" s="1088"/>
      <c r="BE63" s="1029"/>
      <c r="BF63" s="1029"/>
      <c r="BG63" s="1029"/>
      <c r="BH63" s="1029"/>
      <c r="BI63" s="1030"/>
      <c r="BJ63" s="1089" t="s">
        <v>130</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410</v>
      </c>
      <c r="B66" s="1065"/>
      <c r="C66" s="1065"/>
      <c r="D66" s="1065"/>
      <c r="E66" s="1065"/>
      <c r="F66" s="1065"/>
      <c r="G66" s="1065"/>
      <c r="H66" s="1065"/>
      <c r="I66" s="1065"/>
      <c r="J66" s="1065"/>
      <c r="K66" s="1065"/>
      <c r="L66" s="1065"/>
      <c r="M66" s="1065"/>
      <c r="N66" s="1065"/>
      <c r="O66" s="1065"/>
      <c r="P66" s="1066"/>
      <c r="Q66" s="1070" t="s">
        <v>411</v>
      </c>
      <c r="R66" s="1071"/>
      <c r="S66" s="1071"/>
      <c r="T66" s="1071"/>
      <c r="U66" s="1072"/>
      <c r="V66" s="1070" t="s">
        <v>412</v>
      </c>
      <c r="W66" s="1071"/>
      <c r="X66" s="1071"/>
      <c r="Y66" s="1071"/>
      <c r="Z66" s="1072"/>
      <c r="AA66" s="1070" t="s">
        <v>413</v>
      </c>
      <c r="AB66" s="1071"/>
      <c r="AC66" s="1071"/>
      <c r="AD66" s="1071"/>
      <c r="AE66" s="1072"/>
      <c r="AF66" s="1076" t="s">
        <v>388</v>
      </c>
      <c r="AG66" s="1077"/>
      <c r="AH66" s="1077"/>
      <c r="AI66" s="1077"/>
      <c r="AJ66" s="1078"/>
      <c r="AK66" s="1070" t="s">
        <v>414</v>
      </c>
      <c r="AL66" s="1065"/>
      <c r="AM66" s="1065"/>
      <c r="AN66" s="1065"/>
      <c r="AO66" s="1066"/>
      <c r="AP66" s="1070" t="s">
        <v>415</v>
      </c>
      <c r="AQ66" s="1071"/>
      <c r="AR66" s="1071"/>
      <c r="AS66" s="1071"/>
      <c r="AT66" s="1072"/>
      <c r="AU66" s="1070" t="s">
        <v>416</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c r="C69" s="1044"/>
      <c r="D69" s="1044"/>
      <c r="E69" s="1044"/>
      <c r="F69" s="1044"/>
      <c r="G69" s="1044"/>
      <c r="H69" s="1044"/>
      <c r="I69" s="1044"/>
      <c r="J69" s="1044"/>
      <c r="K69" s="1044"/>
      <c r="L69" s="1044"/>
      <c r="M69" s="1044"/>
      <c r="N69" s="1044"/>
      <c r="O69" s="1044"/>
      <c r="P69" s="1045"/>
      <c r="Q69" s="1046"/>
      <c r="R69" s="1040"/>
      <c r="S69" s="1040"/>
      <c r="T69" s="1040"/>
      <c r="U69" s="1040"/>
      <c r="V69" s="1040"/>
      <c r="W69" s="1040"/>
      <c r="X69" s="1040"/>
      <c r="Y69" s="1040"/>
      <c r="Z69" s="1040"/>
      <c r="AA69" s="1040"/>
      <c r="AB69" s="1040"/>
      <c r="AC69" s="1040"/>
      <c r="AD69" s="1040"/>
      <c r="AE69" s="1040"/>
      <c r="AF69" s="1040"/>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298</v>
      </c>
      <c r="AG109" s="963"/>
      <c r="AH109" s="963"/>
      <c r="AI109" s="963"/>
      <c r="AJ109" s="964"/>
      <c r="AK109" s="965" t="s">
        <v>297</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298</v>
      </c>
      <c r="BW109" s="963"/>
      <c r="BX109" s="963"/>
      <c r="BY109" s="963"/>
      <c r="BZ109" s="964"/>
      <c r="CA109" s="965" t="s">
        <v>297</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298</v>
      </c>
      <c r="DM109" s="963"/>
      <c r="DN109" s="963"/>
      <c r="DO109" s="963"/>
      <c r="DP109" s="964"/>
      <c r="DQ109" s="965" t="s">
        <v>297</v>
      </c>
      <c r="DR109" s="963"/>
      <c r="DS109" s="963"/>
      <c r="DT109" s="963"/>
      <c r="DU109" s="964"/>
      <c r="DV109" s="965" t="s">
        <v>427</v>
      </c>
      <c r="DW109" s="963"/>
      <c r="DX109" s="963"/>
      <c r="DY109" s="963"/>
      <c r="DZ109" s="994"/>
    </row>
    <row r="110" spans="1:131" s="226" customFormat="1" ht="26.25" customHeight="1">
      <c r="A110" s="867" t="s">
        <v>429</v>
      </c>
      <c r="B110" s="868"/>
      <c r="C110" s="868"/>
      <c r="D110" s="868"/>
      <c r="E110" s="868"/>
      <c r="F110" s="868"/>
      <c r="G110" s="868"/>
      <c r="H110" s="868"/>
      <c r="I110" s="868"/>
      <c r="J110" s="868"/>
      <c r="K110" s="868"/>
      <c r="L110" s="868"/>
      <c r="M110" s="868"/>
      <c r="N110" s="868"/>
      <c r="O110" s="868"/>
      <c r="P110" s="868"/>
      <c r="Q110" s="868"/>
      <c r="R110" s="868"/>
      <c r="S110" s="868"/>
      <c r="T110" s="868"/>
      <c r="U110" s="868"/>
      <c r="V110" s="868"/>
      <c r="W110" s="868"/>
      <c r="X110" s="868"/>
      <c r="Y110" s="868"/>
      <c r="Z110" s="869"/>
      <c r="AA110" s="955">
        <v>613307</v>
      </c>
      <c r="AB110" s="956"/>
      <c r="AC110" s="956"/>
      <c r="AD110" s="956"/>
      <c r="AE110" s="957"/>
      <c r="AF110" s="958">
        <v>642375</v>
      </c>
      <c r="AG110" s="956"/>
      <c r="AH110" s="956"/>
      <c r="AI110" s="956"/>
      <c r="AJ110" s="957"/>
      <c r="AK110" s="958">
        <v>683938</v>
      </c>
      <c r="AL110" s="956"/>
      <c r="AM110" s="956"/>
      <c r="AN110" s="956"/>
      <c r="AO110" s="957"/>
      <c r="AP110" s="959">
        <v>15.9</v>
      </c>
      <c r="AQ110" s="960"/>
      <c r="AR110" s="960"/>
      <c r="AS110" s="960"/>
      <c r="AT110" s="961"/>
      <c r="AU110" s="995" t="s">
        <v>67</v>
      </c>
      <c r="AV110" s="996"/>
      <c r="AW110" s="996"/>
      <c r="AX110" s="996"/>
      <c r="AY110" s="996"/>
      <c r="AZ110" s="921" t="s">
        <v>430</v>
      </c>
      <c r="BA110" s="868"/>
      <c r="BB110" s="868"/>
      <c r="BC110" s="868"/>
      <c r="BD110" s="868"/>
      <c r="BE110" s="868"/>
      <c r="BF110" s="868"/>
      <c r="BG110" s="868"/>
      <c r="BH110" s="868"/>
      <c r="BI110" s="868"/>
      <c r="BJ110" s="868"/>
      <c r="BK110" s="868"/>
      <c r="BL110" s="868"/>
      <c r="BM110" s="868"/>
      <c r="BN110" s="868"/>
      <c r="BO110" s="868"/>
      <c r="BP110" s="869"/>
      <c r="BQ110" s="922">
        <v>8418503</v>
      </c>
      <c r="BR110" s="903"/>
      <c r="BS110" s="903"/>
      <c r="BT110" s="903"/>
      <c r="BU110" s="903"/>
      <c r="BV110" s="903">
        <v>8880075</v>
      </c>
      <c r="BW110" s="903"/>
      <c r="BX110" s="903"/>
      <c r="BY110" s="903"/>
      <c r="BZ110" s="903"/>
      <c r="CA110" s="903">
        <v>8852161</v>
      </c>
      <c r="CB110" s="903"/>
      <c r="CC110" s="903"/>
      <c r="CD110" s="903"/>
      <c r="CE110" s="903"/>
      <c r="CF110" s="927">
        <v>206.3</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433</v>
      </c>
      <c r="DH110" s="903"/>
      <c r="DI110" s="903"/>
      <c r="DJ110" s="903"/>
      <c r="DK110" s="903"/>
      <c r="DL110" s="903" t="s">
        <v>433</v>
      </c>
      <c r="DM110" s="903"/>
      <c r="DN110" s="903"/>
      <c r="DO110" s="903"/>
      <c r="DP110" s="903"/>
      <c r="DQ110" s="903" t="s">
        <v>433</v>
      </c>
      <c r="DR110" s="903"/>
      <c r="DS110" s="903"/>
      <c r="DT110" s="903"/>
      <c r="DU110" s="903"/>
      <c r="DV110" s="904" t="s">
        <v>433</v>
      </c>
      <c r="DW110" s="904"/>
      <c r="DX110" s="904"/>
      <c r="DY110" s="904"/>
      <c r="DZ110" s="905"/>
    </row>
    <row r="111" spans="1:131" s="226" customFormat="1" ht="26.25" customHeight="1">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433</v>
      </c>
      <c r="AB111" s="984"/>
      <c r="AC111" s="984"/>
      <c r="AD111" s="984"/>
      <c r="AE111" s="985"/>
      <c r="AF111" s="986" t="s">
        <v>433</v>
      </c>
      <c r="AG111" s="984"/>
      <c r="AH111" s="984"/>
      <c r="AI111" s="984"/>
      <c r="AJ111" s="985"/>
      <c r="AK111" s="986" t="s">
        <v>433</v>
      </c>
      <c r="AL111" s="984"/>
      <c r="AM111" s="984"/>
      <c r="AN111" s="984"/>
      <c r="AO111" s="985"/>
      <c r="AP111" s="987" t="s">
        <v>433</v>
      </c>
      <c r="AQ111" s="988"/>
      <c r="AR111" s="988"/>
      <c r="AS111" s="988"/>
      <c r="AT111" s="989"/>
      <c r="AU111" s="997"/>
      <c r="AV111" s="998"/>
      <c r="AW111" s="998"/>
      <c r="AX111" s="998"/>
      <c r="AY111" s="998"/>
      <c r="AZ111" s="875" t="s">
        <v>435</v>
      </c>
      <c r="BA111" s="808"/>
      <c r="BB111" s="808"/>
      <c r="BC111" s="808"/>
      <c r="BD111" s="808"/>
      <c r="BE111" s="808"/>
      <c r="BF111" s="808"/>
      <c r="BG111" s="808"/>
      <c r="BH111" s="808"/>
      <c r="BI111" s="808"/>
      <c r="BJ111" s="808"/>
      <c r="BK111" s="808"/>
      <c r="BL111" s="808"/>
      <c r="BM111" s="808"/>
      <c r="BN111" s="808"/>
      <c r="BO111" s="808"/>
      <c r="BP111" s="809"/>
      <c r="BQ111" s="847" t="s">
        <v>433</v>
      </c>
      <c r="BR111" s="848"/>
      <c r="BS111" s="848"/>
      <c r="BT111" s="848"/>
      <c r="BU111" s="848"/>
      <c r="BV111" s="848" t="s">
        <v>433</v>
      </c>
      <c r="BW111" s="848"/>
      <c r="BX111" s="848"/>
      <c r="BY111" s="848"/>
      <c r="BZ111" s="848"/>
      <c r="CA111" s="848" t="s">
        <v>436</v>
      </c>
      <c r="CB111" s="848"/>
      <c r="CC111" s="848"/>
      <c r="CD111" s="848"/>
      <c r="CE111" s="848"/>
      <c r="CF111" s="936" t="s">
        <v>437</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47" t="s">
        <v>437</v>
      </c>
      <c r="DH111" s="848"/>
      <c r="DI111" s="848"/>
      <c r="DJ111" s="848"/>
      <c r="DK111" s="848"/>
      <c r="DL111" s="848" t="s">
        <v>436</v>
      </c>
      <c r="DM111" s="848"/>
      <c r="DN111" s="848"/>
      <c r="DO111" s="848"/>
      <c r="DP111" s="848"/>
      <c r="DQ111" s="848" t="s">
        <v>433</v>
      </c>
      <c r="DR111" s="848"/>
      <c r="DS111" s="848"/>
      <c r="DT111" s="848"/>
      <c r="DU111" s="848"/>
      <c r="DV111" s="854" t="s">
        <v>439</v>
      </c>
      <c r="DW111" s="854"/>
      <c r="DX111" s="854"/>
      <c r="DY111" s="854"/>
      <c r="DZ111" s="855"/>
    </row>
    <row r="112" spans="1:131" s="226" customFormat="1" ht="26.25" customHeight="1">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437</v>
      </c>
      <c r="AB112" s="838"/>
      <c r="AC112" s="838"/>
      <c r="AD112" s="838"/>
      <c r="AE112" s="839"/>
      <c r="AF112" s="840" t="s">
        <v>433</v>
      </c>
      <c r="AG112" s="838"/>
      <c r="AH112" s="838"/>
      <c r="AI112" s="838"/>
      <c r="AJ112" s="839"/>
      <c r="AK112" s="840" t="s">
        <v>437</v>
      </c>
      <c r="AL112" s="838"/>
      <c r="AM112" s="838"/>
      <c r="AN112" s="838"/>
      <c r="AO112" s="839"/>
      <c r="AP112" s="885" t="s">
        <v>433</v>
      </c>
      <c r="AQ112" s="886"/>
      <c r="AR112" s="886"/>
      <c r="AS112" s="886"/>
      <c r="AT112" s="887"/>
      <c r="AU112" s="997"/>
      <c r="AV112" s="998"/>
      <c r="AW112" s="998"/>
      <c r="AX112" s="998"/>
      <c r="AY112" s="998"/>
      <c r="AZ112" s="875" t="s">
        <v>442</v>
      </c>
      <c r="BA112" s="808"/>
      <c r="BB112" s="808"/>
      <c r="BC112" s="808"/>
      <c r="BD112" s="808"/>
      <c r="BE112" s="808"/>
      <c r="BF112" s="808"/>
      <c r="BG112" s="808"/>
      <c r="BH112" s="808"/>
      <c r="BI112" s="808"/>
      <c r="BJ112" s="808"/>
      <c r="BK112" s="808"/>
      <c r="BL112" s="808"/>
      <c r="BM112" s="808"/>
      <c r="BN112" s="808"/>
      <c r="BO112" s="808"/>
      <c r="BP112" s="809"/>
      <c r="BQ112" s="847">
        <v>4863547</v>
      </c>
      <c r="BR112" s="848"/>
      <c r="BS112" s="848"/>
      <c r="BT112" s="848"/>
      <c r="BU112" s="848"/>
      <c r="BV112" s="848">
        <v>4519198</v>
      </c>
      <c r="BW112" s="848"/>
      <c r="BX112" s="848"/>
      <c r="BY112" s="848"/>
      <c r="BZ112" s="848"/>
      <c r="CA112" s="848">
        <v>4732526</v>
      </c>
      <c r="CB112" s="848"/>
      <c r="CC112" s="848"/>
      <c r="CD112" s="848"/>
      <c r="CE112" s="848"/>
      <c r="CF112" s="936">
        <v>110.3</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47" t="s">
        <v>439</v>
      </c>
      <c r="DH112" s="848"/>
      <c r="DI112" s="848"/>
      <c r="DJ112" s="848"/>
      <c r="DK112" s="848"/>
      <c r="DL112" s="848" t="s">
        <v>433</v>
      </c>
      <c r="DM112" s="848"/>
      <c r="DN112" s="848"/>
      <c r="DO112" s="848"/>
      <c r="DP112" s="848"/>
      <c r="DQ112" s="848" t="s">
        <v>433</v>
      </c>
      <c r="DR112" s="848"/>
      <c r="DS112" s="848"/>
      <c r="DT112" s="848"/>
      <c r="DU112" s="848"/>
      <c r="DV112" s="854" t="s">
        <v>439</v>
      </c>
      <c r="DW112" s="854"/>
      <c r="DX112" s="854"/>
      <c r="DY112" s="854"/>
      <c r="DZ112" s="855"/>
    </row>
    <row r="113" spans="1:130" s="226" customFormat="1" ht="26.25" customHeight="1">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373563</v>
      </c>
      <c r="AB113" s="984"/>
      <c r="AC113" s="984"/>
      <c r="AD113" s="984"/>
      <c r="AE113" s="985"/>
      <c r="AF113" s="986">
        <v>364760</v>
      </c>
      <c r="AG113" s="984"/>
      <c r="AH113" s="984"/>
      <c r="AI113" s="984"/>
      <c r="AJ113" s="985"/>
      <c r="AK113" s="986">
        <v>365829</v>
      </c>
      <c r="AL113" s="984"/>
      <c r="AM113" s="984"/>
      <c r="AN113" s="984"/>
      <c r="AO113" s="985"/>
      <c r="AP113" s="987">
        <v>8.5</v>
      </c>
      <c r="AQ113" s="988"/>
      <c r="AR113" s="988"/>
      <c r="AS113" s="988"/>
      <c r="AT113" s="989"/>
      <c r="AU113" s="997"/>
      <c r="AV113" s="998"/>
      <c r="AW113" s="998"/>
      <c r="AX113" s="998"/>
      <c r="AY113" s="998"/>
      <c r="AZ113" s="875" t="s">
        <v>445</v>
      </c>
      <c r="BA113" s="808"/>
      <c r="BB113" s="808"/>
      <c r="BC113" s="808"/>
      <c r="BD113" s="808"/>
      <c r="BE113" s="808"/>
      <c r="BF113" s="808"/>
      <c r="BG113" s="808"/>
      <c r="BH113" s="808"/>
      <c r="BI113" s="808"/>
      <c r="BJ113" s="808"/>
      <c r="BK113" s="808"/>
      <c r="BL113" s="808"/>
      <c r="BM113" s="808"/>
      <c r="BN113" s="808"/>
      <c r="BO113" s="808"/>
      <c r="BP113" s="809"/>
      <c r="BQ113" s="847">
        <v>654471</v>
      </c>
      <c r="BR113" s="848"/>
      <c r="BS113" s="848"/>
      <c r="BT113" s="848"/>
      <c r="BU113" s="848"/>
      <c r="BV113" s="848">
        <v>614104</v>
      </c>
      <c r="BW113" s="848"/>
      <c r="BX113" s="848"/>
      <c r="BY113" s="848"/>
      <c r="BZ113" s="848"/>
      <c r="CA113" s="848">
        <v>534292</v>
      </c>
      <c r="CB113" s="848"/>
      <c r="CC113" s="848"/>
      <c r="CD113" s="848"/>
      <c r="CE113" s="848"/>
      <c r="CF113" s="936">
        <v>12.5</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447</v>
      </c>
      <c r="DH113" s="838"/>
      <c r="DI113" s="838"/>
      <c r="DJ113" s="838"/>
      <c r="DK113" s="839"/>
      <c r="DL113" s="840" t="s">
        <v>433</v>
      </c>
      <c r="DM113" s="838"/>
      <c r="DN113" s="838"/>
      <c r="DO113" s="838"/>
      <c r="DP113" s="839"/>
      <c r="DQ113" s="840" t="s">
        <v>437</v>
      </c>
      <c r="DR113" s="838"/>
      <c r="DS113" s="838"/>
      <c r="DT113" s="838"/>
      <c r="DU113" s="839"/>
      <c r="DV113" s="885" t="s">
        <v>433</v>
      </c>
      <c r="DW113" s="886"/>
      <c r="DX113" s="886"/>
      <c r="DY113" s="886"/>
      <c r="DZ113" s="887"/>
    </row>
    <row r="114" spans="1:130" s="226" customFormat="1" ht="26.25" customHeight="1">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102435</v>
      </c>
      <c r="AB114" s="838"/>
      <c r="AC114" s="838"/>
      <c r="AD114" s="838"/>
      <c r="AE114" s="839"/>
      <c r="AF114" s="840">
        <v>95462</v>
      </c>
      <c r="AG114" s="838"/>
      <c r="AH114" s="838"/>
      <c r="AI114" s="838"/>
      <c r="AJ114" s="839"/>
      <c r="AK114" s="840">
        <v>104733</v>
      </c>
      <c r="AL114" s="838"/>
      <c r="AM114" s="838"/>
      <c r="AN114" s="838"/>
      <c r="AO114" s="839"/>
      <c r="AP114" s="885">
        <v>2.4</v>
      </c>
      <c r="AQ114" s="886"/>
      <c r="AR114" s="886"/>
      <c r="AS114" s="886"/>
      <c r="AT114" s="887"/>
      <c r="AU114" s="997"/>
      <c r="AV114" s="998"/>
      <c r="AW114" s="998"/>
      <c r="AX114" s="998"/>
      <c r="AY114" s="998"/>
      <c r="AZ114" s="875" t="s">
        <v>449</v>
      </c>
      <c r="BA114" s="808"/>
      <c r="BB114" s="808"/>
      <c r="BC114" s="808"/>
      <c r="BD114" s="808"/>
      <c r="BE114" s="808"/>
      <c r="BF114" s="808"/>
      <c r="BG114" s="808"/>
      <c r="BH114" s="808"/>
      <c r="BI114" s="808"/>
      <c r="BJ114" s="808"/>
      <c r="BK114" s="808"/>
      <c r="BL114" s="808"/>
      <c r="BM114" s="808"/>
      <c r="BN114" s="808"/>
      <c r="BO114" s="808"/>
      <c r="BP114" s="809"/>
      <c r="BQ114" s="847">
        <v>636811</v>
      </c>
      <c r="BR114" s="848"/>
      <c r="BS114" s="848"/>
      <c r="BT114" s="848"/>
      <c r="BU114" s="848"/>
      <c r="BV114" s="848">
        <v>599207</v>
      </c>
      <c r="BW114" s="848"/>
      <c r="BX114" s="848"/>
      <c r="BY114" s="848"/>
      <c r="BZ114" s="848"/>
      <c r="CA114" s="848">
        <v>523020</v>
      </c>
      <c r="CB114" s="848"/>
      <c r="CC114" s="848"/>
      <c r="CD114" s="848"/>
      <c r="CE114" s="848"/>
      <c r="CF114" s="936">
        <v>12.2</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433</v>
      </c>
      <c r="DH114" s="838"/>
      <c r="DI114" s="838"/>
      <c r="DJ114" s="838"/>
      <c r="DK114" s="839"/>
      <c r="DL114" s="840" t="s">
        <v>433</v>
      </c>
      <c r="DM114" s="838"/>
      <c r="DN114" s="838"/>
      <c r="DO114" s="838"/>
      <c r="DP114" s="839"/>
      <c r="DQ114" s="840" t="s">
        <v>451</v>
      </c>
      <c r="DR114" s="838"/>
      <c r="DS114" s="838"/>
      <c r="DT114" s="838"/>
      <c r="DU114" s="839"/>
      <c r="DV114" s="885" t="s">
        <v>447</v>
      </c>
      <c r="DW114" s="886"/>
      <c r="DX114" s="886"/>
      <c r="DY114" s="886"/>
      <c r="DZ114" s="887"/>
    </row>
    <row r="115" spans="1:130" s="226" customFormat="1" ht="26.25" customHeight="1">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433</v>
      </c>
      <c r="AB115" s="984"/>
      <c r="AC115" s="984"/>
      <c r="AD115" s="984"/>
      <c r="AE115" s="985"/>
      <c r="AF115" s="986" t="s">
        <v>436</v>
      </c>
      <c r="AG115" s="984"/>
      <c r="AH115" s="984"/>
      <c r="AI115" s="984"/>
      <c r="AJ115" s="985"/>
      <c r="AK115" s="986" t="s">
        <v>439</v>
      </c>
      <c r="AL115" s="984"/>
      <c r="AM115" s="984"/>
      <c r="AN115" s="984"/>
      <c r="AO115" s="985"/>
      <c r="AP115" s="987" t="s">
        <v>436</v>
      </c>
      <c r="AQ115" s="988"/>
      <c r="AR115" s="988"/>
      <c r="AS115" s="988"/>
      <c r="AT115" s="989"/>
      <c r="AU115" s="997"/>
      <c r="AV115" s="998"/>
      <c r="AW115" s="998"/>
      <c r="AX115" s="998"/>
      <c r="AY115" s="998"/>
      <c r="AZ115" s="875" t="s">
        <v>453</v>
      </c>
      <c r="BA115" s="808"/>
      <c r="BB115" s="808"/>
      <c r="BC115" s="808"/>
      <c r="BD115" s="808"/>
      <c r="BE115" s="808"/>
      <c r="BF115" s="808"/>
      <c r="BG115" s="808"/>
      <c r="BH115" s="808"/>
      <c r="BI115" s="808"/>
      <c r="BJ115" s="808"/>
      <c r="BK115" s="808"/>
      <c r="BL115" s="808"/>
      <c r="BM115" s="808"/>
      <c r="BN115" s="808"/>
      <c r="BO115" s="808"/>
      <c r="BP115" s="809"/>
      <c r="BQ115" s="847" t="s">
        <v>436</v>
      </c>
      <c r="BR115" s="848"/>
      <c r="BS115" s="848"/>
      <c r="BT115" s="848"/>
      <c r="BU115" s="848"/>
      <c r="BV115" s="848" t="s">
        <v>433</v>
      </c>
      <c r="BW115" s="848"/>
      <c r="BX115" s="848"/>
      <c r="BY115" s="848"/>
      <c r="BZ115" s="848"/>
      <c r="CA115" s="848" t="s">
        <v>433</v>
      </c>
      <c r="CB115" s="848"/>
      <c r="CC115" s="848"/>
      <c r="CD115" s="848"/>
      <c r="CE115" s="848"/>
      <c r="CF115" s="936" t="s">
        <v>433</v>
      </c>
      <c r="CG115" s="937"/>
      <c r="CH115" s="937"/>
      <c r="CI115" s="937"/>
      <c r="CJ115" s="937"/>
      <c r="CK115" s="992"/>
      <c r="CL115" s="879"/>
      <c r="CM115" s="875"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436</v>
      </c>
      <c r="DH115" s="838"/>
      <c r="DI115" s="838"/>
      <c r="DJ115" s="838"/>
      <c r="DK115" s="839"/>
      <c r="DL115" s="840" t="s">
        <v>451</v>
      </c>
      <c r="DM115" s="838"/>
      <c r="DN115" s="838"/>
      <c r="DO115" s="838"/>
      <c r="DP115" s="839"/>
      <c r="DQ115" s="840" t="s">
        <v>436</v>
      </c>
      <c r="DR115" s="838"/>
      <c r="DS115" s="838"/>
      <c r="DT115" s="838"/>
      <c r="DU115" s="839"/>
      <c r="DV115" s="885" t="s">
        <v>439</v>
      </c>
      <c r="DW115" s="886"/>
      <c r="DX115" s="886"/>
      <c r="DY115" s="886"/>
      <c r="DZ115" s="887"/>
    </row>
    <row r="116" spans="1:130" s="226" customFormat="1" ht="26.25" customHeight="1">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451</v>
      </c>
      <c r="AB116" s="838"/>
      <c r="AC116" s="838"/>
      <c r="AD116" s="838"/>
      <c r="AE116" s="839"/>
      <c r="AF116" s="840" t="s">
        <v>433</v>
      </c>
      <c r="AG116" s="838"/>
      <c r="AH116" s="838"/>
      <c r="AI116" s="838"/>
      <c r="AJ116" s="839"/>
      <c r="AK116" s="840" t="s">
        <v>433</v>
      </c>
      <c r="AL116" s="838"/>
      <c r="AM116" s="838"/>
      <c r="AN116" s="838"/>
      <c r="AO116" s="839"/>
      <c r="AP116" s="885" t="s">
        <v>436</v>
      </c>
      <c r="AQ116" s="886"/>
      <c r="AR116" s="886"/>
      <c r="AS116" s="886"/>
      <c r="AT116" s="887"/>
      <c r="AU116" s="997"/>
      <c r="AV116" s="998"/>
      <c r="AW116" s="998"/>
      <c r="AX116" s="998"/>
      <c r="AY116" s="998"/>
      <c r="AZ116" s="924" t="s">
        <v>456</v>
      </c>
      <c r="BA116" s="925"/>
      <c r="BB116" s="925"/>
      <c r="BC116" s="925"/>
      <c r="BD116" s="925"/>
      <c r="BE116" s="925"/>
      <c r="BF116" s="925"/>
      <c r="BG116" s="925"/>
      <c r="BH116" s="925"/>
      <c r="BI116" s="925"/>
      <c r="BJ116" s="925"/>
      <c r="BK116" s="925"/>
      <c r="BL116" s="925"/>
      <c r="BM116" s="925"/>
      <c r="BN116" s="925"/>
      <c r="BO116" s="925"/>
      <c r="BP116" s="926"/>
      <c r="BQ116" s="847" t="s">
        <v>433</v>
      </c>
      <c r="BR116" s="848"/>
      <c r="BS116" s="848"/>
      <c r="BT116" s="848"/>
      <c r="BU116" s="848"/>
      <c r="BV116" s="848" t="s">
        <v>433</v>
      </c>
      <c r="BW116" s="848"/>
      <c r="BX116" s="848"/>
      <c r="BY116" s="848"/>
      <c r="BZ116" s="848"/>
      <c r="CA116" s="848" t="s">
        <v>433</v>
      </c>
      <c r="CB116" s="848"/>
      <c r="CC116" s="848"/>
      <c r="CD116" s="848"/>
      <c r="CE116" s="848"/>
      <c r="CF116" s="936" t="s">
        <v>437</v>
      </c>
      <c r="CG116" s="937"/>
      <c r="CH116" s="937"/>
      <c r="CI116" s="937"/>
      <c r="CJ116" s="937"/>
      <c r="CK116" s="992"/>
      <c r="CL116" s="879"/>
      <c r="CM116" s="882" t="s">
        <v>457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447</v>
      </c>
      <c r="DH116" s="838"/>
      <c r="DI116" s="838"/>
      <c r="DJ116" s="838"/>
      <c r="DK116" s="839"/>
      <c r="DL116" s="840" t="s">
        <v>433</v>
      </c>
      <c r="DM116" s="838"/>
      <c r="DN116" s="838"/>
      <c r="DO116" s="838"/>
      <c r="DP116" s="839"/>
      <c r="DQ116" s="840" t="s">
        <v>447</v>
      </c>
      <c r="DR116" s="838"/>
      <c r="DS116" s="838"/>
      <c r="DT116" s="838"/>
      <c r="DU116" s="839"/>
      <c r="DV116" s="885" t="s">
        <v>433</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458</v>
      </c>
      <c r="Z117" s="964"/>
      <c r="AA117" s="969">
        <v>1089305</v>
      </c>
      <c r="AB117" s="970"/>
      <c r="AC117" s="970"/>
      <c r="AD117" s="970"/>
      <c r="AE117" s="971"/>
      <c r="AF117" s="972">
        <v>1102597</v>
      </c>
      <c r="AG117" s="970"/>
      <c r="AH117" s="970"/>
      <c r="AI117" s="970"/>
      <c r="AJ117" s="971"/>
      <c r="AK117" s="972">
        <v>1154500</v>
      </c>
      <c r="AL117" s="970"/>
      <c r="AM117" s="970"/>
      <c r="AN117" s="970"/>
      <c r="AO117" s="971"/>
      <c r="AP117" s="973"/>
      <c r="AQ117" s="974"/>
      <c r="AR117" s="974"/>
      <c r="AS117" s="974"/>
      <c r="AT117" s="975"/>
      <c r="AU117" s="997"/>
      <c r="AV117" s="998"/>
      <c r="AW117" s="998"/>
      <c r="AX117" s="998"/>
      <c r="AY117" s="998"/>
      <c r="AZ117" s="924" t="s">
        <v>459</v>
      </c>
      <c r="BA117" s="925"/>
      <c r="BB117" s="925"/>
      <c r="BC117" s="925"/>
      <c r="BD117" s="925"/>
      <c r="BE117" s="925"/>
      <c r="BF117" s="925"/>
      <c r="BG117" s="925"/>
      <c r="BH117" s="925"/>
      <c r="BI117" s="925"/>
      <c r="BJ117" s="925"/>
      <c r="BK117" s="925"/>
      <c r="BL117" s="925"/>
      <c r="BM117" s="925"/>
      <c r="BN117" s="925"/>
      <c r="BO117" s="925"/>
      <c r="BP117" s="926"/>
      <c r="BQ117" s="847" t="s">
        <v>447</v>
      </c>
      <c r="BR117" s="848"/>
      <c r="BS117" s="848"/>
      <c r="BT117" s="848"/>
      <c r="BU117" s="848"/>
      <c r="BV117" s="848" t="s">
        <v>447</v>
      </c>
      <c r="BW117" s="848"/>
      <c r="BX117" s="848"/>
      <c r="BY117" s="848"/>
      <c r="BZ117" s="848"/>
      <c r="CA117" s="848" t="s">
        <v>433</v>
      </c>
      <c r="CB117" s="848"/>
      <c r="CC117" s="848"/>
      <c r="CD117" s="848"/>
      <c r="CE117" s="848"/>
      <c r="CF117" s="936" t="s">
        <v>436</v>
      </c>
      <c r="CG117" s="937"/>
      <c r="CH117" s="937"/>
      <c r="CI117" s="937"/>
      <c r="CJ117" s="937"/>
      <c r="CK117" s="992"/>
      <c r="CL117" s="879"/>
      <c r="CM117" s="882" t="s">
        <v>460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433</v>
      </c>
      <c r="DH117" s="838"/>
      <c r="DI117" s="838"/>
      <c r="DJ117" s="838"/>
      <c r="DK117" s="839"/>
      <c r="DL117" s="840" t="s">
        <v>447</v>
      </c>
      <c r="DM117" s="838"/>
      <c r="DN117" s="838"/>
      <c r="DO117" s="838"/>
      <c r="DP117" s="839"/>
      <c r="DQ117" s="840" t="s">
        <v>433</v>
      </c>
      <c r="DR117" s="838"/>
      <c r="DS117" s="838"/>
      <c r="DT117" s="838"/>
      <c r="DU117" s="839"/>
      <c r="DV117" s="885" t="s">
        <v>433</v>
      </c>
      <c r="DW117" s="886"/>
      <c r="DX117" s="886"/>
      <c r="DY117" s="886"/>
      <c r="DZ117" s="887"/>
    </row>
    <row r="118" spans="1:130" s="226" customFormat="1" ht="26.25" customHeight="1">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298</v>
      </c>
      <c r="AG118" s="963"/>
      <c r="AH118" s="963"/>
      <c r="AI118" s="963"/>
      <c r="AJ118" s="964"/>
      <c r="AK118" s="965" t="s">
        <v>297</v>
      </c>
      <c r="AL118" s="963"/>
      <c r="AM118" s="963"/>
      <c r="AN118" s="963"/>
      <c r="AO118" s="964"/>
      <c r="AP118" s="966" t="s">
        <v>427</v>
      </c>
      <c r="AQ118" s="967"/>
      <c r="AR118" s="967"/>
      <c r="AS118" s="967"/>
      <c r="AT118" s="968"/>
      <c r="AU118" s="997"/>
      <c r="AV118" s="998"/>
      <c r="AW118" s="998"/>
      <c r="AX118" s="998"/>
      <c r="AY118" s="998"/>
      <c r="AZ118" s="940" t="s">
        <v>461</v>
      </c>
      <c r="BA118" s="941"/>
      <c r="BB118" s="941"/>
      <c r="BC118" s="941"/>
      <c r="BD118" s="941"/>
      <c r="BE118" s="941"/>
      <c r="BF118" s="941"/>
      <c r="BG118" s="941"/>
      <c r="BH118" s="941"/>
      <c r="BI118" s="941"/>
      <c r="BJ118" s="941"/>
      <c r="BK118" s="941"/>
      <c r="BL118" s="941"/>
      <c r="BM118" s="941"/>
      <c r="BN118" s="941"/>
      <c r="BO118" s="941"/>
      <c r="BP118" s="942"/>
      <c r="BQ118" s="943" t="s">
        <v>433</v>
      </c>
      <c r="BR118" s="906"/>
      <c r="BS118" s="906"/>
      <c r="BT118" s="906"/>
      <c r="BU118" s="906"/>
      <c r="BV118" s="906" t="s">
        <v>433</v>
      </c>
      <c r="BW118" s="906"/>
      <c r="BX118" s="906"/>
      <c r="BY118" s="906"/>
      <c r="BZ118" s="906"/>
      <c r="CA118" s="906" t="s">
        <v>433</v>
      </c>
      <c r="CB118" s="906"/>
      <c r="CC118" s="906"/>
      <c r="CD118" s="906"/>
      <c r="CE118" s="906"/>
      <c r="CF118" s="936" t="s">
        <v>433</v>
      </c>
      <c r="CG118" s="937"/>
      <c r="CH118" s="937"/>
      <c r="CI118" s="937"/>
      <c r="CJ118" s="937"/>
      <c r="CK118" s="992"/>
      <c r="CL118" s="879"/>
      <c r="CM118" s="882" t="s">
        <v>462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433</v>
      </c>
      <c r="DH118" s="838"/>
      <c r="DI118" s="838"/>
      <c r="DJ118" s="838"/>
      <c r="DK118" s="839"/>
      <c r="DL118" s="840" t="s">
        <v>433</v>
      </c>
      <c r="DM118" s="838"/>
      <c r="DN118" s="838"/>
      <c r="DO118" s="838"/>
      <c r="DP118" s="839"/>
      <c r="DQ118" s="840" t="s">
        <v>433</v>
      </c>
      <c r="DR118" s="838"/>
      <c r="DS118" s="838"/>
      <c r="DT118" s="838"/>
      <c r="DU118" s="839"/>
      <c r="DV118" s="885" t="s">
        <v>433</v>
      </c>
      <c r="DW118" s="886"/>
      <c r="DX118" s="886"/>
      <c r="DY118" s="886"/>
      <c r="DZ118" s="887"/>
    </row>
    <row r="119" spans="1:130" s="226" customFormat="1" ht="26.25" customHeight="1">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433</v>
      </c>
      <c r="AB119" s="956"/>
      <c r="AC119" s="956"/>
      <c r="AD119" s="956"/>
      <c r="AE119" s="957"/>
      <c r="AF119" s="958" t="s">
        <v>433</v>
      </c>
      <c r="AG119" s="956"/>
      <c r="AH119" s="956"/>
      <c r="AI119" s="956"/>
      <c r="AJ119" s="957"/>
      <c r="AK119" s="958" t="s">
        <v>433</v>
      </c>
      <c r="AL119" s="956"/>
      <c r="AM119" s="956"/>
      <c r="AN119" s="956"/>
      <c r="AO119" s="957"/>
      <c r="AP119" s="959" t="s">
        <v>433</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463</v>
      </c>
      <c r="BP119" s="939"/>
      <c r="BQ119" s="943">
        <v>14573332</v>
      </c>
      <c r="BR119" s="906"/>
      <c r="BS119" s="906"/>
      <c r="BT119" s="906"/>
      <c r="BU119" s="906"/>
      <c r="BV119" s="906">
        <v>14612584</v>
      </c>
      <c r="BW119" s="906"/>
      <c r="BX119" s="906"/>
      <c r="BY119" s="906"/>
      <c r="BZ119" s="906"/>
      <c r="CA119" s="906">
        <v>14641999</v>
      </c>
      <c r="CB119" s="906"/>
      <c r="CC119" s="906"/>
      <c r="CD119" s="906"/>
      <c r="CE119" s="906"/>
      <c r="CF119" s="804"/>
      <c r="CG119" s="805"/>
      <c r="CH119" s="805"/>
      <c r="CI119" s="805"/>
      <c r="CJ119" s="895"/>
      <c r="CK119" s="993"/>
      <c r="CL119" s="881"/>
      <c r="CM119" s="899" t="s">
        <v>464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221</v>
      </c>
      <c r="DH119" s="821"/>
      <c r="DI119" s="821"/>
      <c r="DJ119" s="821"/>
      <c r="DK119" s="822"/>
      <c r="DL119" s="823" t="s">
        <v>465</v>
      </c>
      <c r="DM119" s="821"/>
      <c r="DN119" s="821"/>
      <c r="DO119" s="821"/>
      <c r="DP119" s="822"/>
      <c r="DQ119" s="823" t="s">
        <v>466</v>
      </c>
      <c r="DR119" s="821"/>
      <c r="DS119" s="821"/>
      <c r="DT119" s="821"/>
      <c r="DU119" s="822"/>
      <c r="DV119" s="909" t="s">
        <v>467</v>
      </c>
      <c r="DW119" s="910"/>
      <c r="DX119" s="910"/>
      <c r="DY119" s="910"/>
      <c r="DZ119" s="911"/>
    </row>
    <row r="120" spans="1:130" s="226" customFormat="1" ht="26.25" customHeight="1">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451</v>
      </c>
      <c r="AB120" s="838"/>
      <c r="AC120" s="838"/>
      <c r="AD120" s="838"/>
      <c r="AE120" s="839"/>
      <c r="AF120" s="840" t="s">
        <v>468</v>
      </c>
      <c r="AG120" s="838"/>
      <c r="AH120" s="838"/>
      <c r="AI120" s="838"/>
      <c r="AJ120" s="839"/>
      <c r="AK120" s="840" t="s">
        <v>469</v>
      </c>
      <c r="AL120" s="838"/>
      <c r="AM120" s="838"/>
      <c r="AN120" s="838"/>
      <c r="AO120" s="839"/>
      <c r="AP120" s="885" t="s">
        <v>221</v>
      </c>
      <c r="AQ120" s="886"/>
      <c r="AR120" s="886"/>
      <c r="AS120" s="886"/>
      <c r="AT120" s="887"/>
      <c r="AU120" s="944" t="s">
        <v>470</v>
      </c>
      <c r="AV120" s="945"/>
      <c r="AW120" s="945"/>
      <c r="AX120" s="945"/>
      <c r="AY120" s="946"/>
      <c r="AZ120" s="921" t="s">
        <v>471</v>
      </c>
      <c r="BA120" s="868"/>
      <c r="BB120" s="868"/>
      <c r="BC120" s="868"/>
      <c r="BD120" s="868"/>
      <c r="BE120" s="868"/>
      <c r="BF120" s="868"/>
      <c r="BG120" s="868"/>
      <c r="BH120" s="868"/>
      <c r="BI120" s="868"/>
      <c r="BJ120" s="868"/>
      <c r="BK120" s="868"/>
      <c r="BL120" s="868"/>
      <c r="BM120" s="868"/>
      <c r="BN120" s="868"/>
      <c r="BO120" s="868"/>
      <c r="BP120" s="869"/>
      <c r="BQ120" s="922">
        <v>2842350</v>
      </c>
      <c r="BR120" s="903"/>
      <c r="BS120" s="903"/>
      <c r="BT120" s="903"/>
      <c r="BU120" s="903"/>
      <c r="BV120" s="903">
        <v>2931903</v>
      </c>
      <c r="BW120" s="903"/>
      <c r="BX120" s="903"/>
      <c r="BY120" s="903"/>
      <c r="BZ120" s="903"/>
      <c r="CA120" s="903">
        <v>3171849</v>
      </c>
      <c r="CB120" s="903"/>
      <c r="CC120" s="903"/>
      <c r="CD120" s="903"/>
      <c r="CE120" s="903"/>
      <c r="CF120" s="927">
        <v>73.900000000000006</v>
      </c>
      <c r="CG120" s="928"/>
      <c r="CH120" s="928"/>
      <c r="CI120" s="928"/>
      <c r="CJ120" s="928"/>
      <c r="CK120" s="929" t="s">
        <v>472</v>
      </c>
      <c r="CL120" s="913"/>
      <c r="CM120" s="913"/>
      <c r="CN120" s="913"/>
      <c r="CO120" s="914"/>
      <c r="CP120" s="933" t="s">
        <v>406</v>
      </c>
      <c r="CQ120" s="934"/>
      <c r="CR120" s="934"/>
      <c r="CS120" s="934"/>
      <c r="CT120" s="934"/>
      <c r="CU120" s="934"/>
      <c r="CV120" s="934"/>
      <c r="CW120" s="934"/>
      <c r="CX120" s="934"/>
      <c r="CY120" s="934"/>
      <c r="CZ120" s="934"/>
      <c r="DA120" s="934"/>
      <c r="DB120" s="934"/>
      <c r="DC120" s="934"/>
      <c r="DD120" s="934"/>
      <c r="DE120" s="934"/>
      <c r="DF120" s="935"/>
      <c r="DG120" s="922">
        <v>3011611</v>
      </c>
      <c r="DH120" s="903"/>
      <c r="DI120" s="903"/>
      <c r="DJ120" s="903"/>
      <c r="DK120" s="903"/>
      <c r="DL120" s="903">
        <v>2860336</v>
      </c>
      <c r="DM120" s="903"/>
      <c r="DN120" s="903"/>
      <c r="DO120" s="903"/>
      <c r="DP120" s="903"/>
      <c r="DQ120" s="903">
        <v>3260307</v>
      </c>
      <c r="DR120" s="903"/>
      <c r="DS120" s="903"/>
      <c r="DT120" s="903"/>
      <c r="DU120" s="903"/>
      <c r="DV120" s="904">
        <v>76</v>
      </c>
      <c r="DW120" s="904"/>
      <c r="DX120" s="904"/>
      <c r="DY120" s="904"/>
      <c r="DZ120" s="905"/>
    </row>
    <row r="121" spans="1:130" s="226" customFormat="1" ht="26.25" customHeight="1">
      <c r="A121" s="878"/>
      <c r="B121" s="879"/>
      <c r="C121" s="924" t="s">
        <v>473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447</v>
      </c>
      <c r="AB121" s="838"/>
      <c r="AC121" s="838"/>
      <c r="AD121" s="838"/>
      <c r="AE121" s="839"/>
      <c r="AF121" s="840" t="s">
        <v>474</v>
      </c>
      <c r="AG121" s="838"/>
      <c r="AH121" s="838"/>
      <c r="AI121" s="838"/>
      <c r="AJ121" s="839"/>
      <c r="AK121" s="840" t="s">
        <v>447</v>
      </c>
      <c r="AL121" s="838"/>
      <c r="AM121" s="838"/>
      <c r="AN121" s="838"/>
      <c r="AO121" s="839"/>
      <c r="AP121" s="885" t="s">
        <v>130</v>
      </c>
      <c r="AQ121" s="886"/>
      <c r="AR121" s="886"/>
      <c r="AS121" s="886"/>
      <c r="AT121" s="887"/>
      <c r="AU121" s="947"/>
      <c r="AV121" s="948"/>
      <c r="AW121" s="948"/>
      <c r="AX121" s="948"/>
      <c r="AY121" s="949"/>
      <c r="AZ121" s="875" t="s">
        <v>475</v>
      </c>
      <c r="BA121" s="808"/>
      <c r="BB121" s="808"/>
      <c r="BC121" s="808"/>
      <c r="BD121" s="808"/>
      <c r="BE121" s="808"/>
      <c r="BF121" s="808"/>
      <c r="BG121" s="808"/>
      <c r="BH121" s="808"/>
      <c r="BI121" s="808"/>
      <c r="BJ121" s="808"/>
      <c r="BK121" s="808"/>
      <c r="BL121" s="808"/>
      <c r="BM121" s="808"/>
      <c r="BN121" s="808"/>
      <c r="BO121" s="808"/>
      <c r="BP121" s="809"/>
      <c r="BQ121" s="847">
        <v>754209</v>
      </c>
      <c r="BR121" s="848"/>
      <c r="BS121" s="848"/>
      <c r="BT121" s="848"/>
      <c r="BU121" s="848"/>
      <c r="BV121" s="848">
        <v>730373</v>
      </c>
      <c r="BW121" s="848"/>
      <c r="BX121" s="848"/>
      <c r="BY121" s="848"/>
      <c r="BZ121" s="848"/>
      <c r="CA121" s="848">
        <v>815450</v>
      </c>
      <c r="CB121" s="848"/>
      <c r="CC121" s="848"/>
      <c r="CD121" s="848"/>
      <c r="CE121" s="848"/>
      <c r="CF121" s="936">
        <v>19</v>
      </c>
      <c r="CG121" s="937"/>
      <c r="CH121" s="937"/>
      <c r="CI121" s="937"/>
      <c r="CJ121" s="937"/>
      <c r="CK121" s="930"/>
      <c r="CL121" s="916"/>
      <c r="CM121" s="916"/>
      <c r="CN121" s="916"/>
      <c r="CO121" s="917"/>
      <c r="CP121" s="896" t="s">
        <v>476</v>
      </c>
      <c r="CQ121" s="897"/>
      <c r="CR121" s="897"/>
      <c r="CS121" s="897"/>
      <c r="CT121" s="897"/>
      <c r="CU121" s="897"/>
      <c r="CV121" s="897"/>
      <c r="CW121" s="897"/>
      <c r="CX121" s="897"/>
      <c r="CY121" s="897"/>
      <c r="CZ121" s="897"/>
      <c r="DA121" s="897"/>
      <c r="DB121" s="897"/>
      <c r="DC121" s="897"/>
      <c r="DD121" s="897"/>
      <c r="DE121" s="897"/>
      <c r="DF121" s="898"/>
      <c r="DG121" s="847">
        <v>1849337</v>
      </c>
      <c r="DH121" s="848"/>
      <c r="DI121" s="848"/>
      <c r="DJ121" s="848"/>
      <c r="DK121" s="848"/>
      <c r="DL121" s="848">
        <v>1656660</v>
      </c>
      <c r="DM121" s="848"/>
      <c r="DN121" s="848"/>
      <c r="DO121" s="848"/>
      <c r="DP121" s="848"/>
      <c r="DQ121" s="848">
        <v>1470438</v>
      </c>
      <c r="DR121" s="848"/>
      <c r="DS121" s="848"/>
      <c r="DT121" s="848"/>
      <c r="DU121" s="848"/>
      <c r="DV121" s="854">
        <v>34.299999999999997</v>
      </c>
      <c r="DW121" s="854"/>
      <c r="DX121" s="854"/>
      <c r="DY121" s="854"/>
      <c r="DZ121" s="855"/>
    </row>
    <row r="122" spans="1:130" s="226" customFormat="1" ht="26.25" customHeight="1">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437</v>
      </c>
      <c r="AB122" s="838"/>
      <c r="AC122" s="838"/>
      <c r="AD122" s="838"/>
      <c r="AE122" s="839"/>
      <c r="AF122" s="840" t="s">
        <v>469</v>
      </c>
      <c r="AG122" s="838"/>
      <c r="AH122" s="838"/>
      <c r="AI122" s="838"/>
      <c r="AJ122" s="839"/>
      <c r="AK122" s="840" t="s">
        <v>447</v>
      </c>
      <c r="AL122" s="838"/>
      <c r="AM122" s="838"/>
      <c r="AN122" s="838"/>
      <c r="AO122" s="839"/>
      <c r="AP122" s="885" t="s">
        <v>447</v>
      </c>
      <c r="AQ122" s="886"/>
      <c r="AR122" s="886"/>
      <c r="AS122" s="886"/>
      <c r="AT122" s="887"/>
      <c r="AU122" s="947"/>
      <c r="AV122" s="948"/>
      <c r="AW122" s="948"/>
      <c r="AX122" s="948"/>
      <c r="AY122" s="949"/>
      <c r="AZ122" s="940" t="s">
        <v>477</v>
      </c>
      <c r="BA122" s="941"/>
      <c r="BB122" s="941"/>
      <c r="BC122" s="941"/>
      <c r="BD122" s="941"/>
      <c r="BE122" s="941"/>
      <c r="BF122" s="941"/>
      <c r="BG122" s="941"/>
      <c r="BH122" s="941"/>
      <c r="BI122" s="941"/>
      <c r="BJ122" s="941"/>
      <c r="BK122" s="941"/>
      <c r="BL122" s="941"/>
      <c r="BM122" s="941"/>
      <c r="BN122" s="941"/>
      <c r="BO122" s="941"/>
      <c r="BP122" s="942"/>
      <c r="BQ122" s="943">
        <v>8079832</v>
      </c>
      <c r="BR122" s="906"/>
      <c r="BS122" s="906"/>
      <c r="BT122" s="906"/>
      <c r="BU122" s="906"/>
      <c r="BV122" s="906">
        <v>8245643</v>
      </c>
      <c r="BW122" s="906"/>
      <c r="BX122" s="906"/>
      <c r="BY122" s="906"/>
      <c r="BZ122" s="906"/>
      <c r="CA122" s="906">
        <v>8209774</v>
      </c>
      <c r="CB122" s="906"/>
      <c r="CC122" s="906"/>
      <c r="CD122" s="906"/>
      <c r="CE122" s="906"/>
      <c r="CF122" s="907">
        <v>191.4</v>
      </c>
      <c r="CG122" s="908"/>
      <c r="CH122" s="908"/>
      <c r="CI122" s="908"/>
      <c r="CJ122" s="908"/>
      <c r="CK122" s="930"/>
      <c r="CL122" s="916"/>
      <c r="CM122" s="916"/>
      <c r="CN122" s="916"/>
      <c r="CO122" s="917"/>
      <c r="CP122" s="896" t="s">
        <v>478</v>
      </c>
      <c r="CQ122" s="897"/>
      <c r="CR122" s="897"/>
      <c r="CS122" s="897"/>
      <c r="CT122" s="897"/>
      <c r="CU122" s="897"/>
      <c r="CV122" s="897"/>
      <c r="CW122" s="897"/>
      <c r="CX122" s="897"/>
      <c r="CY122" s="897"/>
      <c r="CZ122" s="897"/>
      <c r="DA122" s="897"/>
      <c r="DB122" s="897"/>
      <c r="DC122" s="897"/>
      <c r="DD122" s="897"/>
      <c r="DE122" s="897"/>
      <c r="DF122" s="898"/>
      <c r="DG122" s="847">
        <v>2599</v>
      </c>
      <c r="DH122" s="848"/>
      <c r="DI122" s="848"/>
      <c r="DJ122" s="848"/>
      <c r="DK122" s="848"/>
      <c r="DL122" s="848">
        <v>2202</v>
      </c>
      <c r="DM122" s="848"/>
      <c r="DN122" s="848"/>
      <c r="DO122" s="848"/>
      <c r="DP122" s="848"/>
      <c r="DQ122" s="848">
        <v>1781</v>
      </c>
      <c r="DR122" s="848"/>
      <c r="DS122" s="848"/>
      <c r="DT122" s="848"/>
      <c r="DU122" s="848"/>
      <c r="DV122" s="854">
        <v>0</v>
      </c>
      <c r="DW122" s="854"/>
      <c r="DX122" s="854"/>
      <c r="DY122" s="854"/>
      <c r="DZ122" s="855"/>
    </row>
    <row r="123" spans="1:130" s="226" customFormat="1" ht="26.25" customHeight="1">
      <c r="A123" s="878"/>
      <c r="B123" s="879"/>
      <c r="C123" s="882" t="s">
        <v>457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447</v>
      </c>
      <c r="AB123" s="838"/>
      <c r="AC123" s="838"/>
      <c r="AD123" s="838"/>
      <c r="AE123" s="839"/>
      <c r="AF123" s="840" t="s">
        <v>451</v>
      </c>
      <c r="AG123" s="838"/>
      <c r="AH123" s="838"/>
      <c r="AI123" s="838"/>
      <c r="AJ123" s="839"/>
      <c r="AK123" s="840" t="s">
        <v>467</v>
      </c>
      <c r="AL123" s="838"/>
      <c r="AM123" s="838"/>
      <c r="AN123" s="838"/>
      <c r="AO123" s="839"/>
      <c r="AP123" s="885" t="s">
        <v>469</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479</v>
      </c>
      <c r="BP123" s="939"/>
      <c r="BQ123" s="893">
        <v>11676391</v>
      </c>
      <c r="BR123" s="894"/>
      <c r="BS123" s="894"/>
      <c r="BT123" s="894"/>
      <c r="BU123" s="894"/>
      <c r="BV123" s="894">
        <v>11907919</v>
      </c>
      <c r="BW123" s="894"/>
      <c r="BX123" s="894"/>
      <c r="BY123" s="894"/>
      <c r="BZ123" s="894"/>
      <c r="CA123" s="894">
        <v>12197073</v>
      </c>
      <c r="CB123" s="894"/>
      <c r="CC123" s="894"/>
      <c r="CD123" s="894"/>
      <c r="CE123" s="894"/>
      <c r="CF123" s="804"/>
      <c r="CG123" s="805"/>
      <c r="CH123" s="805"/>
      <c r="CI123" s="805"/>
      <c r="CJ123" s="895"/>
      <c r="CK123" s="930"/>
      <c r="CL123" s="916"/>
      <c r="CM123" s="916"/>
      <c r="CN123" s="916"/>
      <c r="CO123" s="917"/>
      <c r="CP123" s="896" t="s">
        <v>480</v>
      </c>
      <c r="CQ123" s="897"/>
      <c r="CR123" s="897"/>
      <c r="CS123" s="897"/>
      <c r="CT123" s="897"/>
      <c r="CU123" s="897"/>
      <c r="CV123" s="897"/>
      <c r="CW123" s="897"/>
      <c r="CX123" s="897"/>
      <c r="CY123" s="897"/>
      <c r="CZ123" s="897"/>
      <c r="DA123" s="897"/>
      <c r="DB123" s="897"/>
      <c r="DC123" s="897"/>
      <c r="DD123" s="897"/>
      <c r="DE123" s="897"/>
      <c r="DF123" s="898"/>
      <c r="DG123" s="837" t="s">
        <v>469</v>
      </c>
      <c r="DH123" s="838"/>
      <c r="DI123" s="838"/>
      <c r="DJ123" s="838"/>
      <c r="DK123" s="839"/>
      <c r="DL123" s="840" t="s">
        <v>447</v>
      </c>
      <c r="DM123" s="838"/>
      <c r="DN123" s="838"/>
      <c r="DO123" s="838"/>
      <c r="DP123" s="839"/>
      <c r="DQ123" s="840" t="s">
        <v>469</v>
      </c>
      <c r="DR123" s="838"/>
      <c r="DS123" s="838"/>
      <c r="DT123" s="838"/>
      <c r="DU123" s="839"/>
      <c r="DV123" s="885" t="s">
        <v>451</v>
      </c>
      <c r="DW123" s="886"/>
      <c r="DX123" s="886"/>
      <c r="DY123" s="886"/>
      <c r="DZ123" s="887"/>
    </row>
    <row r="124" spans="1:130" s="226" customFormat="1" ht="26.25" customHeight="1" thickBot="1">
      <c r="A124" s="878"/>
      <c r="B124" s="879"/>
      <c r="C124" s="882" t="s">
        <v>460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437</v>
      </c>
      <c r="AB124" s="838"/>
      <c r="AC124" s="838"/>
      <c r="AD124" s="838"/>
      <c r="AE124" s="839"/>
      <c r="AF124" s="840" t="s">
        <v>474</v>
      </c>
      <c r="AG124" s="838"/>
      <c r="AH124" s="838"/>
      <c r="AI124" s="838"/>
      <c r="AJ124" s="839"/>
      <c r="AK124" s="840" t="s">
        <v>447</v>
      </c>
      <c r="AL124" s="838"/>
      <c r="AM124" s="838"/>
      <c r="AN124" s="838"/>
      <c r="AO124" s="839"/>
      <c r="AP124" s="885" t="s">
        <v>130</v>
      </c>
      <c r="AQ124" s="886"/>
      <c r="AR124" s="886"/>
      <c r="AS124" s="886"/>
      <c r="AT124" s="887"/>
      <c r="AU124" s="888" t="s">
        <v>481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65.900000000000006</v>
      </c>
      <c r="BR124" s="892"/>
      <c r="BS124" s="892"/>
      <c r="BT124" s="892"/>
      <c r="BU124" s="892"/>
      <c r="BV124" s="892">
        <v>62.6</v>
      </c>
      <c r="BW124" s="892"/>
      <c r="BX124" s="892"/>
      <c r="BY124" s="892"/>
      <c r="BZ124" s="892"/>
      <c r="CA124" s="892">
        <v>56.9</v>
      </c>
      <c r="CB124" s="892"/>
      <c r="CC124" s="892"/>
      <c r="CD124" s="892"/>
      <c r="CE124" s="892"/>
      <c r="CF124" s="782"/>
      <c r="CG124" s="783"/>
      <c r="CH124" s="783"/>
      <c r="CI124" s="783"/>
      <c r="CJ124" s="923"/>
      <c r="CK124" s="931"/>
      <c r="CL124" s="931"/>
      <c r="CM124" s="931"/>
      <c r="CN124" s="931"/>
      <c r="CO124" s="932"/>
      <c r="CP124" s="896" t="s">
        <v>482</v>
      </c>
      <c r="CQ124" s="897"/>
      <c r="CR124" s="897"/>
      <c r="CS124" s="897"/>
      <c r="CT124" s="897"/>
      <c r="CU124" s="897"/>
      <c r="CV124" s="897"/>
      <c r="CW124" s="897"/>
      <c r="CX124" s="897"/>
      <c r="CY124" s="897"/>
      <c r="CZ124" s="897"/>
      <c r="DA124" s="897"/>
      <c r="DB124" s="897"/>
      <c r="DC124" s="897"/>
      <c r="DD124" s="897"/>
      <c r="DE124" s="897"/>
      <c r="DF124" s="898"/>
      <c r="DG124" s="820" t="s">
        <v>469</v>
      </c>
      <c r="DH124" s="821"/>
      <c r="DI124" s="821"/>
      <c r="DJ124" s="821"/>
      <c r="DK124" s="822"/>
      <c r="DL124" s="823" t="s">
        <v>474</v>
      </c>
      <c r="DM124" s="821"/>
      <c r="DN124" s="821"/>
      <c r="DO124" s="821"/>
      <c r="DP124" s="822"/>
      <c r="DQ124" s="823" t="s">
        <v>483</v>
      </c>
      <c r="DR124" s="821"/>
      <c r="DS124" s="821"/>
      <c r="DT124" s="821"/>
      <c r="DU124" s="822"/>
      <c r="DV124" s="909" t="s">
        <v>483</v>
      </c>
      <c r="DW124" s="910"/>
      <c r="DX124" s="910"/>
      <c r="DY124" s="910"/>
      <c r="DZ124" s="911"/>
    </row>
    <row r="125" spans="1:130" s="226" customFormat="1" ht="26.25" customHeight="1">
      <c r="A125" s="878"/>
      <c r="B125" s="879"/>
      <c r="C125" s="882" t="s">
        <v>462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447</v>
      </c>
      <c r="AB125" s="838"/>
      <c r="AC125" s="838"/>
      <c r="AD125" s="838"/>
      <c r="AE125" s="839"/>
      <c r="AF125" s="840" t="s">
        <v>447</v>
      </c>
      <c r="AG125" s="838"/>
      <c r="AH125" s="838"/>
      <c r="AI125" s="838"/>
      <c r="AJ125" s="839"/>
      <c r="AK125" s="840" t="s">
        <v>474</v>
      </c>
      <c r="AL125" s="838"/>
      <c r="AM125" s="838"/>
      <c r="AN125" s="838"/>
      <c r="AO125" s="839"/>
      <c r="AP125" s="885" t="s">
        <v>221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484</v>
      </c>
      <c r="CL125" s="913"/>
      <c r="CM125" s="913"/>
      <c r="CN125" s="913"/>
      <c r="CO125" s="914"/>
      <c r="CP125" s="921" t="s">
        <v>485</v>
      </c>
      <c r="CQ125" s="868"/>
      <c r="CR125" s="868"/>
      <c r="CS125" s="868"/>
      <c r="CT125" s="868"/>
      <c r="CU125" s="868"/>
      <c r="CV125" s="868"/>
      <c r="CW125" s="868"/>
      <c r="CX125" s="868"/>
      <c r="CY125" s="868"/>
      <c r="CZ125" s="868"/>
      <c r="DA125" s="868"/>
      <c r="DB125" s="868"/>
      <c r="DC125" s="868"/>
      <c r="DD125" s="868"/>
      <c r="DE125" s="868"/>
      <c r="DF125" s="869"/>
      <c r="DG125" s="922" t="s">
        <v>130</v>
      </c>
      <c r="DH125" s="903"/>
      <c r="DI125" s="903"/>
      <c r="DJ125" s="903"/>
      <c r="DK125" s="903"/>
      <c r="DL125" s="903" t="s">
        <v>469</v>
      </c>
      <c r="DM125" s="903"/>
      <c r="DN125" s="903"/>
      <c r="DO125" s="903"/>
      <c r="DP125" s="903"/>
      <c r="DQ125" s="903" t="s">
        <v>465</v>
      </c>
      <c r="DR125" s="903"/>
      <c r="DS125" s="903"/>
      <c r="DT125" s="903"/>
      <c r="DU125" s="903"/>
      <c r="DV125" s="904" t="s">
        <v>474</v>
      </c>
      <c r="DW125" s="904"/>
      <c r="DX125" s="904"/>
      <c r="DY125" s="904"/>
      <c r="DZ125" s="905"/>
    </row>
    <row r="126" spans="1:130" s="226" customFormat="1" ht="26.25" customHeight="1" thickBot="1">
      <c r="A126" s="878"/>
      <c r="B126" s="879"/>
      <c r="C126" s="882" t="s">
        <v>464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221</v>
      </c>
      <c r="AB126" s="838"/>
      <c r="AC126" s="838"/>
      <c r="AD126" s="838"/>
      <c r="AE126" s="839"/>
      <c r="AF126" s="840" t="s">
        <v>465</v>
      </c>
      <c r="AG126" s="838"/>
      <c r="AH126" s="838"/>
      <c r="AI126" s="838"/>
      <c r="AJ126" s="839"/>
      <c r="AK126" s="840" t="s">
        <v>474</v>
      </c>
      <c r="AL126" s="838"/>
      <c r="AM126" s="838"/>
      <c r="AN126" s="838"/>
      <c r="AO126" s="839"/>
      <c r="AP126" s="885" t="s">
        <v>130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5" t="s">
        <v>486</v>
      </c>
      <c r="CQ126" s="808"/>
      <c r="CR126" s="808"/>
      <c r="CS126" s="808"/>
      <c r="CT126" s="808"/>
      <c r="CU126" s="808"/>
      <c r="CV126" s="808"/>
      <c r="CW126" s="808"/>
      <c r="CX126" s="808"/>
      <c r="CY126" s="808"/>
      <c r="CZ126" s="808"/>
      <c r="DA126" s="808"/>
      <c r="DB126" s="808"/>
      <c r="DC126" s="808"/>
      <c r="DD126" s="808"/>
      <c r="DE126" s="808"/>
      <c r="DF126" s="809"/>
      <c r="DG126" s="847" t="s">
        <v>465</v>
      </c>
      <c r="DH126" s="848"/>
      <c r="DI126" s="848"/>
      <c r="DJ126" s="848"/>
      <c r="DK126" s="848"/>
      <c r="DL126" s="848" t="s">
        <v>439</v>
      </c>
      <c r="DM126" s="848"/>
      <c r="DN126" s="848"/>
      <c r="DO126" s="848"/>
      <c r="DP126" s="848"/>
      <c r="DQ126" s="848" t="s">
        <v>474</v>
      </c>
      <c r="DR126" s="848"/>
      <c r="DS126" s="848"/>
      <c r="DT126" s="848"/>
      <c r="DU126" s="848"/>
      <c r="DV126" s="854" t="s">
        <v>474</v>
      </c>
      <c r="DW126" s="854"/>
      <c r="DX126" s="854"/>
      <c r="DY126" s="854"/>
      <c r="DZ126" s="855"/>
    </row>
    <row r="127" spans="1:130" s="226" customFormat="1" ht="26.25" customHeight="1">
      <c r="A127" s="880"/>
      <c r="B127" s="881"/>
      <c r="C127" s="899" t="s">
        <v>487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221</v>
      </c>
      <c r="AB127" s="838"/>
      <c r="AC127" s="838"/>
      <c r="AD127" s="838"/>
      <c r="AE127" s="839"/>
      <c r="AF127" s="840" t="s">
        <v>447</v>
      </c>
      <c r="AG127" s="838"/>
      <c r="AH127" s="838"/>
      <c r="AI127" s="838"/>
      <c r="AJ127" s="839"/>
      <c r="AK127" s="840" t="s">
        <v>474</v>
      </c>
      <c r="AL127" s="838"/>
      <c r="AM127" s="838"/>
      <c r="AN127" s="838"/>
      <c r="AO127" s="839"/>
      <c r="AP127" s="885" t="s">
        <v>447</v>
      </c>
      <c r="AQ127" s="886"/>
      <c r="AR127" s="886"/>
      <c r="AS127" s="886"/>
      <c r="AT127" s="887"/>
      <c r="AU127" s="262"/>
      <c r="AV127" s="262"/>
      <c r="AW127" s="262"/>
      <c r="AX127" s="902" t="s">
        <v>488</v>
      </c>
      <c r="AY127" s="872"/>
      <c r="AZ127" s="872"/>
      <c r="BA127" s="872"/>
      <c r="BB127" s="872"/>
      <c r="BC127" s="872"/>
      <c r="BD127" s="872"/>
      <c r="BE127" s="873"/>
      <c r="BF127" s="871" t="s">
        <v>489</v>
      </c>
      <c r="BG127" s="872"/>
      <c r="BH127" s="872"/>
      <c r="BI127" s="872"/>
      <c r="BJ127" s="872"/>
      <c r="BK127" s="872"/>
      <c r="BL127" s="873"/>
      <c r="BM127" s="871" t="s">
        <v>490</v>
      </c>
      <c r="BN127" s="872"/>
      <c r="BO127" s="872"/>
      <c r="BP127" s="872"/>
      <c r="BQ127" s="872"/>
      <c r="BR127" s="872"/>
      <c r="BS127" s="873"/>
      <c r="BT127" s="871" t="s">
        <v>491</v>
      </c>
      <c r="BU127" s="872"/>
      <c r="BV127" s="872"/>
      <c r="BW127" s="872"/>
      <c r="BX127" s="872"/>
      <c r="BY127" s="872"/>
      <c r="BZ127" s="874"/>
      <c r="CA127" s="262"/>
      <c r="CB127" s="262"/>
      <c r="CC127" s="262"/>
      <c r="CD127" s="263"/>
      <c r="CE127" s="263"/>
      <c r="CF127" s="263"/>
      <c r="CG127" s="260"/>
      <c r="CH127" s="260"/>
      <c r="CI127" s="260"/>
      <c r="CJ127" s="261"/>
      <c r="CK127" s="915"/>
      <c r="CL127" s="916"/>
      <c r="CM127" s="916"/>
      <c r="CN127" s="916"/>
      <c r="CO127" s="917"/>
      <c r="CP127" s="875" t="s">
        <v>492</v>
      </c>
      <c r="CQ127" s="808"/>
      <c r="CR127" s="808"/>
      <c r="CS127" s="808"/>
      <c r="CT127" s="808"/>
      <c r="CU127" s="808"/>
      <c r="CV127" s="808"/>
      <c r="CW127" s="808"/>
      <c r="CX127" s="808"/>
      <c r="CY127" s="808"/>
      <c r="CZ127" s="808"/>
      <c r="DA127" s="808"/>
      <c r="DB127" s="808"/>
      <c r="DC127" s="808"/>
      <c r="DD127" s="808"/>
      <c r="DE127" s="808"/>
      <c r="DF127" s="809"/>
      <c r="DG127" s="847" t="s">
        <v>469</v>
      </c>
      <c r="DH127" s="848"/>
      <c r="DI127" s="848"/>
      <c r="DJ127" s="848"/>
      <c r="DK127" s="848"/>
      <c r="DL127" s="848" t="s">
        <v>447</v>
      </c>
      <c r="DM127" s="848"/>
      <c r="DN127" s="848"/>
      <c r="DO127" s="848"/>
      <c r="DP127" s="848"/>
      <c r="DQ127" s="848" t="s">
        <v>447</v>
      </c>
      <c r="DR127" s="848"/>
      <c r="DS127" s="848"/>
      <c r="DT127" s="848"/>
      <c r="DU127" s="848"/>
      <c r="DV127" s="854" t="s">
        <v>483</v>
      </c>
      <c r="DW127" s="854"/>
      <c r="DX127" s="854"/>
      <c r="DY127" s="854"/>
      <c r="DZ127" s="855"/>
    </row>
    <row r="128" spans="1:130" s="226" customFormat="1" ht="26.25" customHeight="1" thickBot="1">
      <c r="A128" s="856" t="s">
        <v>493</v>
      </c>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8" t="s">
        <v>494</v>
      </c>
      <c r="X128" s="858"/>
      <c r="Y128" s="858"/>
      <c r="Z128" s="859"/>
      <c r="AA128" s="860">
        <v>67093</v>
      </c>
      <c r="AB128" s="861"/>
      <c r="AC128" s="861"/>
      <c r="AD128" s="861"/>
      <c r="AE128" s="862"/>
      <c r="AF128" s="863">
        <v>52611</v>
      </c>
      <c r="AG128" s="861"/>
      <c r="AH128" s="861"/>
      <c r="AI128" s="861"/>
      <c r="AJ128" s="862"/>
      <c r="AK128" s="863">
        <v>51345</v>
      </c>
      <c r="AL128" s="861"/>
      <c r="AM128" s="861"/>
      <c r="AN128" s="861"/>
      <c r="AO128" s="862"/>
      <c r="AP128" s="864"/>
      <c r="AQ128" s="865"/>
      <c r="AR128" s="865"/>
      <c r="AS128" s="865"/>
      <c r="AT128" s="866"/>
      <c r="AU128" s="262"/>
      <c r="AV128" s="262"/>
      <c r="AW128" s="262"/>
      <c r="AX128" s="867" t="s">
        <v>495</v>
      </c>
      <c r="AY128" s="868"/>
      <c r="AZ128" s="868"/>
      <c r="BA128" s="868"/>
      <c r="BB128" s="868"/>
      <c r="BC128" s="868"/>
      <c r="BD128" s="868"/>
      <c r="BE128" s="869"/>
      <c r="BF128" s="844" t="s">
        <v>469</v>
      </c>
      <c r="BG128" s="845"/>
      <c r="BH128" s="845"/>
      <c r="BI128" s="845"/>
      <c r="BJ128" s="845"/>
      <c r="BK128" s="845"/>
      <c r="BL128" s="870"/>
      <c r="BM128" s="844">
        <v>15</v>
      </c>
      <c r="BN128" s="845"/>
      <c r="BO128" s="845"/>
      <c r="BP128" s="845"/>
      <c r="BQ128" s="845"/>
      <c r="BR128" s="845"/>
      <c r="BS128" s="870"/>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9" t="s">
        <v>496</v>
      </c>
      <c r="CQ128" s="786"/>
      <c r="CR128" s="786"/>
      <c r="CS128" s="786"/>
      <c r="CT128" s="786"/>
      <c r="CU128" s="786"/>
      <c r="CV128" s="786"/>
      <c r="CW128" s="786"/>
      <c r="CX128" s="786"/>
      <c r="CY128" s="786"/>
      <c r="CZ128" s="786"/>
      <c r="DA128" s="786"/>
      <c r="DB128" s="786"/>
      <c r="DC128" s="786"/>
      <c r="DD128" s="786"/>
      <c r="DE128" s="786"/>
      <c r="DF128" s="787"/>
      <c r="DG128" s="850" t="s">
        <v>221</v>
      </c>
      <c r="DH128" s="851"/>
      <c r="DI128" s="851"/>
      <c r="DJ128" s="851"/>
      <c r="DK128" s="851"/>
      <c r="DL128" s="851" t="s">
        <v>451</v>
      </c>
      <c r="DM128" s="851"/>
      <c r="DN128" s="851"/>
      <c r="DO128" s="851"/>
      <c r="DP128" s="851"/>
      <c r="DQ128" s="851" t="s">
        <v>451</v>
      </c>
      <c r="DR128" s="851"/>
      <c r="DS128" s="851"/>
      <c r="DT128" s="851"/>
      <c r="DU128" s="851"/>
      <c r="DV128" s="852" t="s">
        <v>221</v>
      </c>
      <c r="DW128" s="852"/>
      <c r="DX128" s="852"/>
      <c r="DY128" s="852"/>
      <c r="DZ128" s="853"/>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497</v>
      </c>
      <c r="X129" s="835"/>
      <c r="Y129" s="835"/>
      <c r="Z129" s="836"/>
      <c r="AA129" s="837">
        <v>5034563</v>
      </c>
      <c r="AB129" s="838"/>
      <c r="AC129" s="838"/>
      <c r="AD129" s="838"/>
      <c r="AE129" s="839"/>
      <c r="AF129" s="840">
        <v>4967798</v>
      </c>
      <c r="AG129" s="838"/>
      <c r="AH129" s="838"/>
      <c r="AI129" s="838"/>
      <c r="AJ129" s="839"/>
      <c r="AK129" s="840">
        <v>4962181</v>
      </c>
      <c r="AL129" s="838"/>
      <c r="AM129" s="838"/>
      <c r="AN129" s="838"/>
      <c r="AO129" s="839"/>
      <c r="AP129" s="841"/>
      <c r="AQ129" s="842"/>
      <c r="AR129" s="842"/>
      <c r="AS129" s="842"/>
      <c r="AT129" s="843"/>
      <c r="AU129" s="264"/>
      <c r="AV129" s="264"/>
      <c r="AW129" s="264"/>
      <c r="AX129" s="807" t="s">
        <v>498</v>
      </c>
      <c r="AY129" s="808"/>
      <c r="AZ129" s="808"/>
      <c r="BA129" s="808"/>
      <c r="BB129" s="808"/>
      <c r="BC129" s="808"/>
      <c r="BD129" s="808"/>
      <c r="BE129" s="809"/>
      <c r="BF129" s="827" t="s">
        <v>221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500</v>
      </c>
      <c r="X130" s="835"/>
      <c r="Y130" s="835"/>
      <c r="Z130" s="836"/>
      <c r="AA130" s="837">
        <v>640195</v>
      </c>
      <c r="AB130" s="838"/>
      <c r="AC130" s="838"/>
      <c r="AD130" s="838"/>
      <c r="AE130" s="839"/>
      <c r="AF130" s="840">
        <v>650167</v>
      </c>
      <c r="AG130" s="838"/>
      <c r="AH130" s="838"/>
      <c r="AI130" s="838"/>
      <c r="AJ130" s="839"/>
      <c r="AK130" s="840">
        <v>672185</v>
      </c>
      <c r="AL130" s="838"/>
      <c r="AM130" s="838"/>
      <c r="AN130" s="838"/>
      <c r="AO130" s="839"/>
      <c r="AP130" s="841"/>
      <c r="AQ130" s="842"/>
      <c r="AR130" s="842"/>
      <c r="AS130" s="842"/>
      <c r="AT130" s="843"/>
      <c r="AU130" s="264"/>
      <c r="AV130" s="264"/>
      <c r="AW130" s="264"/>
      <c r="AX130" s="807" t="s">
        <v>501</v>
      </c>
      <c r="AY130" s="808"/>
      <c r="AZ130" s="808"/>
      <c r="BA130" s="808"/>
      <c r="BB130" s="808"/>
      <c r="BC130" s="808"/>
      <c r="BD130" s="808"/>
      <c r="BE130" s="809"/>
      <c r="BF130" s="810">
        <v>9.3000000000000007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502</v>
      </c>
      <c r="X131" s="818"/>
      <c r="Y131" s="818"/>
      <c r="Z131" s="819"/>
      <c r="AA131" s="820">
        <v>4394368</v>
      </c>
      <c r="AB131" s="821"/>
      <c r="AC131" s="821"/>
      <c r="AD131" s="821"/>
      <c r="AE131" s="822"/>
      <c r="AF131" s="823">
        <v>4317631</v>
      </c>
      <c r="AG131" s="821"/>
      <c r="AH131" s="821"/>
      <c r="AI131" s="821"/>
      <c r="AJ131" s="822"/>
      <c r="AK131" s="823">
        <v>4289996</v>
      </c>
      <c r="AL131" s="821"/>
      <c r="AM131" s="821"/>
      <c r="AN131" s="821"/>
      <c r="AO131" s="822"/>
      <c r="AP131" s="824"/>
      <c r="AQ131" s="825"/>
      <c r="AR131" s="825"/>
      <c r="AS131" s="825"/>
      <c r="AT131" s="826"/>
      <c r="AU131" s="264"/>
      <c r="AV131" s="264"/>
      <c r="AW131" s="264"/>
      <c r="AX131" s="785" t="s">
        <v>503</v>
      </c>
      <c r="AY131" s="786"/>
      <c r="AZ131" s="786"/>
      <c r="BA131" s="786"/>
      <c r="BB131" s="786"/>
      <c r="BC131" s="786"/>
      <c r="BD131" s="786"/>
      <c r="BE131" s="787"/>
      <c r="BF131" s="788">
        <v>56.9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505</v>
      </c>
      <c r="W132" s="798"/>
      <c r="X132" s="798"/>
      <c r="Y132" s="798"/>
      <c r="Z132" s="799"/>
      <c r="AA132" s="800">
        <v>8.6933320100000007</v>
      </c>
      <c r="AB132" s="801"/>
      <c r="AC132" s="801"/>
      <c r="AD132" s="801"/>
      <c r="AE132" s="802"/>
      <c r="AF132" s="803">
        <v>9.2601475210000004</v>
      </c>
      <c r="AG132" s="801"/>
      <c r="AH132" s="801"/>
      <c r="AI132" s="801"/>
      <c r="AJ132" s="802"/>
      <c r="AK132" s="803">
        <v>10.04593011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506</v>
      </c>
      <c r="W133" s="777"/>
      <c r="X133" s="777"/>
      <c r="Y133" s="777"/>
      <c r="Z133" s="778"/>
      <c r="AA133" s="779">
        <v>8.5</v>
      </c>
      <c r="AB133" s="780"/>
      <c r="AC133" s="780"/>
      <c r="AD133" s="780"/>
      <c r="AE133" s="781"/>
      <c r="AF133" s="779">
        <v>8.6999999999999993</v>
      </c>
      <c r="AG133" s="780"/>
      <c r="AH133" s="780"/>
      <c r="AI133" s="780"/>
      <c r="AJ133" s="781"/>
      <c r="AK133" s="779">
        <v>9.3000000000000007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5h9LCfKRmyJFa8YuJSuzSt46cpNNFiEmjDHebINmFpDA8/haSRp+nys8qgT5Nl9VKwTlDcb5tkSyrtXTpDr4Vg==" saltValue="2ZSze8I0yT6Zp6GclSqh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6fqI3LGfcLg0UIHnTQJ+dM8DL9fmKLzUDaWUDqFTzVOsTtEtiCZZYHCtfo+gxesskAXnR6a0xzZ8eUZqo8Jk0w==" saltValue="HVenbl+uAcD2PQCsR3bp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WQBBvfQvbIWmqF/EmsGcEXYso5EdLAE7/DeyKZP2Te3ro5zMGaYKo4NlbJDvdWImdja2Cu9YxZCTI8CCIsNsw==" saltValue="jpAVk75LByDzP8/2ofOYg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510</v>
      </c>
      <c r="AP7" s="283"/>
      <c r="AQ7" s="284" t="s">
        <v>511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512</v>
      </c>
      <c r="AQ8" s="290" t="s">
        <v>513</v>
      </c>
      <c r="AR8" s="291" t="s">
        <v>514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515</v>
      </c>
      <c r="AL9" s="1207"/>
      <c r="AM9" s="1207"/>
      <c r="AN9" s="1208"/>
      <c r="AO9" s="292">
        <v>1155079</v>
      </c>
      <c r="AP9" s="292">
        <v>62289</v>
      </c>
      <c r="AQ9" s="293">
        <v>81245</v>
      </c>
      <c r="AR9" s="294">
        <v>-23.3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516</v>
      </c>
      <c r="AL10" s="1207"/>
      <c r="AM10" s="1207"/>
      <c r="AN10" s="1208"/>
      <c r="AO10" s="295">
        <v>137506</v>
      </c>
      <c r="AP10" s="295">
        <v>7415</v>
      </c>
      <c r="AQ10" s="296">
        <v>9012</v>
      </c>
      <c r="AR10" s="297">
        <v>-17.7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517</v>
      </c>
      <c r="AL11" s="1207"/>
      <c r="AM11" s="1207"/>
      <c r="AN11" s="1208"/>
      <c r="AO11" s="295">
        <v>235060</v>
      </c>
      <c r="AP11" s="295">
        <v>12676</v>
      </c>
      <c r="AQ11" s="296">
        <v>11253</v>
      </c>
      <c r="AR11" s="297">
        <v>12.6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518</v>
      </c>
      <c r="AL12" s="1207"/>
      <c r="AM12" s="1207"/>
      <c r="AN12" s="1208"/>
      <c r="AO12" s="295">
        <v>55141</v>
      </c>
      <c r="AP12" s="295">
        <v>2974</v>
      </c>
      <c r="AQ12" s="296">
        <v>1349</v>
      </c>
      <c r="AR12" s="297">
        <v>120.5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519</v>
      </c>
      <c r="AL13" s="1207"/>
      <c r="AM13" s="1207"/>
      <c r="AN13" s="1208"/>
      <c r="AO13" s="295" t="s">
        <v>520</v>
      </c>
      <c r="AP13" s="295" t="s">
        <v>520</v>
      </c>
      <c r="AQ13" s="296" t="s">
        <v>520</v>
      </c>
      <c r="AR13" s="297" t="s">
        <v>520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521</v>
      </c>
      <c r="AL14" s="1207"/>
      <c r="AM14" s="1207"/>
      <c r="AN14" s="1208"/>
      <c r="AO14" s="295">
        <v>67859</v>
      </c>
      <c r="AP14" s="295">
        <v>3659</v>
      </c>
      <c r="AQ14" s="296">
        <v>5445</v>
      </c>
      <c r="AR14" s="297">
        <v>-32.799999999999997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522</v>
      </c>
      <c r="AL15" s="1207"/>
      <c r="AM15" s="1207"/>
      <c r="AN15" s="1208"/>
      <c r="AO15" s="295">
        <v>13083</v>
      </c>
      <c r="AP15" s="295">
        <v>706</v>
      </c>
      <c r="AQ15" s="296">
        <v>2659</v>
      </c>
      <c r="AR15" s="297">
        <v>-73.400000000000006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523</v>
      </c>
      <c r="AL16" s="1210"/>
      <c r="AM16" s="1210"/>
      <c r="AN16" s="1211"/>
      <c r="AO16" s="295">
        <v>-84396</v>
      </c>
      <c r="AP16" s="295">
        <v>-4551</v>
      </c>
      <c r="AQ16" s="296">
        <v>-8172</v>
      </c>
      <c r="AR16" s="297">
        <v>-44.3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1579332</v>
      </c>
      <c r="AP17" s="295">
        <v>85167</v>
      </c>
      <c r="AQ17" s="296">
        <v>102791</v>
      </c>
      <c r="AR17" s="297">
        <v>-17.100000000000001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528</v>
      </c>
      <c r="AL21" s="1204"/>
      <c r="AM21" s="1204"/>
      <c r="AN21" s="1205"/>
      <c r="AO21" s="307">
        <v>7.71</v>
      </c>
      <c r="AP21" s="308">
        <v>9.44</v>
      </c>
      <c r="AQ21" s="309">
        <v>-1.73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529</v>
      </c>
      <c r="AL22" s="1204"/>
      <c r="AM22" s="1204"/>
      <c r="AN22" s="1205"/>
      <c r="AO22" s="312">
        <v>96.3</v>
      </c>
      <c r="AP22" s="313">
        <v>96.6</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531</v>
      </c>
      <c r="AO27" s="273"/>
      <c r="AP27" s="273"/>
      <c r="AQ27" s="273"/>
      <c r="AR27" s="273"/>
      <c r="AS27" s="273"/>
      <c r="AT27" s="273"/>
    </row>
    <row r="28" spans="1:46" ht="17.2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510</v>
      </c>
      <c r="AP30" s="283"/>
      <c r="AQ30" s="284" t="s">
        <v>511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512</v>
      </c>
      <c r="AQ31" s="290" t="s">
        <v>513</v>
      </c>
      <c r="AR31" s="291" t="s">
        <v>514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534</v>
      </c>
      <c r="AL32" s="1195"/>
      <c r="AM32" s="1195"/>
      <c r="AN32" s="1196"/>
      <c r="AO32" s="322">
        <v>683938</v>
      </c>
      <c r="AP32" s="322">
        <v>36882</v>
      </c>
      <c r="AQ32" s="323">
        <v>53655</v>
      </c>
      <c r="AR32" s="324">
        <v>-31.3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535</v>
      </c>
      <c r="AL33" s="1195"/>
      <c r="AM33" s="1195"/>
      <c r="AN33" s="1196"/>
      <c r="AO33" s="322" t="s">
        <v>520</v>
      </c>
      <c r="AP33" s="322" t="s">
        <v>520</v>
      </c>
      <c r="AQ33" s="323" t="s">
        <v>520</v>
      </c>
      <c r="AR33" s="324" t="s">
        <v>520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536</v>
      </c>
      <c r="AL34" s="1195"/>
      <c r="AM34" s="1195"/>
      <c r="AN34" s="1196"/>
      <c r="AO34" s="322" t="s">
        <v>520</v>
      </c>
      <c r="AP34" s="322" t="s">
        <v>520</v>
      </c>
      <c r="AQ34" s="323">
        <v>68</v>
      </c>
      <c r="AR34" s="324" t="s">
        <v>520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537</v>
      </c>
      <c r="AL35" s="1195"/>
      <c r="AM35" s="1195"/>
      <c r="AN35" s="1196"/>
      <c r="AO35" s="322">
        <v>365829</v>
      </c>
      <c r="AP35" s="322">
        <v>19728</v>
      </c>
      <c r="AQ35" s="323">
        <v>21213</v>
      </c>
      <c r="AR35" s="324">
        <v>-7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538</v>
      </c>
      <c r="AL36" s="1195"/>
      <c r="AM36" s="1195"/>
      <c r="AN36" s="1196"/>
      <c r="AO36" s="322">
        <v>104733</v>
      </c>
      <c r="AP36" s="322">
        <v>5648</v>
      </c>
      <c r="AQ36" s="323">
        <v>3939</v>
      </c>
      <c r="AR36" s="324">
        <v>43.4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539</v>
      </c>
      <c r="AL37" s="1195"/>
      <c r="AM37" s="1195"/>
      <c r="AN37" s="1196"/>
      <c r="AO37" s="322" t="s">
        <v>520</v>
      </c>
      <c r="AP37" s="322" t="s">
        <v>520</v>
      </c>
      <c r="AQ37" s="323">
        <v>620</v>
      </c>
      <c r="AR37" s="324" t="s">
        <v>520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540</v>
      </c>
      <c r="AL38" s="1198"/>
      <c r="AM38" s="1198"/>
      <c r="AN38" s="1199"/>
      <c r="AO38" s="325" t="s">
        <v>520</v>
      </c>
      <c r="AP38" s="325" t="s">
        <v>520</v>
      </c>
      <c r="AQ38" s="326">
        <v>4</v>
      </c>
      <c r="AR38" s="314" t="s">
        <v>520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541</v>
      </c>
      <c r="AL39" s="1198"/>
      <c r="AM39" s="1198"/>
      <c r="AN39" s="1199"/>
      <c r="AO39" s="322">
        <v>-51345</v>
      </c>
      <c r="AP39" s="322">
        <v>-2769</v>
      </c>
      <c r="AQ39" s="323">
        <v>-2084</v>
      </c>
      <c r="AR39" s="324">
        <v>32.9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542</v>
      </c>
      <c r="AL40" s="1195"/>
      <c r="AM40" s="1195"/>
      <c r="AN40" s="1196"/>
      <c r="AO40" s="322">
        <v>-672185</v>
      </c>
      <c r="AP40" s="322">
        <v>-36248</v>
      </c>
      <c r="AQ40" s="323">
        <v>-53215</v>
      </c>
      <c r="AR40" s="324">
        <v>-31.9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430970</v>
      </c>
      <c r="AP41" s="322">
        <v>23240</v>
      </c>
      <c r="AQ41" s="323">
        <v>24200</v>
      </c>
      <c r="AR41" s="324">
        <v>-4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510</v>
      </c>
      <c r="AN49" s="1189" t="s">
        <v>546</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547</v>
      </c>
      <c r="AO50" s="339" t="s">
        <v>548</v>
      </c>
      <c r="AP50" s="340" t="s">
        <v>549</v>
      </c>
      <c r="AQ50" s="341" t="s">
        <v>550</v>
      </c>
      <c r="AR50" s="342" t="s">
        <v>551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1073504</v>
      </c>
      <c r="AN51" s="344">
        <v>55006</v>
      </c>
      <c r="AO51" s="345">
        <v>54.8</v>
      </c>
      <c r="AP51" s="346">
        <v>81990</v>
      </c>
      <c r="AQ51" s="347">
        <v>16.2</v>
      </c>
      <c r="AR51" s="348">
        <v>38.6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554842</v>
      </c>
      <c r="AN52" s="352">
        <v>28430</v>
      </c>
      <c r="AO52" s="353">
        <v>52.5</v>
      </c>
      <c r="AP52" s="354">
        <v>34482</v>
      </c>
      <c r="AQ52" s="355">
        <v>-4.5</v>
      </c>
      <c r="AR52" s="356">
        <v>57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1544098</v>
      </c>
      <c r="AN53" s="344">
        <v>79902</v>
      </c>
      <c r="AO53" s="345">
        <v>45.3</v>
      </c>
      <c r="AP53" s="346">
        <v>87551</v>
      </c>
      <c r="AQ53" s="347">
        <v>6.8</v>
      </c>
      <c r="AR53" s="348">
        <v>38.5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1037432</v>
      </c>
      <c r="AN54" s="352">
        <v>53683</v>
      </c>
      <c r="AO54" s="353">
        <v>88.8</v>
      </c>
      <c r="AP54" s="354">
        <v>43994</v>
      </c>
      <c r="AQ54" s="355">
        <v>27.6</v>
      </c>
      <c r="AR54" s="356">
        <v>61.2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2061618</v>
      </c>
      <c r="AN55" s="344">
        <v>107995</v>
      </c>
      <c r="AO55" s="345">
        <v>35.200000000000003</v>
      </c>
      <c r="AP55" s="346">
        <v>77577</v>
      </c>
      <c r="AQ55" s="347">
        <v>-11.4</v>
      </c>
      <c r="AR55" s="348">
        <v>46.6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929970</v>
      </c>
      <c r="AN56" s="352">
        <v>48715</v>
      </c>
      <c r="AO56" s="353">
        <v>-9.3000000000000007</v>
      </c>
      <c r="AP56" s="354">
        <v>40870</v>
      </c>
      <c r="AQ56" s="355">
        <v>-7.1</v>
      </c>
      <c r="AR56" s="356">
        <v>-2.2000000000000002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911096</v>
      </c>
      <c r="AN57" s="344">
        <v>48429</v>
      </c>
      <c r="AO57" s="345">
        <v>-55.2</v>
      </c>
      <c r="AP57" s="346">
        <v>115123</v>
      </c>
      <c r="AQ57" s="347">
        <v>48.4</v>
      </c>
      <c r="AR57" s="348">
        <v>-103.6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744002</v>
      </c>
      <c r="AN58" s="352">
        <v>39547</v>
      </c>
      <c r="AO58" s="353">
        <v>-18.8</v>
      </c>
      <c r="AP58" s="354">
        <v>46026</v>
      </c>
      <c r="AQ58" s="355">
        <v>12.6</v>
      </c>
      <c r="AR58" s="356">
        <v>-31.4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540989</v>
      </c>
      <c r="AN59" s="344">
        <v>29173</v>
      </c>
      <c r="AO59" s="345">
        <v>-39.799999999999997</v>
      </c>
      <c r="AP59" s="346">
        <v>98899</v>
      </c>
      <c r="AQ59" s="347">
        <v>-14.1</v>
      </c>
      <c r="AR59" s="348">
        <v>-25.7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355074</v>
      </c>
      <c r="AN60" s="352">
        <v>19148</v>
      </c>
      <c r="AO60" s="353">
        <v>-51.6</v>
      </c>
      <c r="AP60" s="354">
        <v>43734</v>
      </c>
      <c r="AQ60" s="355">
        <v>-5</v>
      </c>
      <c r="AR60" s="356">
        <v>-46.6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1226261</v>
      </c>
      <c r="AN61" s="359">
        <v>64101</v>
      </c>
      <c r="AO61" s="360">
        <v>8.1</v>
      </c>
      <c r="AP61" s="361">
        <v>92228</v>
      </c>
      <c r="AQ61" s="362">
        <v>9.1999999999999993</v>
      </c>
      <c r="AR61" s="348">
        <v>-1.1000000000000001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724264</v>
      </c>
      <c r="AN62" s="352">
        <v>37905</v>
      </c>
      <c r="AO62" s="353">
        <v>12.3</v>
      </c>
      <c r="AP62" s="354">
        <v>41821</v>
      </c>
      <c r="AQ62" s="355">
        <v>4.7</v>
      </c>
      <c r="AR62" s="356">
        <v>7.6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n09jFPKGGuK6n7JNi5iv9pPzJo4lXjVRwmWuYQptaPuOAV8sCFVJiTdWRDdWLyfKOZiDXJjDiWL0NXvEgINoOg==" saltValue="t18XNVvJuZZl3N9oLbyTl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4EDr5PA4QjeUITrNtbFBRFpvZU6cAac13H2PeG8rpQSGZSP47XeJj3jp4jac5mR7Poqwq0hLAr6q4brcGL/xA==" saltValue="MKKxtaBhD7lUIbp46y/+5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xpMDBdX6ItbDJjxAw9N2MT39MlJTPEElEVdhkvnNorv/VuVZvwPe6emoZhzOIdGvVnfqDpd5V0e4kYZpGmiqw==" saltValue="UnjOQyRFPN/VFCvg9H19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12" t="s">
        <v>3</v>
      </c>
      <c r="D47" s="1212"/>
      <c r="E47" s="1213"/>
      <c r="F47" s="11">
        <v>43.73</v>
      </c>
      <c r="G47" s="12">
        <v>42.15</v>
      </c>
      <c r="H47" s="12">
        <v>40.79</v>
      </c>
      <c r="I47" s="12">
        <v>42.55</v>
      </c>
      <c r="J47" s="13">
        <v>40.85</v>
      </c>
    </row>
    <row r="48" spans="2:10" ht="57.75" customHeight="1">
      <c r="B48" s="14"/>
      <c r="C48" s="1214" t="s">
        <v>4</v>
      </c>
      <c r="D48" s="1214"/>
      <c r="E48" s="1215"/>
      <c r="F48" s="15">
        <v>17.02</v>
      </c>
      <c r="G48" s="16">
        <v>18.5</v>
      </c>
      <c r="H48" s="16">
        <v>19.39</v>
      </c>
      <c r="I48" s="16">
        <v>19.690000000000001</v>
      </c>
      <c r="J48" s="17">
        <v>15.9</v>
      </c>
    </row>
    <row r="49" spans="2:10" ht="57.75" customHeight="1" thickBot="1">
      <c r="B49" s="18"/>
      <c r="C49" s="1216" t="s">
        <v>5</v>
      </c>
      <c r="D49" s="1216"/>
      <c r="E49" s="1217"/>
      <c r="F49" s="19" t="s">
        <v>567</v>
      </c>
      <c r="G49" s="20" t="s">
        <v>568</v>
      </c>
      <c r="H49" s="20" t="s">
        <v>569</v>
      </c>
      <c r="I49" s="20" t="s">
        <v>570</v>
      </c>
      <c r="J49" s="21" t="s">
        <v>571</v>
      </c>
    </row>
    <row r="50" spans="2:10" ht="13.5" customHeight="1"/>
    <row r="51" spans="2:10" ht="13.5" hidden="1" customHeight="1"/>
    <row r="52" spans="2:10" ht="13.5" hidden="1" customHeight="1"/>
    <row r="53" spans="2:10" ht="13.5" hidden="1" customHeight="1"/>
  </sheetData>
  <sheetProtection algorithmName="SHA-512" hashValue="DEmD4tVwh7NmagRh47Pg2kj1x3iUAMGw0xFtd5Lb2FEEN1Nvf5upCxc1JPMddKM0N2JO9R/6szmRih6PDgCiXQ==" saltValue="sBIFzFAUkN9hkb3sxv5W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cp:lastModifiedBy>
  <dcterms:created xsi:type="dcterms:W3CDTF">2019-06-06T06:31:32Z</dcterms:created>
  <dcterms:modified xsi:type="dcterms:W3CDTF">2019-10-23T01:32:47Z</dcterms:modified>
  <cp:category/>
</cp:coreProperties>
</file>