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室\02 課共通\02 県自治財政室\08 財政状況資料集(H22決算まで財政・歳出比較分析表）\（H30決算）財政状況資料集\02 回答\結合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E36" i="10"/>
  <c r="AM36" i="10"/>
  <c r="U36" i="10"/>
  <c r="C36" i="10"/>
  <c r="BE35" i="10"/>
  <c r="AM35" i="10"/>
  <c r="U35" i="10"/>
  <c r="C35" i="10"/>
  <c r="CO34" i="10"/>
  <c r="CO35" i="10" s="1"/>
  <c r="CO36" i="10" s="1"/>
  <c r="CO37"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<sst xmlns="http://schemas.openxmlformats.org/spreadsheetml/2006/main" count="1119" uniqueCount="621">
  <si>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</si>
  <si>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</si>
  <si>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</si>
  <si>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</si>
  <si>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</si>
  <si>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</si>
  <si>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</si>
  <si>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</si>
  <si>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</si>
  <si>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</si>
  <si>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</si>
  <si>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</si>
  <si>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</si>
  <si>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</si>
  <si>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</si>
  <si>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</si>
  <si>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</si>
  <si>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</si>
  <si>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</si>
  <si>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</si>
  <si>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</si>
  <si>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</si>
  <si>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</si>
  <si>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</si>
  <si>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</si>
  <si>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</si>
  <si>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</si>
  <si>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</si>
  <si>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</si>
  <si>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</si>
  <si>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</si>
  <si>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</si>
  <si>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</si>
  <si>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</si>
  <si>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</si>
  <si>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</si>
  <si>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</si>
  <si>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</si>
  <si>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</si>
  <si>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</si>
  <si>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</si>
  <si>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</si>
  <si>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</si>
  <si>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</si>
  <si>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</si>
  <si>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</si>
  <si>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</si>
  <si>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</si>
  <si>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</si>
  <si>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</si>
  <si>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</si>
  <si>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</si>
  <si>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</si>
  <si>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</si>
  <si>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</si>
  <si>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</si>
  <si>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</si>
  <si>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</si>
  <si>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</si>
  <si>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</si>
  <si>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</si>
  <si>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</si>
  <si>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</si>
  <si>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</si>
  <si>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</si>
  <si>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</si>
  <si>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</si>
  <si>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</si>
  <si>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</si>
  <si>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</si>
  <si>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</si>
  <si>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</si>
  <si>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</si>
  <si>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</si>
  <si>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</si>
  <si>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</si>
  <si>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</si>
  <si>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</si>
  <si>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</si>
  <si>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</si>
  <si>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</si>
  <si>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</si>
  <si>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</si>
  <si>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</si>
  <si>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</si>
  <si>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</si>
  <si>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</si>
  <si>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</si>
  <si>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</si>
  <si>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</si>
  <si>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</si>
  <si>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</si>
  <si>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</si>
  <si>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</si>
  <si>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</si>
  <si>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</si>
  <si>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</si>
  <si>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</si>
  <si>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</si>
  <si>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</si>
  <si>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</si>
  <si>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</si>
  <si>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</si>
  <si>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</si>
  <si>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</si>
  <si>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</si>
  <si>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</si>
  <si>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</si>
  <si>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</si>
  <si>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</si>
  <si>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</si>
  <si>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</si>
  <si>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</si>
  <si>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</si>
  <si>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</si>
  <si>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</si>
  <si>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</si>
  <si>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</si>
  <si>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</si>
  <si>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</si>
  <si>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</si>
  <si>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</si>
  <si>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</si>
  <si>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</si>
  <si>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</si>
  <si>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</si>
  <si>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</si>
  <si>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</si>
  <si>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</si>
  <si>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</si>
  <si>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</si>
  <si>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</si>
  <si>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</si>
  <si>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</si>
  <si>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</si>
  <si>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</si>
  <si>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</si>
  <si>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</si>
  <si>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</si>
  <si>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</si>
  <si>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</si>
  <si>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</si>
  <si>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</si>
  <si>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</si>
  <si>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</si>
  <si>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</si>
  <si>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</si>
  <si>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</si>
  <si>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</si>
  <si>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</si>
  <si>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</si>
  <si>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</si>
  <si>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</si>
  <si>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</si>
  <si>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</si>
  <si>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</si>
  <si>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</si>
  <si>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</si>
  <si>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</si>
  <si>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</si>
  <si>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</si>
  <si>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</si>
  <si>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</si>
  <si>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</si>
  <si>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</si>
  <si>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</si>
  <si>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</si>
  <si>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</si>
  <si>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</si>
  <si>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</si>
  <si>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</si>
  <si>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</si>
  <si>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</si>
  <si>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</si>
  <si>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</si>
  <si>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</si>
  <si>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</si>
  <si>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</si>
  <si>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</si>
  <si>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</si>
  <si>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</si>
  <si>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</si>
  <si>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</si>
  <si>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</si>
  <si>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</si>
  <si>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</si>
  <si>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</si>
  <si>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</si>
  <si>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</si>
  <si>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</si>
  <si>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</si>
  <si>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</si>
  <si>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</si>
  <si>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</si>
  <si>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</si>
  <si>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</si>
  <si>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</si>
  <si>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</si>
  <si>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</si>
  <si>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</si>
  <si>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</si>
  <si>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</si>
  <si>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</si>
  <si>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</si>
  <si>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</si>
  <si>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</si>
  <si>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</si>
  <si>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</si>
  <si>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</si>
  <si>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</si>
  <si>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静岡県熱海市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</si>
  <si>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</si>
  <si>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</si>
  <si>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</si>
  <si>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</si>
  <si>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</si>
  <si>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</si>
  <si>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</si>
  <si>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</si>
  <si>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</si>
  <si>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</si>
  <si>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</si>
  <si>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</si>
  <si>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</si>
  <si>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</si>
  <si>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</si>
  <si>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</si>
  <si>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</si>
  <si>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</si>
  <si>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</si>
  <si>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</si>
  <si>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</si>
  <si>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</si>
  <si>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</si>
  <si>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</si>
  <si>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</si>
  <si>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</si>
  <si>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</si>
  <si>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</si>
  <si>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</si>
  <si>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</si>
  <si>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</si>
  <si>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</si>
  <si>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</si>
  <si>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</si>
  <si>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</si>
  <si>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</si>
  <si>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</si>
  <si>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</si>
  <si>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</si>
  <si>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</si>
  <si>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</si>
  <si>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</si>
  <si>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</si>
  <si>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</si>
  <si>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</si>
  <si>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</si>
  <si>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</si>
  <si>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</si>
  <si>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</si>
  <si>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</si>
  <si>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</si>
  <si>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</si>
  <si>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</si>
  <si>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</si>
  <si>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</si>
  <si>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</si>
  <si>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</si>
  <si>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</si>
  <si>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</si>
  <si>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</si>
  <si>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</si>
  <si>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</si>
  <si>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</si>
  <si>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</si>
  <si>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</si>
  <si>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</si>
  <si>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</si>
  <si>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</si>
  <si>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</si>
  <si>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</si>
  <si>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</si>
  <si>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</si>
  <si>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</si>
  <si>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</si>
  <si>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</si>
  <si>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</si>
  <si>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</si>
  <si>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</si>
  <si>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</si>
  <si>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</si>
  <si>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</si>
  <si>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</si>
  <si>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</si>
  <si>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</si>
  <si>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</si>
  <si>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</si>
  <si>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</si>
  <si>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</si>
  <si>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</si>
  <si>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</si>
  <si>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</si>
  <si>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</si>
  <si>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</si>
  <si>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</si>
  <si>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</si>
  <si>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</si>
  <si>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</si>
  <si>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</si>
  <si>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</si>
  <si>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</si>
  <si>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</si>
  <si>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</si>
  <si>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</si>
  <si>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</si>
  <si>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</si>
  <si>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</si>
  <si>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</si>
  <si>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</si>
  <si>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</si>
  <si>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</si>
  <si>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</si>
  <si>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</si>
  <si>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</si>
  <si>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</si>
  <si>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</si>
  <si>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</si>
  <si>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</si>
  <si>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</si>
  <si>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</si>
  <si>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</si>
  <si>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</si>
  <si>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</si>
  <si>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</si>
  <si>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</si>
  <si>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</si>
  <si>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</si>
  <si>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</si>
  <si>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</si>
  <si>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</si>
  <si>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</si>
  <si>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</si>
  <si>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</si>
  <si>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</si>
  <si>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</si>
  <si>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</si>
  <si>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</si>
  <si>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</si>
  <si>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</si>
  <si>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</si>
  <si>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</si>
  <si>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</si>
  <si>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</si>
  <si>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</si>
  <si>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</si>
  <si>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</si>
  <si>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</si>
  <si>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</si>
  <si>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</si>
  <si>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</si>
  <si>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静岡県熱海市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</si>
  <si>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</si>
  <si>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</si>
  <si>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</si>
  <si>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</si>
  <si>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</si>
  <si>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</si>
  <si>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</si>
  <si>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</si>
  <si>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</si>
  <si>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</si>
  <si>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</si>
  <si>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</si>
  <si>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</si>
  <si>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</si>
  <si>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</si>
  <si>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</si>
  <si>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</si>
  <si>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</si>
  <si>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</si>
  <si>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</si>
  <si>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</si>
  <si>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</si>
  <si>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</si>
  <si>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</si>
  <si>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</si>
  <si>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</si>
  <si>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</si>
  <si>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</si>
  <si>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</si>
  <si>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</si>
  <si>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</si>
  <si>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</si>
  <si>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</si>
  <si>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</si>
  <si>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</si>
  <si>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</si>
  <si>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</si>
  <si>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</si>
  <si>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t>
    <phoneticPr fontId="5"/>
  </si>
  <si>
    <t>水道事業会計</t>
    <phoneticPr fontId="5"/>
  </si>
  <si>
    <t>法適用企業</t>
    <phoneticPr fontId="5"/>
  </si>
  <si>
    <t>下水道事業会計</t>
    <phoneticPr fontId="5"/>
  </si>
  <si>
    <t>法適用企業</t>
    <phoneticPr fontId="5"/>
  </si>
  <si>
    <t>温泉事業会計</t>
    <phoneticPr fontId="5"/>
  </si>
  <si>
    <t>法適用企業</t>
    <phoneticPr fontId="5"/>
  </si>
  <si>
    <t>離島初島簡易水道事業特別会計</t>
    <phoneticPr fontId="5"/>
  </si>
  <si>
    <t>-</t>
    <phoneticPr fontId="5"/>
  </si>
  <si>
    <t>法非適用企業</t>
    <phoneticPr fontId="5"/>
  </si>
  <si>
    <t>初島漁業集落排水処理事業特別会計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</si>
  <si>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</si>
  <si>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</si>
  <si>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</si>
  <si>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</si>
  <si>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</si>
  <si>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</si>
  <si>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</si>
  <si>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</si>
  <si>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</si>
  <si>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</si>
  <si>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</si>
  <si>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</si>
  <si>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</si>
  <si>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</si>
  <si>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</si>
  <si>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</si>
  <si>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</si>
  <si>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</si>
  <si>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</si>
  <si>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</si>
  <si>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</si>
  <si>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</si>
  <si>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</si>
  <si>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</si>
  <si>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</si>
  <si>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</si>
  <si>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</si>
  <si>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</si>
  <si>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</si>
  <si>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</si>
  <si>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</si>
  <si>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</si>
  <si>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</si>
  <si>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</si>
  <si>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</si>
  <si>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</si>
  <si>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</si>
  <si>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</si>
  <si>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</si>
  <si>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</si>
  <si>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</si>
  <si>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</si>
  <si>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</si>
  <si>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</si>
  <si>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</si>
  <si>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</si>
  <si>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</si>
  <si>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</si>
  <si>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</si>
  <si>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</si>
  <si>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</si>
  <si>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</si>
  <si>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</si>
  <si>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</si>
  <si>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</si>
  <si>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</si>
  <si>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</si>
  <si>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</si>
  <si>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</si>
  <si>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</si>
  <si>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</si>
  <si>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</si>
  <si>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</si>
  <si>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</si>
  <si>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</si>
  <si>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</si>
  <si>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初島漁業集落排水処理事業特別会計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</si>
  <si>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</si>
  <si>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</si>
  <si>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</si>
  <si>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離島初島簡易水道事業特別会計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</si>
  <si>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</si>
  <si>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</si>
  <si>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</si>
  <si>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</si>
  <si>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</si>
  <si>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</si>
  <si>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</si>
  <si>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</si>
  <si>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</si>
  <si>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</si>
  <si>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</si>
  <si>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</si>
  <si>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</si>
  <si>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</si>
  <si>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</si>
  <si>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</si>
  <si>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</si>
  <si>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</si>
  <si>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</si>
  <si>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</si>
  <si>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</si>
  <si>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</si>
  <si>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</si>
  <si>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</si>
  <si>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</si>
  <si>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</si>
  <si>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</si>
  <si>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</si>
  <si>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</si>
  <si>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</si>
  <si>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</si>
  <si>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</si>
  <si>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</si>
  <si>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</si>
  <si>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</si>
  <si>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</si>
  <si>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</si>
  <si>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</si>
  <si>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</si>
  <si>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</si>
  <si>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</si>
  <si>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</si>
  <si>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</si>
  <si>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</si>
  <si>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</si>
  <si>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</si>
  <si>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</si>
  <si>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</si>
  <si>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</si>
  <si>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</si>
  <si>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</si>
  <si>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</si>
  <si>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</si>
  <si>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</si>
  <si>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</si>
  <si>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</si>
  <si>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</si>
  <si>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</si>
  <si>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</si>
  <si>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</si>
  <si>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</si>
  <si>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</si>
  <si>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</si>
  <si>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</si>
  <si>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</si>
  <si>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</si>
  <si>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</si>
  <si>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</si>
  <si>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</si>
  <si>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</si>
  <si>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</si>
  <si>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</si>
  <si>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</si>
  <si>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</si>
  <si>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</si>
  <si>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</si>
  <si>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</si>
  <si>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</si>
  <si>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</si>
  <si>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</si>
  <si>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</si>
  <si>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</si>
  <si>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</si>
  <si>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</si>
  <si>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</si>
  <si>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</si>
  <si>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5.34</t>
  </si>
  <si>
    <t>▲ 2.23</t>
  </si>
  <si>
    <t>水道事業会計</t>
  </si>
  <si>
    <t>▲ 8.33</t>
  </si>
  <si>
    <t>一般会計</t>
  </si>
  <si>
    <t>温泉事業会計</t>
  </si>
  <si>
    <t>▲ 4.15</t>
  </si>
  <si>
    <t>下水道事業会計</t>
  </si>
  <si>
    <t>介護保険事業特別会計</t>
  </si>
  <si>
    <t>国民健康保険事業特別会計</t>
  </si>
  <si>
    <t>後期高齢者医療事業特別会計</t>
  </si>
  <si>
    <t>駐車場事業特別会計</t>
  </si>
  <si>
    <t>その他会計（赤字）</t>
  </si>
  <si>
    <t>▲ 0.00</t>
  </si>
  <si>
    <t>その他会計（黒字）</t>
  </si>
  <si>
    <t>H25末</t>
    <phoneticPr fontId="5"/>
  </si>
  <si>
    <t>H26末</t>
    <phoneticPr fontId="5"/>
  </si>
  <si>
    <t>H27末</t>
    <phoneticPr fontId="5"/>
  </si>
  <si>
    <t>H28末</t>
    <phoneticPr fontId="5"/>
  </si>
  <si>
    <t>H29末</t>
    <phoneticPr fontId="5"/>
  </si>
  <si>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1"/>
  </si>
  <si>
    <t>静岡県後期高齢者医療広域連合（事業会計）</t>
    <rPh sb="15" eb="17">
      <t>ジギョウ</t>
    </rPh>
    <phoneticPr fontId="11"/>
  </si>
  <si>
    <t>静岡地方税滞納整理機構</t>
    <rPh sb="0" eb="2">
      <t>シズオカ</t>
    </rPh>
    <rPh sb="2" eb="4">
      <t>チホウ</t>
    </rPh>
    <rPh sb="4" eb="5">
      <t>ゼイ</t>
    </rPh>
    <rPh sb="5" eb="7">
      <t>タイノウ</t>
    </rPh>
    <rPh sb="7" eb="9">
      <t>セイリ</t>
    </rPh>
    <rPh sb="9" eb="11">
      <t>キコウ</t>
    </rPh>
    <phoneticPr fontId="11"/>
  </si>
  <si>
    <t>熱海市振興公社</t>
    <rPh sb="0" eb="3">
      <t>アタミシ</t>
    </rPh>
    <rPh sb="3" eb="5">
      <t>シンコウ</t>
    </rPh>
    <rPh sb="5" eb="7">
      <t>コウシャ</t>
    </rPh>
    <phoneticPr fontId="11"/>
  </si>
  <si>
    <t>熱海日金山霊園</t>
    <rPh sb="0" eb="2">
      <t>アタミ</t>
    </rPh>
    <rPh sb="2" eb="4">
      <t>ヒガネ</t>
    </rPh>
    <rPh sb="4" eb="5">
      <t>サン</t>
    </rPh>
    <rPh sb="5" eb="7">
      <t>レイエン</t>
    </rPh>
    <phoneticPr fontId="11"/>
  </si>
  <si>
    <t>スパ・マリーナ熱海</t>
    <rPh sb="7" eb="9">
      <t>アタミ</t>
    </rPh>
    <phoneticPr fontId="11"/>
  </si>
  <si>
    <t>熱海市土地開発公社</t>
    <rPh sb="0" eb="3">
      <t>アタミシ</t>
    </rPh>
    <rPh sb="3" eb="5">
      <t>トチ</t>
    </rPh>
    <rPh sb="5" eb="7">
      <t>カイハツ</t>
    </rPh>
    <rPh sb="7" eb="9">
      <t>コウシャ</t>
    </rPh>
    <phoneticPr fontId="11"/>
  </si>
  <si>
    <t>〇</t>
    <phoneticPr fontId="2"/>
  </si>
  <si>
    <t>環境衛生施設等整備基金</t>
    <phoneticPr fontId="2"/>
  </si>
  <si>
    <t>職員退職手当基金</t>
    <phoneticPr fontId="2"/>
  </si>
  <si>
    <t>文化振興基金</t>
    <phoneticPr fontId="2"/>
  </si>
  <si>
    <t>庁舎等建設基金</t>
    <phoneticPr fontId="2"/>
  </si>
  <si>
    <t>地域福祉基金</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</si>
  <si>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</si>
  <si>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</si>
  <si>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</si>
  <si>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</si>
  <si>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</si>
  <si>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</si>
  <si>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</si>
  <si>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</si>
  <si>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</si>
  <si>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</si>
  <si>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</si>
  <si>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</si>
  <si>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</si>
  <si>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</si>
  <si>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</si>
  <si>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</si>
  <si>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</si>
  <si>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</si>
  <si>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</si>
  <si>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及び将来負担比率は類似団体と比較して低い水準で推移しており、実質公債費比率は過去5年間で最少となった。これは、大規模事業の起債の償還が終了し、償還元金を上回らない額の市債発行に努めたことによるものである。また、将来負担比率は、将来負担額の地方債現在高の増加や退職手当負担見込額が増加したことにより増加しているが、数値としては低位で推移している。今後は、公共施設等総合管理計画に基づき施設修繕・廃止等を実施した場合には、歳出額増加の財源を確保するため、起債借入額の増加や基金取崩しが見込まれるため、実質公債費比率及び将来負担比率が適正な範囲内の数値で管理していく。</t>
    <rPh sb="134" eb="136">
      <t>ゾウカ</t>
    </rPh>
    <rPh sb="137" eb="139">
      <t>タイショク</t>
    </rPh>
    <rPh sb="139" eb="141">
      <t>テアテ</t>
    </rPh>
    <rPh sb="141" eb="143">
      <t>フタン</t>
    </rPh>
    <rPh sb="143" eb="145">
      <t>ミコ</t>
    </rPh>
    <rPh sb="145" eb="146">
      <t>ガク</t>
    </rPh>
    <rPh sb="147" eb="149">
      <t>ゾウカ</t>
    </rPh>
    <rPh sb="164" eb="166">
      <t>スウチ</t>
    </rPh>
    <rPh sb="170" eb="172">
      <t>テイイ</t>
    </rPh>
    <rPh sb="173" eb="175">
      <t>スイイ</t>
    </rPh>
    <rPh sb="189" eb="191">
      <t>ソウゴウ</t>
    </rPh>
    <rPh sb="196" eb="197">
      <t>モト</t>
    </rPh>
    <rPh sb="208" eb="210">
      <t>ジッシ</t>
    </rPh>
    <rPh sb="212" eb="214">
      <t>バアイ</t>
    </rPh>
    <rPh sb="272" eb="274">
      <t>テキセイ</t>
    </rPh>
    <rPh sb="275" eb="278">
      <t>ハンイナイ</t>
    </rPh>
    <rPh sb="279" eb="281">
      <t>スウチ</t>
    </rPh>
    <rPh sb="282" eb="284">
      <t>カンリ</t>
    </rPh>
    <phoneticPr fontId="5"/>
  </si>
  <si>
    <t>　将来負担比率が低い水準で推移しているのは、近年、地方債の借入額を償還元金を上回らない額の市債発行に努めたことにより地方債残高が減少したことによるものである。その一方で、有形固定資産減価償却率は類似団体よりも高い水準である。これは、公営住宅、道路、橋りょう・トンネルの多くが、高度経済性成長の時期に設置されたことが要因の一つである。また、道路については資産計上に該当しない維持補修工事により管理している部分も多いことから数値が高くなっている。今後、公共施設等総合管理計画に基づき老朽化対策に取り組んでいく。</t>
    <rPh sb="29" eb="30">
      <t>カ</t>
    </rPh>
    <rPh sb="30" eb="31">
      <t>イ</t>
    </rPh>
    <rPh sb="31" eb="32">
      <t>ガク</t>
    </rPh>
    <rPh sb="58" eb="61">
      <t>チホウサイ</t>
    </rPh>
    <rPh sb="61" eb="63">
      <t>ザンダカ</t>
    </rPh>
    <rPh sb="64" eb="66">
      <t>ゲンショウ</t>
    </rPh>
    <rPh sb="121" eb="123">
      <t>ドウロ</t>
    </rPh>
    <rPh sb="134" eb="135">
      <t>オオ</t>
    </rPh>
    <rPh sb="138" eb="140">
      <t>コウド</t>
    </rPh>
    <rPh sb="140" eb="143">
      <t>ケイザイセイ</t>
    </rPh>
    <rPh sb="143" eb="145">
      <t>セイチョウ</t>
    </rPh>
    <rPh sb="146" eb="148">
      <t>ジキ</t>
    </rPh>
    <rPh sb="149" eb="151">
      <t>セッチ</t>
    </rPh>
    <rPh sb="157" eb="159">
      <t>ヨウイン</t>
    </rPh>
    <rPh sb="160" eb="161">
      <t>ヒト</t>
    </rPh>
    <rPh sb="169" eb="171">
      <t>ドウロ</t>
    </rPh>
    <rPh sb="176" eb="178">
      <t>シサン</t>
    </rPh>
    <rPh sb="178" eb="180">
      <t>ケイジョウ</t>
    </rPh>
    <rPh sb="181" eb="183">
      <t>ガイトウ</t>
    </rPh>
    <rPh sb="186" eb="188">
      <t>イジ</t>
    </rPh>
    <rPh sb="188" eb="190">
      <t>ホシュウ</t>
    </rPh>
    <rPh sb="190" eb="192">
      <t>コウジ</t>
    </rPh>
    <rPh sb="195" eb="197">
      <t>カンリ</t>
    </rPh>
    <rPh sb="201" eb="203">
      <t>ブブン</t>
    </rPh>
    <rPh sb="204" eb="205">
      <t>オオ</t>
    </rPh>
    <rPh sb="210" eb="212">
      <t>スウチ</t>
    </rPh>
    <rPh sb="213" eb="214">
      <t>タカ</t>
    </rPh>
    <rPh sb="224" eb="226">
      <t>コウキョウ</t>
    </rPh>
    <rPh sb="226" eb="228">
      <t>シセツ</t>
    </rPh>
    <rPh sb="228" eb="229">
      <t>トウ</t>
    </rPh>
    <rPh sb="229" eb="231">
      <t>ソウゴウ</t>
    </rPh>
    <rPh sb="231" eb="233">
      <t>カンリ</t>
    </rPh>
    <rPh sb="233" eb="235">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</si>
</sst>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57697</c:v>
                </c:pt>
                <c:pt idx="1">
                  <c:v>63727</c:v>
                </c:pt>
                <c:pt idx="2">
                  <c:v>66954</c:v>
                </c:pt>
                <c:pt idx="3">
                  <c:v>72656</c:v>
                </c:pt>
                <c:pt idx="4">
                  <c:v>65080</c:v>
                </c:pt>
              </c:numCache>
            </c:numRef>
          </c:val>
          <c:smooth val="0"/>
          <c:extLst>
            <c:ext xmlns:c16="http://schemas.microsoft.com/office/drawing/2014/chart" uri="{C3380CC4-5D6E-409C-BE32-E72D297353CC}">
              <c16:uniqueId val="{00000000-5B4F-448C-95C2-C145B44FBB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55438</c:v>
                </c:pt>
                <c:pt idx="1">
                  <c:v>52106</c:v>
                </c:pt>
                <c:pt idx="2">
                  <c:v>54818</c:v>
                </c:pt>
                <c:pt idx="3">
                  <c:v>54863</c:v>
                </c:pt>
                <c:pt idx="4">
                  <c:v>80896</c:v>
                </c:pt>
              </c:numCache>
            </c:numRef>
          </c:val>
          <c:smooth val="0"/>
          <c:extLst>
            <c:ext xmlns:c16="http://schemas.microsoft.com/office/drawing/2014/chart" uri="{C3380CC4-5D6E-409C-BE32-E72D297353CC}">
              <c16:uniqueId val="{00000001-5B4F-448C-95C2-C145B44FBB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9.73</c:v>
                </c:pt>
                <c:pt idx="1">
                  <c:v>8.73</c:v>
                </c:pt>
                <c:pt idx="2">
                  <c:v>8.73</c:v>
                </c:pt>
                <c:pt idx="3">
                  <c:v>8.57</c:v>
                </c:pt>
                <c:pt idx="4">
                  <c:v>8.19</c:v>
                </c:pt>
              </c:numCache>
            </c:numRef>
          </c:val>
          <c:extLst>
            <c:ext xmlns:c16="http://schemas.microsoft.com/office/drawing/2014/chart" uri="{C3380CC4-5D6E-409C-BE32-E72D297353CC}">
              <c16:uniqueId val="{00000000-39EF-4399-AEA4-CC1665E512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14.48</c:v>
                </c:pt>
                <c:pt idx="1">
                  <c:v>22.31</c:v>
                </c:pt>
                <c:pt idx="2">
                  <c:v>29.22</c:v>
                </c:pt>
                <c:pt idx="3">
                  <c:v>28.39</c:v>
                </c:pt>
                <c:pt idx="4">
                  <c:v>30.95</c:v>
                </c:pt>
              </c:numCache>
            </c:numRef>
          </c:val>
          <c:extLst>
            <c:ext xmlns:c16="http://schemas.microsoft.com/office/drawing/2014/chart" uri="{C3380CC4-5D6E-409C-BE32-E72D297353CC}">
              <c16:uniqueId val="{00000001-39EF-4399-AEA4-CC1665E512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2.2599999999999998</c:v>
                </c:pt>
                <c:pt idx="1">
                  <c:v>1.92</c:v>
                </c:pt>
                <c:pt idx="2">
                  <c:v>0.78</c:v>
                </c:pt>
                <c:pt idx="3">
                  <c:v>-5.34</c:v>
                </c:pt>
                <c:pt idx="4">
                  <c:v>-2.23</c:v>
                </c:pt>
              </c:numCache>
            </c:numRef>
          </c:val>
          <c:smooth val="0"/>
          <c:extLst>
            <c:ext xmlns:c16="http://schemas.microsoft.com/office/drawing/2014/chart" uri="{C3380CC4-5D6E-409C-BE32-E72D297353CC}">
              <c16:uniqueId val="{00000002-39EF-4399-AEA4-CC1665E512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3C3-4000-B1F1-E3C3987754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C3-4000-B1F1-E3C3987754A5}"/>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0.16</c:v>
                </c:pt>
                <c:pt idx="6">
                  <c:v>#N/A</c:v>
                </c:pt>
                <c:pt idx="7">
                  <c:v>0.26</c:v>
                </c:pt>
                <c:pt idx="8">
                  <c:v>#N/A</c:v>
                </c:pt>
                <c:pt idx="9">
                  <c:v>0</c:v>
                </c:pt>
              </c:numCache>
            </c:numRef>
          </c:val>
          <c:extLst>
            <c:ext xmlns:c16="http://schemas.microsoft.com/office/drawing/2014/chart" uri="{C3380CC4-5D6E-409C-BE32-E72D297353CC}">
              <c16:uniqueId val="{00000002-F3C3-4000-B1F1-E3C3987754A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0.06</c:v>
                </c:pt>
                <c:pt idx="4">
                  <c:v>#N/A</c:v>
                </c:pt>
                <c:pt idx="5">
                  <c:v>0.04</c:v>
                </c:pt>
                <c:pt idx="6">
                  <c:v>#N/A</c:v>
                </c:pt>
                <c:pt idx="7">
                  <c:v>0.06</c:v>
                </c:pt>
                <c:pt idx="8">
                  <c:v>#N/A</c:v>
                </c:pt>
                <c:pt idx="9">
                  <c:v>0.06</c:v>
                </c:pt>
              </c:numCache>
            </c:numRef>
          </c:val>
          <c:extLst>
            <c:ext xmlns:c16="http://schemas.microsoft.com/office/drawing/2014/chart" uri="{C3380CC4-5D6E-409C-BE32-E72D297353CC}">
              <c16:uniqueId val="{00000003-F3C3-4000-B1F1-E3C3987754A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2.64</c:v>
                </c:pt>
                <c:pt idx="2">
                  <c:v>#N/A</c:v>
                </c:pt>
                <c:pt idx="3">
                  <c:v>1.54</c:v>
                </c:pt>
                <c:pt idx="4">
                  <c:v>#N/A</c:v>
                </c:pt>
                <c:pt idx="5">
                  <c:v>2.73</c:v>
                </c:pt>
                <c:pt idx="6">
                  <c:v>#N/A</c:v>
                </c:pt>
                <c:pt idx="7">
                  <c:v>5.24</c:v>
                </c:pt>
                <c:pt idx="8">
                  <c:v>#N/A</c:v>
                </c:pt>
                <c:pt idx="9">
                  <c:v>1.49</c:v>
                </c:pt>
              </c:numCache>
            </c:numRef>
          </c:val>
          <c:extLst>
            <c:ext xmlns:c16="http://schemas.microsoft.com/office/drawing/2014/chart" uri="{C3380CC4-5D6E-409C-BE32-E72D297353CC}">
              <c16:uniqueId val="{00000004-F3C3-4000-B1F1-E3C3987754A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0.66</c:v>
                </c:pt>
                <c:pt idx="2">
                  <c:v>#N/A</c:v>
                </c:pt>
                <c:pt idx="3">
                  <c:v>0.66</c:v>
                </c:pt>
                <c:pt idx="4">
                  <c:v>#N/A</c:v>
                </c:pt>
                <c:pt idx="5">
                  <c:v>2.2200000000000002</c:v>
                </c:pt>
                <c:pt idx="6">
                  <c:v>#N/A</c:v>
                </c:pt>
                <c:pt idx="7">
                  <c:v>1.5</c:v>
                </c:pt>
                <c:pt idx="8">
                  <c:v>#N/A</c:v>
                </c:pt>
                <c:pt idx="9">
                  <c:v>2.06</c:v>
                </c:pt>
              </c:numCache>
            </c:numRef>
          </c:val>
          <c:extLst>
            <c:ext xmlns:c16="http://schemas.microsoft.com/office/drawing/2014/chart" uri="{C3380CC4-5D6E-409C-BE32-E72D297353CC}">
              <c16:uniqueId val="{00000005-F3C3-4000-B1F1-E3C3987754A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5.86</c:v>
                </c:pt>
                <c:pt idx="2">
                  <c:v>#N/A</c:v>
                </c:pt>
                <c:pt idx="3">
                  <c:v>0</c:v>
                </c:pt>
                <c:pt idx="4">
                  <c:v>#N/A</c:v>
                </c:pt>
                <c:pt idx="5">
                  <c:v>0.51</c:v>
                </c:pt>
                <c:pt idx="6">
                  <c:v>#N/A</c:v>
                </c:pt>
                <c:pt idx="7">
                  <c:v>4.96</c:v>
                </c:pt>
                <c:pt idx="8">
                  <c:v>#N/A</c:v>
                </c:pt>
                <c:pt idx="9">
                  <c:v>5.88</c:v>
                </c:pt>
              </c:numCache>
            </c:numRef>
          </c:val>
          <c:extLst>
            <c:ext xmlns:c16="http://schemas.microsoft.com/office/drawing/2014/chart" uri="{C3380CC4-5D6E-409C-BE32-E72D297353CC}">
              <c16:uniqueId val="{00000006-F3C3-4000-B1F1-E3C3987754A5}"/>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4.1500000000000004</c:v>
                </c:pt>
                <c:pt idx="1">
                  <c:v>#N/A</c:v>
                </c:pt>
                <c:pt idx="2">
                  <c:v>#N/A</c:v>
                </c:pt>
                <c:pt idx="3">
                  <c:v>4.4800000000000004</c:v>
                </c:pt>
                <c:pt idx="4">
                  <c:v>#N/A</c:v>
                </c:pt>
                <c:pt idx="5">
                  <c:v>5.16</c:v>
                </c:pt>
                <c:pt idx="6">
                  <c:v>#N/A</c:v>
                </c:pt>
                <c:pt idx="7">
                  <c:v>5.5</c:v>
                </c:pt>
                <c:pt idx="8">
                  <c:v>#N/A</c:v>
                </c:pt>
                <c:pt idx="9">
                  <c:v>5.99</c:v>
                </c:pt>
              </c:numCache>
            </c:numRef>
          </c:val>
          <c:extLst>
            <c:ext xmlns:c16="http://schemas.microsoft.com/office/drawing/2014/chart" uri="{C3380CC4-5D6E-409C-BE32-E72D297353CC}">
              <c16:uniqueId val="{00000007-F3C3-4000-B1F1-E3C3987754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9.73</c:v>
                </c:pt>
                <c:pt idx="2">
                  <c:v>#N/A</c:v>
                </c:pt>
                <c:pt idx="3">
                  <c:v>8.7200000000000006</c:v>
                </c:pt>
                <c:pt idx="4">
                  <c:v>#N/A</c:v>
                </c:pt>
                <c:pt idx="5">
                  <c:v>8.73</c:v>
                </c:pt>
                <c:pt idx="6">
                  <c:v>#N/A</c:v>
                </c:pt>
                <c:pt idx="7">
                  <c:v>8.57</c:v>
                </c:pt>
                <c:pt idx="8">
                  <c:v>#N/A</c:v>
                </c:pt>
                <c:pt idx="9">
                  <c:v>8.19</c:v>
                </c:pt>
              </c:numCache>
            </c:numRef>
          </c:val>
          <c:extLst>
            <c:ext xmlns:c16="http://schemas.microsoft.com/office/drawing/2014/chart" uri="{C3380CC4-5D6E-409C-BE32-E72D297353CC}">
              <c16:uniqueId val="{00000008-F3C3-4000-B1F1-E3C3987754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8.33</c:v>
                </c:pt>
                <c:pt idx="1">
                  <c:v>#N/A</c:v>
                </c:pt>
                <c:pt idx="2">
                  <c:v>#N/A</c:v>
                </c:pt>
                <c:pt idx="3">
                  <c:v>9.4499999999999993</c:v>
                </c:pt>
                <c:pt idx="4">
                  <c:v>#N/A</c:v>
                </c:pt>
                <c:pt idx="5">
                  <c:v>8.68</c:v>
                </c:pt>
                <c:pt idx="6">
                  <c:v>#N/A</c:v>
                </c:pt>
                <c:pt idx="7">
                  <c:v>9.9600000000000009</c:v>
                </c:pt>
                <c:pt idx="8">
                  <c:v>#N/A</c:v>
                </c:pt>
                <c:pt idx="9">
                  <c:v>11.6</c:v>
                </c:pt>
              </c:numCache>
            </c:numRef>
          </c:val>
          <c:extLst>
            <c:ext xmlns:c16="http://schemas.microsoft.com/office/drawing/2014/chart" uri="{C3380CC4-5D6E-409C-BE32-E72D297353CC}">
              <c16:uniqueId val="{00000009-F3C3-4000-B1F1-E3C3987754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1795</c:v>
                </c:pt>
                <c:pt idx="5">
                  <c:v>1605</c:v>
                </c:pt>
                <c:pt idx="8">
                  <c:v>1586</c:v>
                </c:pt>
                <c:pt idx="11">
                  <c:v>1646</c:v>
                </c:pt>
                <c:pt idx="14">
                  <c:v>1669</c:v>
                </c:pt>
              </c:numCache>
            </c:numRef>
          </c:val>
          <c:extLst>
            <c:ext xmlns:c16="http://schemas.microsoft.com/office/drawing/2014/chart" uri="{C3380CC4-5D6E-409C-BE32-E72D297353CC}">
              <c16:uniqueId val="{00000000-E783-4271-91EC-487AB4863B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83-4271-91EC-487AB4863B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62</c:v>
                </c:pt>
                <c:pt idx="3">
                  <c:v>60</c:v>
                </c:pt>
                <c:pt idx="6">
                  <c:v>51</c:v>
                </c:pt>
                <c:pt idx="9">
                  <c:v>49</c:v>
                </c:pt>
                <c:pt idx="12">
                  <c:v>45</c:v>
                </c:pt>
              </c:numCache>
            </c:numRef>
          </c:val>
          <c:extLst>
            <c:ext xmlns:c16="http://schemas.microsoft.com/office/drawing/2014/chart" uri="{C3380CC4-5D6E-409C-BE32-E72D297353CC}">
              <c16:uniqueId val="{00000002-E783-4271-91EC-487AB4863B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83-4271-91EC-487AB4863B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344</c:v>
                </c:pt>
                <c:pt idx="3">
                  <c:v>251</c:v>
                </c:pt>
                <c:pt idx="6">
                  <c:v>334</c:v>
                </c:pt>
                <c:pt idx="9">
                  <c:v>266</c:v>
                </c:pt>
                <c:pt idx="12">
                  <c:v>231</c:v>
                </c:pt>
              </c:numCache>
            </c:numRef>
          </c:val>
          <c:extLst>
            <c:ext xmlns:c16="http://schemas.microsoft.com/office/drawing/2014/chart" uri="{C3380CC4-5D6E-409C-BE32-E72D297353CC}">
              <c16:uniqueId val="{00000004-E783-4271-91EC-487AB4863B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83-4271-91EC-487AB4863B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83-4271-91EC-487AB4863B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1918</c:v>
                </c:pt>
                <c:pt idx="3">
                  <c:v>1710</c:v>
                </c:pt>
                <c:pt idx="6">
                  <c:v>1669</c:v>
                </c:pt>
                <c:pt idx="9">
                  <c:v>1667</c:v>
                </c:pt>
                <c:pt idx="12">
                  <c:v>1591</c:v>
                </c:pt>
              </c:numCache>
            </c:numRef>
          </c:val>
          <c:extLst>
            <c:ext xmlns:c16="http://schemas.microsoft.com/office/drawing/2014/chart" uri="{C3380CC4-5D6E-409C-BE32-E72D297353CC}">
              <c16:uniqueId val="{00000007-E783-4271-91EC-487AB4863B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529</c:v>
                </c:pt>
                <c:pt idx="2">
                  <c:v>#N/A</c:v>
                </c:pt>
                <c:pt idx="3">
                  <c:v>#N/A</c:v>
                </c:pt>
                <c:pt idx="4">
                  <c:v>416</c:v>
                </c:pt>
                <c:pt idx="5">
                  <c:v>#N/A</c:v>
                </c:pt>
                <c:pt idx="6">
                  <c:v>#N/A</c:v>
                </c:pt>
                <c:pt idx="7">
                  <c:v>468</c:v>
                </c:pt>
                <c:pt idx="8">
                  <c:v>#N/A</c:v>
                </c:pt>
                <c:pt idx="9">
                  <c:v>#N/A</c:v>
                </c:pt>
                <c:pt idx="10">
                  <c:v>336</c:v>
                </c:pt>
                <c:pt idx="11">
                  <c:v>#N/A</c:v>
                </c:pt>
                <c:pt idx="12">
                  <c:v>#N/A</c:v>
                </c:pt>
                <c:pt idx="13">
                  <c:v>198</c:v>
                </c:pt>
                <c:pt idx="14">
                  <c:v>#N/A</c:v>
                </c:pt>
              </c:numCache>
            </c:numRef>
          </c:val>
          <c:smooth val="0"/>
          <c:extLst>
            <c:ext xmlns:c16="http://schemas.microsoft.com/office/drawing/2014/chart" uri="{C3380CC4-5D6E-409C-BE32-E72D297353CC}">
              <c16:uniqueId val="{00000008-E783-4271-91EC-487AB4863B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15583</c:v>
                </c:pt>
                <c:pt idx="5">
                  <c:v>14982</c:v>
                </c:pt>
                <c:pt idx="8">
                  <c:v>14852</c:v>
                </c:pt>
                <c:pt idx="11">
                  <c:v>15075</c:v>
                </c:pt>
                <c:pt idx="14">
                  <c:v>14654</c:v>
                </c:pt>
              </c:numCache>
            </c:numRef>
          </c:val>
          <c:extLst>
            <c:ext xmlns:c16="http://schemas.microsoft.com/office/drawing/2014/chart" uri="{C3380CC4-5D6E-409C-BE32-E72D297353CC}">
              <c16:uniqueId val="{00000000-6BC2-4E91-A0B2-B9A74C4C10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2384</c:v>
                </c:pt>
                <c:pt idx="5">
                  <c:v>1886</c:v>
                </c:pt>
                <c:pt idx="8">
                  <c:v>2335</c:v>
                </c:pt>
                <c:pt idx="11">
                  <c:v>1347</c:v>
                </c:pt>
                <c:pt idx="14">
                  <c:v>1762</c:v>
                </c:pt>
              </c:numCache>
            </c:numRef>
          </c:val>
          <c:extLst>
            <c:ext xmlns:c16="http://schemas.microsoft.com/office/drawing/2014/chart" uri="{C3380CC4-5D6E-409C-BE32-E72D297353CC}">
              <c16:uniqueId val="{00000001-6BC2-4E91-A0B2-B9A74C4C10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3520</c:v>
                </c:pt>
                <c:pt idx="5">
                  <c:v>4094</c:v>
                </c:pt>
                <c:pt idx="8">
                  <c:v>4737</c:v>
                </c:pt>
                <c:pt idx="11">
                  <c:v>4645</c:v>
                </c:pt>
                <c:pt idx="14">
                  <c:v>4800</c:v>
                </c:pt>
              </c:numCache>
            </c:numRef>
          </c:val>
          <c:extLst>
            <c:ext xmlns:c16="http://schemas.microsoft.com/office/drawing/2014/chart" uri="{C3380CC4-5D6E-409C-BE32-E72D297353CC}">
              <c16:uniqueId val="{00000002-6BC2-4E91-A0B2-B9A74C4C10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C2-4E91-A0B2-B9A74C4C10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C2-4E91-A0B2-B9A74C4C10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C2-4E91-A0B2-B9A74C4C10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3508</c:v>
                </c:pt>
                <c:pt idx="3">
                  <c:v>2733</c:v>
                </c:pt>
                <c:pt idx="6">
                  <c:v>2890</c:v>
                </c:pt>
                <c:pt idx="9">
                  <c:v>2867</c:v>
                </c:pt>
                <c:pt idx="12">
                  <c:v>3004</c:v>
                </c:pt>
              </c:numCache>
            </c:numRef>
          </c:val>
          <c:extLst>
            <c:ext xmlns:c16="http://schemas.microsoft.com/office/drawing/2014/chart" uri="{C3380CC4-5D6E-409C-BE32-E72D297353CC}">
              <c16:uniqueId val="{00000006-6BC2-4E91-A0B2-B9A74C4C10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BC2-4E91-A0B2-B9A74C4C10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3629</c:v>
                </c:pt>
                <c:pt idx="3">
                  <c:v>3512</c:v>
                </c:pt>
                <c:pt idx="6">
                  <c:v>3071</c:v>
                </c:pt>
                <c:pt idx="9">
                  <c:v>2650</c:v>
                </c:pt>
                <c:pt idx="12">
                  <c:v>2430</c:v>
                </c:pt>
              </c:numCache>
            </c:numRef>
          </c:val>
          <c:extLst>
            <c:ext xmlns:c16="http://schemas.microsoft.com/office/drawing/2014/chart" uri="{C3380CC4-5D6E-409C-BE32-E72D297353CC}">
              <c16:uniqueId val="{00000008-6BC2-4E91-A0B2-B9A74C4C10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309</c:v>
                </c:pt>
                <c:pt idx="3">
                  <c:v>260</c:v>
                </c:pt>
                <c:pt idx="6">
                  <c:v>222</c:v>
                </c:pt>
                <c:pt idx="9">
                  <c:v>183</c:v>
                </c:pt>
                <c:pt idx="12">
                  <c:v>144</c:v>
                </c:pt>
              </c:numCache>
            </c:numRef>
          </c:val>
          <c:extLst>
            <c:ext xmlns:c16="http://schemas.microsoft.com/office/drawing/2014/chart" uri="{C3380CC4-5D6E-409C-BE32-E72D297353CC}">
              <c16:uniqueId val="{00000009-6BC2-4E91-A0B2-B9A74C4C10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16967</c:v>
                </c:pt>
                <c:pt idx="3">
                  <c:v>16534</c:v>
                </c:pt>
                <c:pt idx="6">
                  <c:v>16293</c:v>
                </c:pt>
                <c:pt idx="9">
                  <c:v>16170</c:v>
                </c:pt>
                <c:pt idx="12">
                  <c:v>16524</c:v>
                </c:pt>
              </c:numCache>
            </c:numRef>
          </c:val>
          <c:extLst>
            <c:ext xmlns:c16="http://schemas.microsoft.com/office/drawing/2014/chart" uri="{C3380CC4-5D6E-409C-BE32-E72D297353CC}">
              <c16:uniqueId val="{0000000A-6BC2-4E91-A0B2-B9A74C4C10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2926</c:v>
                </c:pt>
                <c:pt idx="2">
                  <c:v>#N/A</c:v>
                </c:pt>
                <c:pt idx="3">
                  <c:v>#N/A</c:v>
                </c:pt>
                <c:pt idx="4">
                  <c:v>2078</c:v>
                </c:pt>
                <c:pt idx="5">
                  <c:v>#N/A</c:v>
                </c:pt>
                <c:pt idx="6">
                  <c:v>#N/A</c:v>
                </c:pt>
                <c:pt idx="7">
                  <c:v>552</c:v>
                </c:pt>
                <c:pt idx="8">
                  <c:v>#N/A</c:v>
                </c:pt>
                <c:pt idx="9">
                  <c:v>#N/A</c:v>
                </c:pt>
                <c:pt idx="10">
                  <c:v>803</c:v>
                </c:pt>
                <c:pt idx="11">
                  <c:v>#N/A</c:v>
                </c:pt>
                <c:pt idx="12">
                  <c:v>#N/A</c:v>
                </c:pt>
                <c:pt idx="13">
                  <c:v>887</c:v>
                </c:pt>
                <c:pt idx="14">
                  <c:v>#N/A</c:v>
                </c:pt>
              </c:numCache>
            </c:numRef>
          </c:val>
          <c:smooth val="0"/>
          <c:extLst>
            <c:ext xmlns:c16="http://schemas.microsoft.com/office/drawing/2014/chart" uri="{C3380CC4-5D6E-409C-BE32-E72D297353CC}">
              <c16:uniqueId val="{0000000B-6BC2-4E91-A0B2-B9A74C4C10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2917</c:v>
                </c:pt>
                <c:pt idx="1">
                  <c:v>2846</c:v>
                </c:pt>
                <c:pt idx="2">
                  <c:v>3108</c:v>
                </c:pt>
              </c:numCache>
            </c:numRef>
          </c:val>
          <c:extLst>
            <c:ext xmlns:c16="http://schemas.microsoft.com/office/drawing/2014/chart" uri="{C3380CC4-5D6E-409C-BE32-E72D297353CC}">
              <c16:uniqueId val="{00000000-8DCF-48FD-A6FA-3312B65F02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8DCF-48FD-A6FA-3312B65F02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1736</c:v>
                </c:pt>
                <c:pt idx="1">
                  <c:v>1707</c:v>
                </c:pt>
                <c:pt idx="2">
                  <c:v>1832</c:v>
                </c:pt>
              </c:numCache>
            </c:numRef>
          </c:val>
          <c:extLst>
            <c:ext xmlns:c16="http://schemas.microsoft.com/office/drawing/2014/chart" uri="{C3380CC4-5D6E-409C-BE32-E72D297353CC}">
              <c16:uniqueId val="{00000002-8DCF-48FD-A6FA-3312B65F02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{14D7199E-E8A7-4453-838E-47439184780F}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4F0-4E43-AC20-432185CE27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{B4AE4026-5DAE-4395-BE02-E587BA06B403}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F0-4E43-AC20-432185CE27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{37674F0D-6848-4471-A01F-BA072F7F1DBF}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F0-4E43-AC20-432185CE27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{AA11862F-FC29-4D92-BFC0-E6C6D923A0F4}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F0-4E43-AC20-432185CE27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{8C4DEB4E-8C7C-4AF7-A707-CF285686DB16}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F0-4E43-AC20-432185CE275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{5B249515-B0B9-483B-86ED-FFB2762EB2CE}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4F0-4E43-AC20-432185CE275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{06F760FC-17AE-4D1E-8837-28DA9CECF5BE}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4F0-4E43-AC20-432185CE275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{B250CD0F-ADD5-44B8-AA4C-34E57D2FA2AA}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4F0-4E43-AC20-432185CE275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{E0A2111A-4410-4B48-BCF3-629A510945C7}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4F0-4E43-AC20-432185CE27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75</c:v>
                </c:pt>
                <c:pt idx="24">
                  <c:v>76</c:v>
                </c:pt>
              </c:numCache>
            </c:numRef>
          </c:xVal>
          <c:yVal>
            <c:numRef>
              <c:f>公会計指標分析・財政指標組合せ分析表!$BP$51:$DC$51</c:f>
              <c:numCache>
                <c:formatCode>#,##0.0;"▲ "#,##0.0</c:formatCode>
                <c:ptCount val="40"/>
                <c:pt idx="16">
                  <c:v>6.3</c:v>
                </c:pt>
                <c:pt idx="24">
                  <c:v>9.1999999999999993</c:v>
                </c:pt>
              </c:numCache>
            </c:numRef>
          </c:yVal>
          <c:smooth val="0"/>
          <c:extLst>
            <c:ext xmlns:c16="http://schemas.microsoft.com/office/drawing/2014/chart" uri="{C3380CC4-5D6E-409C-BE32-E72D297353CC}">
              <c16:uniqueId val="{00000009-34F0-4E43-AC20-432185CE27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{1A145292-0400-4AF5-B316-83EE9E0E11DE}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4F0-4E43-AC20-432185CE27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{D7201DB7-5E38-4FD5-B8B0-C36B42618EA8}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F0-4E43-AC20-432185CE27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{547430E9-9548-4871-9A67-0FC388331AD4}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F0-4E43-AC20-432185CE27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{D0A84F16-E277-4FC5-9C05-D4A8CF6BB472}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F0-4E43-AC20-432185CE27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{1DEF5955-F4DD-4714-8076-386E767DD07F}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F0-4E43-AC20-432185CE275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{01422664-44B4-425D-94F4-88F4AE87452B}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4F0-4E43-AC20-432185CE2753}"/>
                </c:ext>
              </c:extLst>
            </c:dLbl>
            <c:dLbl>
              <c:idx val="16"/>
              <c:layout>
                <c:manualLayout>
                  <c:x val="-3.354381184723581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{35AB5815-3DE1-48C5-B889-D7AC630F4279}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4F0-4E43-AC20-432185CE2753}"/>
                </c:ext>
              </c:extLst>
            </c:dLbl>
            <c:dLbl>
              <c:idx val="24"/>
              <c:layout>
                <c:manualLayout>
                  <c:x val="-3.074658909190879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{5C51FC49-861D-4CAA-8209-B2B6BAC55B7C}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4F0-4E43-AC20-432185CE275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{76982572-C691-40FB-9B12-83B61FF96107}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4F0-4E43-AC20-432185CE2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58.8</c:v>
                </c:pt>
                <c:pt idx="24">
                  <c:v>59.4</c:v>
                </c:pt>
              </c:numCache>
            </c:numRef>
          </c:xVal>
          <c:yVal>
            <c:numRef>
              <c:f>公会計指標分析・財政指標組合せ分析表!$BP$55:$DC$55</c:f>
              <c:numCache>
                <c:formatCode>#,##0.0;"▲ "#,##0.0</c:formatCode>
                <c:ptCount val="40"/>
                <c:pt idx="16">
                  <c:v>36.6</c:v>
                </c:pt>
                <c:pt idx="24">
                  <c:v>37.700000000000003</c:v>
                </c:pt>
              </c:numCache>
            </c:numRef>
          </c:yVal>
          <c:smooth val="0"/>
          <c:extLst>
            <c:ext xmlns:c16="http://schemas.microsoft.com/office/drawing/2014/chart" uri="{C3380CC4-5D6E-409C-BE32-E72D297353CC}">
              <c16:uniqueId val="{00000013-34F0-4E43-AC20-432185CE2753}"/>
            </c:ext>
          </c:extLst>
        </c:ser>
        <c:dLbls>
          <c:showLegendKey val="0"/>
          <c:showVal val="1"/>
          <c:showCatName val="0"/>
          <c:showSerName val="0"/>
          <c:showPercent val="0"/>
          <c:showBubbleSize val="0"/>
        </c:dLbls>
        <c:axId val="46179840"/>
        <c:axId val="46181760"/>
      </c:scatterChart>
      <c:valAx>
        <c:axId val="46179840"/>
        <c:scaling>
          <c:orientation val="minMax"/>
          <c:max val="7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{796DE64F-6A4C-4F32-B655-272D7ED731B1}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44B-4311-9E18-0059C721C1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{4E00AF6B-AD00-49C0-A12F-0509506D8286}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4B-4311-9E18-0059C721C1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{D94ED574-9788-4E00-9237-A102DA5B2A02}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4B-4311-9E18-0059C721C1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{57193709-8B55-4DAD-9ED0-12C2BE29267A}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4B-4311-9E18-0059C721C1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{25124896-E5FE-4F21-8973-46163757D572}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4B-4311-9E18-0059C721C1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{0809231B-F2DF-4621-BF9F-EC2B90A3B511}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44B-4311-9E18-0059C721C1B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{B6B61B22-1D0E-47A2-8E07-8D3788BD1272}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44B-4311-9E18-0059C721C1B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{EFF17D48-CDCA-4D1C-8B11-1135C585D898}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44B-4311-9E18-0059C721C1B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{A8D0EDEE-87E9-4D91-B668-358300717FA9}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44B-4311-9E18-0059C721C1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6.5</c:v>
                </c:pt>
                <c:pt idx="16">
                  <c:v>5.4</c:v>
                </c:pt>
                <c:pt idx="24">
                  <c:v>4.4000000000000004</c:v>
                </c:pt>
                <c:pt idx="32">
                  <c:v>3.5</c:v>
                </c:pt>
              </c:numCache>
            </c:numRef>
          </c:xVal>
          <c:yVal>
            <c:numRef>
              <c:f>公会計指標分析・財政指標組合せ分析表!$BP$73:$DC$73</c:f>
              <c:numCache>
                <c:formatCode>#,##0.0;"▲ "#,##0.0</c:formatCode>
                <c:ptCount val="40"/>
                <c:pt idx="0">
                  <c:v>34</c:v>
                </c:pt>
                <c:pt idx="8">
                  <c:v>23.7</c:v>
                </c:pt>
                <c:pt idx="16">
                  <c:v>6.3</c:v>
                </c:pt>
                <c:pt idx="24">
                  <c:v>9.1999999999999993</c:v>
                </c:pt>
                <c:pt idx="32">
                  <c:v>10.1</c:v>
                </c:pt>
              </c:numCache>
            </c:numRef>
          </c:yVal>
          <c:smooth val="0"/>
          <c:extLst>
            <c:ext xmlns:c16="http://schemas.microsoft.com/office/drawing/2014/chart" uri="{C3380CC4-5D6E-409C-BE32-E72D297353CC}">
              <c16:uniqueId val="{00000009-744B-4311-9E18-0059C721C1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{C2E1D869-5930-4D13-8F0F-89CBA42708FF}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44B-4311-9E18-0059C721C1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{CB99F74E-B5F0-45C0-89F3-9AAB3501A797}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4B-4311-9E18-0059C721C1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{CC14531C-5645-4E6F-8C05-8EE36FB16EF2}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4B-4311-9E18-0059C721C1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{FA400301-D9EC-47E3-8881-B61E75AC8A26}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4B-4311-9E18-0059C721C1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{2DEBED44-4AAE-4E98-AF5E-BC4F2C4B7CB8}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4B-4311-9E18-0059C721C1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{D41F3E9E-717F-416D-846D-8D85A2BE3B43}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44B-4311-9E18-0059C721C1B3}"/>
                </c:ext>
              </c:extLst>
            </c:dLbl>
            <c:dLbl>
              <c:idx val="16"/>
              <c:layout>
                <c:manualLayout>
                  <c:x val="-3.0343319526002027E-2"/>
                  <c:y val="-4.961771537502050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{157FD43B-ACD5-4DBF-BB61-6AA1D28D1441}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44B-4311-9E18-0059C721C1B3}"/>
                </c:ext>
              </c:extLst>
            </c:dLbl>
            <c:dLbl>
              <c:idx val="24"/>
              <c:layout>
                <c:manualLayout>
                  <c:x val="-3.3052663712219307E-2"/>
                  <c:y val="-8.885000893892559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{967BDB56-8C77-4517-A1F8-4C092095F2CE}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44B-4311-9E18-0059C721C1B3}"/>
                </c:ext>
              </c:extLst>
            </c:dLbl>
            <c:dLbl>
              <c:idx val="32"/>
              <c:layout>
                <c:manualLayout>
                  <c:x val="-3.1697991619110633E-2"/>
                  <c:y val="-4.878238819322060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{8C03185E-3FD0-4BB4-A046-EFFA3D80B31D}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44B-4311-9E18-0059C721C1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12.6</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60.9</c:v>
                </c:pt>
                <c:pt idx="8">
                  <c:v>41.5</c:v>
                </c:pt>
                <c:pt idx="16">
                  <c:v>36.6</c:v>
                </c:pt>
                <c:pt idx="24">
                  <c:v>37.700000000000003</c:v>
                </c:pt>
                <c:pt idx="32">
                  <c:v>37.9</c:v>
                </c:pt>
              </c:numCache>
            </c:numRef>
          </c:yVal>
          <c:smooth val="0"/>
          <c:extLst>
            <c:ext xmlns:c16="http://schemas.microsoft.com/office/drawing/2014/chart" uri="{C3380CC4-5D6E-409C-BE32-E72D297353CC}">
              <c16:uniqueId val="{00000013-744B-4311-9E18-0059C721C1B3}"/>
            </c:ext>
          </c:extLst>
        </c:ser>
        <c:dLbls>
          <c:showLegendKey val="0"/>
          <c:showVal val="1"/>
          <c:showCatName val="0"/>
          <c:showSerName val="0"/>
          <c:showPercent val="0"/>
          <c:showBubbleSize val="0"/>
        </c:dLbls>
        <c:axId val="84219776"/>
        <c:axId val="84234240"/>
      </c:scatterChart>
      <c:valAx>
        <c:axId val="84219776"/>
        <c:scaling>
          <c:orientation val="minMax"/>
          <c:max val="13.4"/>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、減少傾向であり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年間で最小となった。これは、元利償還金等（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）のうち元利償還金は、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教育・福祉施設等整備事業債の増加があったが、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初島漁港地域水産物供給基盤整備事業債及び退職手当債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等の償還が終了したことなどにより減少しており、算入</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）のうち</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標準税収入額のうち市町村たばこ税の減収があった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市町村民税や固定資産税の増加により微増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したことにより減少となった。</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また、償還額を超えない借り入れを実施したことも要因の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一つ</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、公共施設の修繕・新築が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多く</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控えており、ごみ焼却施設改造事業</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（保全工事）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の償還も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時期続き増加することから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借入れに際しては償還能力を考慮し、公債費の平準化に努める。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満期一括償還を利用していないのは、定時償還の方が利率が低いためである。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は、充当可能財源等（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以上に将来負担額（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が大きくなったため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職員の増加により</a:t>
          </a:r>
          <a:r>
            <a:rPr kumimoji="1" lang="ja-JP" altLang="ja-JP" sz="1100">
              <a:solidFill>
                <a:schemeClr val="dk1"/>
              </a:solidFill>
              <a:effectLst/>
              <a:latin typeface="+mn-lt"/>
              <a:ea typeface="+mn-ea"/>
              <a:cs typeface="+mn-cs"/>
            </a:rPr>
            <a:t>退職手当負担見込額が</a:t>
          </a:r>
          <a:r>
            <a:rPr kumimoji="1" lang="ja-JP" altLang="en-US" sz="1100">
              <a:solidFill>
                <a:schemeClr val="dk1"/>
              </a:solidFill>
              <a:effectLst/>
              <a:latin typeface="+mn-lt"/>
              <a:ea typeface="+mn-ea"/>
              <a:cs typeface="+mn-cs"/>
            </a:rPr>
            <a:t>増加したことや</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年度に発行した教育福祉施設等整備事業債などにより地方債の現在高が増加している。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要因として、基準財政需要額算入見込額は下水道費が減少した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環境衛生施設等整備基金及び地域福祉基金が減少したものの、</a:t>
          </a:r>
          <a:r>
            <a:rPr kumimoji="1" lang="ja-JP" altLang="ja-JP" sz="1100">
              <a:solidFill>
                <a:schemeClr val="dk1"/>
              </a:solidFill>
              <a:effectLst/>
              <a:latin typeface="+mn-lt"/>
              <a:ea typeface="+mn-ea"/>
              <a:cs typeface="+mn-cs"/>
            </a:rPr>
            <a:t>財政調整基金及び</a:t>
          </a:r>
          <a:r>
            <a:rPr kumimoji="1" lang="ja-JP" altLang="en-US" sz="1100">
              <a:solidFill>
                <a:schemeClr val="dk1"/>
              </a:solidFill>
              <a:effectLst/>
              <a:latin typeface="+mn-lt"/>
              <a:ea typeface="+mn-ea"/>
              <a:cs typeface="+mn-cs"/>
            </a:rPr>
            <a:t>庁舎等建設基金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充当可能特定歳入は都市計画税の</a:t>
          </a:r>
          <a:r>
            <a:rPr kumimoji="1" lang="ja-JP" altLang="en-US" sz="1100">
              <a:solidFill>
                <a:schemeClr val="dk1"/>
              </a:solidFill>
              <a:effectLst/>
              <a:latin typeface="+mn-lt"/>
              <a:ea typeface="+mn-ea"/>
              <a:cs typeface="+mn-cs"/>
            </a:rPr>
            <a:t>増加があったためである。</a:t>
          </a:r>
          <a:r>
            <a:rPr lang="ja-JP" altLang="ja-JP" sz="1100">
              <a:solidFill>
                <a:schemeClr val="dk1"/>
              </a:solidFill>
              <a:effectLst/>
              <a:latin typeface="+mn-lt"/>
              <a:ea typeface="+mn-ea"/>
              <a:cs typeface="+mn-cs"/>
            </a:rPr>
            <a:t>今後も財政状況を考慮し、適切な基金運用と計画的な地方債の借入れを行い将来負担の抑制を図っていく。</a:t>
          </a:r>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基金全体としては前年度から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財政調整基金は、決算剰余金等による積立額が取崩額を上回ったため基金残高が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その他特定目的基金のうち、環境衛生施設等整備基金・庁舎等建設基金・地域福祉基金は、公共施設の改修工事費等による財源に充てるために取崩しが発生したが、文化振興基金の寄附によ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に基づく公共施設工事が増加していることから基金取崩額が多くなっている。今後も</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公共施設やインフラ整備等を計画的に実施していくこと</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から計画的な積立を行う必要がある。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地方債の償還額</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現在よりも増加すること</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が見込まれるため、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将来負担を平準化させるために積立・取崩</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のバランスを図りながら基金管理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していく。</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ごみ及びし尿処理施設の整備、下水道施設の整備、管理及び運営の財源に充てる基金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・職員退職手当基金：職員が退職した場合に支給する退職手当の財源に充てる基金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・文化振興基金：文化の香り高いまちづくりに資するための文化財団の設立並びに文化施設の整備及び維持管理充てる基金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庁舎等建設基金：</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庁舎、第</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庁舎、第</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庁舎、南熱海支所、泉支所、消防本部及び消防署の庁舎、消防署南熱海出張所並びに消防署泉分遣所</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建設</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に充てる基金</a:t>
          </a:r>
          <a:endPar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地域振興基金：高齢者、障害者及び児童の福祉の向上を目的とする地域福祉事業に充てる基金</a:t>
          </a:r>
          <a:endPar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：ごみ手数料等の積立金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エコ・プラント保全工事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熱海文学館設立のための寄附金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百万円による積立額の増加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・庁舎等建設基金：南熱海支所・消防署南熱海出張所改築事業経費</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の取崩しのため減少</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・地域福祉基金：福祉センター改修工事に伴う</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百万円の取崩しのため減少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年度でエコ・プラント保全工事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で完了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したが、今後は、エコ・プラント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予防保全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工事及び</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等共同処理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処理施設経費が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発生するため計画的な積立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・庁舎等建設基金：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南熱海支所・消防署南熱海出張所改築工事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の期間のため</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百万円の取崩しを予定している。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・地域福祉基金：令和元年度も福祉センター改修工事を予定しており</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百万円の取崩しを予定している。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百万円、下水道事業貸付金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の元利償還金及び</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百万円等を積立て、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百万円取崩したことにより、前年度末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と比較し</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経済事情の著しい変動等により財源が著しく不足する場合や、災害により生じた経費の財源又は災害により生じた減収を埋めるためなどの歳出に備えるために、</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％程度の年度末残高を確保し</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つつ、積立も同時に行うように努めていきたい。</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年度にかけては、基金運用に伴う利子収入のみで、基金残高に大きな増減はなかった。</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沿って</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公共施設の改修、解体等</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を実施した場合には、比例して</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市債の借入額も</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することが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想定されるため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、他基金とのバランスをとりながら</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市債</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償還額の平準化のために積立額</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を計画的に増加させる方向性で検討をしていく。</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有形固定資産減価償却率は類似団体より高い水準にあるが、当市では、平成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月に公共施設個別施設アクションプランを策定し平成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月に改定を行っており、当該計画に基づいた施設の維持管理を適切に進めていく。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4602480"/>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585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217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53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5292</xdr:rowOff>
    </xdr:from>
    <xdr:to>
      <xdr:col>19</xdr:col>
      <xdr:colOff>187325</xdr:colOff>
      <xdr:row>27</xdr:row>
      <xdr:rowOff>106892</xdr:rowOff>
    </xdr:to>
    <xdr:sp macro="" textlink="">
      <xdr:nvSpPr>
        <xdr:cNvPr id="79" name="楕円 78"/>
        <xdr:cNvSpPr/>
      </xdr:nvSpPr>
      <xdr:spPr>
        <a:xfrm>
          <a:off x="4000500" y="46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41275</xdr:rowOff>
    </xdr:from>
    <xdr:to>
      <xdr:col>15</xdr:col>
      <xdr:colOff>187325</xdr:colOff>
      <xdr:row>27</xdr:row>
      <xdr:rowOff>142875</xdr:rowOff>
    </xdr:to>
    <xdr:sp macro="" textlink="">
      <xdr:nvSpPr>
        <xdr:cNvPr id="80" name="楕円 79"/>
        <xdr:cNvSpPr/>
      </xdr:nvSpPr>
      <xdr:spPr>
        <a:xfrm>
          <a:off x="3238500" y="46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56092</xdr:rowOff>
    </xdr:from>
    <xdr:to>
      <xdr:col>19</xdr:col>
      <xdr:colOff>136525</xdr:colOff>
      <xdr:row>27</xdr:row>
      <xdr:rowOff>92075</xdr:rowOff>
    </xdr:to>
    <xdr:cxnSp macro="">
      <xdr:nvCxnSpPr>
        <xdr:cNvPr id="81" name="直線コネクタ 80"/>
        <xdr:cNvCxnSpPr/>
      </xdr:nvCxnSpPr>
      <xdr:spPr>
        <a:xfrm flipV="1">
          <a:off x="3289300" y="468524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2" name="n_1ave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83" name="n_2aveValue有形固定資産減価償却率"/>
        <xdr:cNvSpPr txBox="1"/>
      </xdr:nvSpPr>
      <xdr:spPr>
        <a:xfrm>
          <a:off x="3086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84" name="n_3aveValue有形固定資産減価償却率"/>
        <xdr:cNvSpPr txBox="1"/>
      </xdr:nvSpPr>
      <xdr:spPr>
        <a:xfrm>
          <a:off x="23247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123419</xdr:rowOff>
    </xdr:from>
    <xdr:ext cx="405111" cy="259045"/>
    <xdr:sp macro="" textlink="">
      <xdr:nvSpPr>
        <xdr:cNvPr id="85" name="n_1mainValue有形固定資産減価償却率"/>
        <xdr:cNvSpPr txBox="1"/>
      </xdr:nvSpPr>
      <xdr:spPr>
        <a:xfrm>
          <a:off x="3836044" y="440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159402</xdr:rowOff>
    </xdr:from>
    <xdr:ext cx="405111" cy="259045"/>
    <xdr:sp macro="" textlink="">
      <xdr:nvSpPr>
        <xdr:cNvPr id="86" name="n_2mainValue有形固定資産減価償却率"/>
        <xdr:cNvSpPr txBox="1"/>
      </xdr:nvSpPr>
      <xdr:spPr>
        <a:xfrm>
          <a:off x="3086744" y="44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a:t>
          </a:r>
          <a:r>
            <a:rPr kumimoji="1" lang="ja-JP" altLang="en-US" sz="1100">
              <a:solidFill>
                <a:schemeClr val="dk1"/>
              </a:solidFill>
              <a:effectLst/>
              <a:latin typeface="+mn-lt"/>
              <a:ea typeface="+mn-ea"/>
              <a:cs typeface="+mn-cs"/>
            </a:rPr>
            <a:t>比率は、各平均値</a:t>
          </a:r>
          <a:r>
            <a:rPr kumimoji="1" lang="ja-JP" altLang="ja-JP" sz="1100">
              <a:solidFill>
                <a:schemeClr val="dk1"/>
              </a:solidFill>
              <a:effectLst/>
              <a:latin typeface="+mn-lt"/>
              <a:ea typeface="+mn-ea"/>
              <a:cs typeface="+mn-cs"/>
            </a:rPr>
            <a:t>を下回っている。要因としては将来負担額が減少傾向にあり、平成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年度までに地方債残高が約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億円減少</a:t>
          </a:r>
          <a:r>
            <a:rPr kumimoji="1" lang="ja-JP" altLang="en-US" sz="1100">
              <a:solidFill>
                <a:schemeClr val="dk1"/>
              </a:solidFill>
              <a:effectLst/>
              <a:latin typeface="+mn-lt"/>
              <a:ea typeface="+mn-ea"/>
              <a:cs typeface="+mn-cs"/>
            </a:rPr>
            <a:t>し、その後も償還元金を超えない借入を実施したことによるものである。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4" name="テキスト ボックス 103"/>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16" name="直線コネクタ 115"/>
        <xdr:cNvCxnSpPr/>
      </xdr:nvCxnSpPr>
      <xdr:spPr>
        <a:xfrm flipV="1">
          <a:off x="14793595" y="4510363"/>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17" name="債務償還比率最小値テキスト"/>
        <xdr:cNvSpPr txBox="1"/>
      </xdr:nvSpPr>
      <xdr:spPr>
        <a:xfrm>
          <a:off x="14846300" y="594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18" name="直線コネクタ 117"/>
        <xdr:cNvCxnSpPr/>
      </xdr:nvCxnSpPr>
      <xdr:spPr>
        <a:xfrm>
          <a:off x="14706600" y="594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19" name="債務償還比率最大値テキスト"/>
        <xdr:cNvSpPr txBox="1"/>
      </xdr:nvSpPr>
      <xdr:spPr>
        <a:xfrm>
          <a:off x="14846300" y="4285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0" name="直線コネクタ 119"/>
        <xdr:cNvCxnSpPr/>
      </xdr:nvCxnSpPr>
      <xdr:spPr>
        <a:xfrm>
          <a:off x="14706600" y="451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21" name="債務償還比率平均値テキスト"/>
        <xdr:cNvSpPr txBox="1"/>
      </xdr:nvSpPr>
      <xdr:spPr>
        <a:xfrm>
          <a:off x="14846300" y="490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2" name="フローチャート: 判断 121"/>
        <xdr:cNvSpPr/>
      </xdr:nvSpPr>
      <xdr:spPr>
        <a:xfrm>
          <a:off x="14744700" y="504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3" name="フローチャート: 判断 122"/>
        <xdr:cNvSpPr/>
      </xdr:nvSpPr>
      <xdr:spPr>
        <a:xfrm>
          <a:off x="14033500" y="50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15060</xdr:rowOff>
    </xdr:from>
    <xdr:to>
      <xdr:col>76</xdr:col>
      <xdr:colOff>73025</xdr:colOff>
      <xdr:row>32</xdr:row>
      <xdr:rowOff>116660</xdr:rowOff>
    </xdr:to>
    <xdr:sp macro="" textlink="">
      <xdr:nvSpPr>
        <xdr:cNvPr id="129" name="楕円 128"/>
        <xdr:cNvSpPr/>
      </xdr:nvSpPr>
      <xdr:spPr>
        <a:xfrm>
          <a:off x="14744700" y="55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164937</xdr:rowOff>
    </xdr:from>
    <xdr:ext cx="469744" cy="259045"/>
    <xdr:sp macro="" textlink="">
      <xdr:nvSpPr>
        <xdr:cNvPr id="130" name="債務償還比率該当値テキスト"/>
        <xdr:cNvSpPr txBox="1"/>
      </xdr:nvSpPr>
      <xdr:spPr>
        <a:xfrm>
          <a:off x="14846300" y="54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145489</xdr:rowOff>
    </xdr:from>
    <xdr:to>
      <xdr:col>72</xdr:col>
      <xdr:colOff>123825</xdr:colOff>
      <xdr:row>32</xdr:row>
      <xdr:rowOff>75639</xdr:rowOff>
    </xdr:to>
    <xdr:sp macro="" textlink="">
      <xdr:nvSpPr>
        <xdr:cNvPr id="131" name="楕円 130"/>
        <xdr:cNvSpPr/>
      </xdr:nvSpPr>
      <xdr:spPr>
        <a:xfrm>
          <a:off x="14033500" y="54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24839</xdr:rowOff>
    </xdr:from>
    <xdr:to>
      <xdr:col>76</xdr:col>
      <xdr:colOff>22225</xdr:colOff>
      <xdr:row>32</xdr:row>
      <xdr:rowOff>65860</xdr:rowOff>
    </xdr:to>
    <xdr:cxnSp macro="">
      <xdr:nvCxnSpPr>
        <xdr:cNvPr id="132" name="直線コネクタ 131"/>
        <xdr:cNvCxnSpPr/>
      </xdr:nvCxnSpPr>
      <xdr:spPr>
        <a:xfrm>
          <a:off x="14084300" y="5511239"/>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33" name="n_1aveValue債務償還比率"/>
        <xdr:cNvSpPr txBox="1"/>
      </xdr:nvSpPr>
      <xdr:spPr>
        <a:xfrm>
          <a:off x="13836727" y="48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66766</xdr:rowOff>
    </xdr:from>
    <xdr:ext cx="469744" cy="259045"/>
    <xdr:sp macro="" textlink="">
      <xdr:nvSpPr>
        <xdr:cNvPr id="134" name="n_1mainValue債務償還比率"/>
        <xdr:cNvSpPr txBox="1"/>
      </xdr:nvSpPr>
      <xdr:spPr>
        <a:xfrm>
          <a:off x="13836727" y="555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1" name="楕円 70"/>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126365</xdr:rowOff>
    </xdr:from>
    <xdr:to>
      <xdr:col>15</xdr:col>
      <xdr:colOff>101600</xdr:colOff>
      <xdr:row>37</xdr:row>
      <xdr:rowOff>56515</xdr:rowOff>
    </xdr:to>
    <xdr:sp macro="" textlink="">
      <xdr:nvSpPr>
        <xdr:cNvPr id="72" name="楕円 71"/>
        <xdr:cNvSpPr/>
      </xdr:nvSpPr>
      <xdr:spPr>
        <a:xfrm>
          <a:off x="2857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5715</xdr:rowOff>
    </xdr:to>
    <xdr:cxnSp macro="">
      <xdr:nvCxnSpPr>
        <xdr:cNvPr id="73" name="直線コネクタ 72"/>
        <xdr:cNvCxnSpPr/>
      </xdr:nvCxnSpPr>
      <xdr:spPr>
        <a:xfrm flipV="1">
          <a:off x="2908300" y="63284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4"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75"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76"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77" name="n_1mainValue【道路】&#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73042</xdr:rowOff>
    </xdr:from>
    <xdr:ext cx="405111" cy="259045"/>
    <xdr:sp macro="" textlink="">
      <xdr:nvSpPr>
        <xdr:cNvPr id="78" name="n_2mainValue【道路】&#10;有形固定資産減価償却率"/>
        <xdr:cNvSpPr txBox="1"/>
      </xdr:nvSpPr>
      <xdr:spPr>
        <a:xfrm>
          <a:off x="2705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2" name="直線コネクタ 101"/>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3"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04" name="直線コネクタ 103"/>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05"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06" name="直線コネクタ 105"/>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7028</xdr:rowOff>
    </xdr:from>
    <xdr:ext cx="534377" cy="259045"/>
    <xdr:sp macro="" textlink="">
      <xdr:nvSpPr>
        <xdr:cNvPr id="107" name="【道路】&#10;一人当たり延長平均値テキスト"/>
        <xdr:cNvSpPr txBox="1"/>
      </xdr:nvSpPr>
      <xdr:spPr>
        <a:xfrm>
          <a:off x="10515600" y="6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08" name="フローチャート: 判断 107"/>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09" name="フローチャート: 判断 108"/>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0" name="フローチャート: 判断 109"/>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1" name="フローチャート: 判断 110"/>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162046</xdr:rowOff>
    </xdr:from>
    <xdr:to>
      <xdr:col>50</xdr:col>
      <xdr:colOff>165100</xdr:colOff>
      <xdr:row>41</xdr:row>
      <xdr:rowOff>92196</xdr:rowOff>
    </xdr:to>
    <xdr:sp macro="" textlink="">
      <xdr:nvSpPr>
        <xdr:cNvPr id="117" name="楕円 116"/>
        <xdr:cNvSpPr/>
      </xdr:nvSpPr>
      <xdr:spPr>
        <a:xfrm>
          <a:off x="9588500" y="70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162637</xdr:rowOff>
    </xdr:from>
    <xdr:to>
      <xdr:col>46</xdr:col>
      <xdr:colOff>38100</xdr:colOff>
      <xdr:row>41</xdr:row>
      <xdr:rowOff>92787</xdr:rowOff>
    </xdr:to>
    <xdr:sp macro="" textlink="">
      <xdr:nvSpPr>
        <xdr:cNvPr id="118" name="楕円 117"/>
        <xdr:cNvSpPr/>
      </xdr:nvSpPr>
      <xdr:spPr>
        <a:xfrm>
          <a:off x="8699500" y="70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41396</xdr:rowOff>
    </xdr:from>
    <xdr:to>
      <xdr:col>50</xdr:col>
      <xdr:colOff>114300</xdr:colOff>
      <xdr:row>41</xdr:row>
      <xdr:rowOff>41987</xdr:rowOff>
    </xdr:to>
    <xdr:cxnSp macro="">
      <xdr:nvCxnSpPr>
        <xdr:cNvPr id="119" name="直線コネクタ 118"/>
        <xdr:cNvCxnSpPr/>
      </xdr:nvCxnSpPr>
      <xdr:spPr>
        <a:xfrm flipV="1">
          <a:off x="8750300" y="7070846"/>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20"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21"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22"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83323</xdr:rowOff>
    </xdr:from>
    <xdr:ext cx="469744" cy="259045"/>
    <xdr:sp macro="" textlink="">
      <xdr:nvSpPr>
        <xdr:cNvPr id="123" name="n_1mainValue【道路】&#10;一人当たり延長"/>
        <xdr:cNvSpPr txBox="1"/>
      </xdr:nvSpPr>
      <xdr:spPr>
        <a:xfrm>
          <a:off x="9391727" y="71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83914</xdr:rowOff>
    </xdr:from>
    <xdr:ext cx="469744" cy="259045"/>
    <xdr:sp macro="" textlink="">
      <xdr:nvSpPr>
        <xdr:cNvPr id="124" name="n_2mainValue【道路】&#10;一人当たり延長"/>
        <xdr:cNvSpPr txBox="1"/>
      </xdr:nvSpPr>
      <xdr:spPr>
        <a:xfrm>
          <a:off x="8515427" y="71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48" name="直線コネクタ 147"/>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49"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0" name="直線コネクタ 14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1"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2" name="直線コネクタ 151"/>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53"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54" name="フローチャート: 判断 153"/>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55" name="フローチャート: 判断 154"/>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56" name="フローチャート: 判断 155"/>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57" name="フローチャート: 判断 156"/>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143510</xdr:rowOff>
    </xdr:from>
    <xdr:to>
      <xdr:col>20</xdr:col>
      <xdr:colOff>38100</xdr:colOff>
      <xdr:row>56</xdr:row>
      <xdr:rowOff>73660</xdr:rowOff>
    </xdr:to>
    <xdr:sp macro="" textlink="">
      <xdr:nvSpPr>
        <xdr:cNvPr id="163" name="楕円 162"/>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149225</xdr:rowOff>
    </xdr:from>
    <xdr:to>
      <xdr:col>15</xdr:col>
      <xdr:colOff>101600</xdr:colOff>
      <xdr:row>56</xdr:row>
      <xdr:rowOff>79375</xdr:rowOff>
    </xdr:to>
    <xdr:sp macro="" textlink="">
      <xdr:nvSpPr>
        <xdr:cNvPr id="164" name="楕円 163"/>
        <xdr:cNvSpPr/>
      </xdr:nvSpPr>
      <xdr:spPr>
        <a:xfrm>
          <a:off x="2857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22860</xdr:rowOff>
    </xdr:from>
    <xdr:to>
      <xdr:col>19</xdr:col>
      <xdr:colOff>177800</xdr:colOff>
      <xdr:row>56</xdr:row>
      <xdr:rowOff>28575</xdr:rowOff>
    </xdr:to>
    <xdr:cxnSp macro="">
      <xdr:nvCxnSpPr>
        <xdr:cNvPr id="165" name="直線コネクタ 164"/>
        <xdr:cNvCxnSpPr/>
      </xdr:nvCxnSpPr>
      <xdr:spPr>
        <a:xfrm flipV="1">
          <a:off x="2908300" y="9624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66" name="n_1aveValue【橋りょう・トンネル】&#10;有形固定資産減価償却率"/>
        <xdr:cNvSpPr txBox="1"/>
      </xdr:nvSpPr>
      <xdr:spPr>
        <a:xfrm>
          <a:off x="35820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67" name="n_2aveValue【橋りょう・トンネル】&#10;有形固定資産減価償却率"/>
        <xdr:cNvSpPr txBox="1"/>
      </xdr:nvSpPr>
      <xdr:spPr>
        <a:xfrm>
          <a:off x="27057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68"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90187</xdr:rowOff>
    </xdr:from>
    <xdr:ext cx="405111" cy="259045"/>
    <xdr:sp macro="" textlink="">
      <xdr:nvSpPr>
        <xdr:cNvPr id="169" name="n_1mainValue【橋りょう・トンネル】&#10;有形固定資産減価償却率"/>
        <xdr:cNvSpPr txBox="1"/>
      </xdr:nvSpPr>
      <xdr:spPr>
        <a:xfrm>
          <a:off x="35820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95902</xdr:rowOff>
    </xdr:from>
    <xdr:ext cx="405111" cy="259045"/>
    <xdr:sp macro="" textlink="">
      <xdr:nvSpPr>
        <xdr:cNvPr id="170" name="n_2mainValue【橋りょう・トンネル】&#10;有形固定資産減価償却率"/>
        <xdr:cNvSpPr txBox="1"/>
      </xdr:nvSpPr>
      <xdr:spPr>
        <a:xfrm>
          <a:off x="2705744"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2" name="テキスト ボックス 18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4" name="テキスト ボックス 18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6" name="テキスト ボックス 18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8" name="テキスト ボックス 18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0" name="テキスト ボックス 18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2" name="テキスト ボックス 19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196" name="直線コネクタ 195"/>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197"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198" name="直線コネクタ 197"/>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199"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00" name="直線コネクタ 199"/>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01" name="【橋りょう・トンネル】&#10;一人当たり有形固定資産（償却資産）額平均値テキスト"/>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02" name="フローチャート: 判断 201"/>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03" name="フローチャート: 判断 202"/>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04" name="フローチャート: 判断 203"/>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05" name="フローチャート: 判断 204"/>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158142</xdr:rowOff>
    </xdr:from>
    <xdr:to>
      <xdr:col>50</xdr:col>
      <xdr:colOff>165100</xdr:colOff>
      <xdr:row>64</xdr:row>
      <xdr:rowOff>88292</xdr:rowOff>
    </xdr:to>
    <xdr:sp macro="" textlink="">
      <xdr:nvSpPr>
        <xdr:cNvPr id="211" name="楕円 210"/>
        <xdr:cNvSpPr/>
      </xdr:nvSpPr>
      <xdr:spPr>
        <a:xfrm>
          <a:off x="9588500" y="109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159796</xdr:rowOff>
    </xdr:from>
    <xdr:to>
      <xdr:col>46</xdr:col>
      <xdr:colOff>38100</xdr:colOff>
      <xdr:row>64</xdr:row>
      <xdr:rowOff>89946</xdr:rowOff>
    </xdr:to>
    <xdr:sp macro="" textlink="">
      <xdr:nvSpPr>
        <xdr:cNvPr id="212" name="楕円 211"/>
        <xdr:cNvSpPr/>
      </xdr:nvSpPr>
      <xdr:spPr>
        <a:xfrm>
          <a:off x="8699500" y="109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37492</xdr:rowOff>
    </xdr:from>
    <xdr:to>
      <xdr:col>50</xdr:col>
      <xdr:colOff>114300</xdr:colOff>
      <xdr:row>64</xdr:row>
      <xdr:rowOff>39146</xdr:rowOff>
    </xdr:to>
    <xdr:cxnSp macro="">
      <xdr:nvCxnSpPr>
        <xdr:cNvPr id="213" name="直線コネクタ 212"/>
        <xdr:cNvCxnSpPr/>
      </xdr:nvCxnSpPr>
      <xdr:spPr>
        <a:xfrm flipV="1">
          <a:off x="8750300" y="11010292"/>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14"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15"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16"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79419</xdr:rowOff>
    </xdr:from>
    <xdr:ext cx="534377" cy="259045"/>
    <xdr:sp macro="" textlink="">
      <xdr:nvSpPr>
        <xdr:cNvPr id="217" name="n_1mainValue【橋りょう・トンネル】&#10;一人当たり有形固定資産（償却資産）額"/>
        <xdr:cNvSpPr txBox="1"/>
      </xdr:nvSpPr>
      <xdr:spPr>
        <a:xfrm>
          <a:off x="9359411" y="110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81073</xdr:rowOff>
    </xdr:from>
    <xdr:ext cx="534377" cy="259045"/>
    <xdr:sp macro="" textlink="">
      <xdr:nvSpPr>
        <xdr:cNvPr id="218" name="n_2mainValue【橋りょう・トンネル】&#10;一人当たり有形固定資産（償却資産）額"/>
        <xdr:cNvSpPr txBox="1"/>
      </xdr:nvSpPr>
      <xdr:spPr>
        <a:xfrm>
          <a:off x="8483111" y="110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43" name="直線コネクタ 242"/>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44"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45" name="直線コネクタ 244"/>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46"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47" name="直線コネクタ 246"/>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48"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49" name="フローチャート: 判断 248"/>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50" name="フローチャート: 判断 249"/>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51" name="フローチャート: 判断 250"/>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52" name="フローチャート: 判断 251"/>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103505</xdr:rowOff>
    </xdr:from>
    <xdr:to>
      <xdr:col>20</xdr:col>
      <xdr:colOff>38100</xdr:colOff>
      <xdr:row>79</xdr:row>
      <xdr:rowOff>33655</xdr:rowOff>
    </xdr:to>
    <xdr:sp macro="" textlink="">
      <xdr:nvSpPr>
        <xdr:cNvPr id="258" name="楕円 257"/>
        <xdr:cNvSpPr/>
      </xdr:nvSpPr>
      <xdr:spPr>
        <a:xfrm>
          <a:off x="3746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126364</xdr:rowOff>
    </xdr:from>
    <xdr:to>
      <xdr:col>15</xdr:col>
      <xdr:colOff>101600</xdr:colOff>
      <xdr:row>79</xdr:row>
      <xdr:rowOff>56514</xdr:rowOff>
    </xdr:to>
    <xdr:sp macro="" textlink="">
      <xdr:nvSpPr>
        <xdr:cNvPr id="259" name="楕円 258"/>
        <xdr:cNvSpPr/>
      </xdr:nvSpPr>
      <xdr:spPr>
        <a:xfrm>
          <a:off x="2857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154305</xdr:rowOff>
    </xdr:from>
    <xdr:to>
      <xdr:col>19</xdr:col>
      <xdr:colOff>177800</xdr:colOff>
      <xdr:row>79</xdr:row>
      <xdr:rowOff>5714</xdr:rowOff>
    </xdr:to>
    <xdr:cxnSp macro="">
      <xdr:nvCxnSpPr>
        <xdr:cNvPr id="260" name="直線コネクタ 259"/>
        <xdr:cNvCxnSpPr/>
      </xdr:nvCxnSpPr>
      <xdr:spPr>
        <a:xfrm flipV="1">
          <a:off x="2908300" y="135274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61" name="n_1aveValue【公営住宅】&#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62" name="n_2aveValue【公営住宅】&#10;有形固定資産減価償却率"/>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63"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50182</xdr:rowOff>
    </xdr:from>
    <xdr:ext cx="405111" cy="259045"/>
    <xdr:sp macro="" textlink="">
      <xdr:nvSpPr>
        <xdr:cNvPr id="264" name="n_1mainValue【公営住宅】&#10;有形固定資産減価償却率"/>
        <xdr:cNvSpPr txBox="1"/>
      </xdr:nvSpPr>
      <xdr:spPr>
        <a:xfrm>
          <a:off x="358204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73041</xdr:rowOff>
    </xdr:from>
    <xdr:ext cx="405111" cy="259045"/>
    <xdr:sp macro="" textlink="">
      <xdr:nvSpPr>
        <xdr:cNvPr id="265" name="n_2mainValue【公営住宅】&#10;有形固定資産減価償却率"/>
        <xdr:cNvSpPr txBox="1"/>
      </xdr:nvSpPr>
      <xdr:spPr>
        <a:xfrm>
          <a:off x="2705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6" name="直線コネクタ 27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7" name="テキスト ボックス 27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8" name="直線コネクタ 27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9" name="テキスト ボックス 27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0" name="直線コネクタ 27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1" name="テキスト ボックス 28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2" name="直線コネクタ 28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3" name="テキスト ボックス 28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287" name="直線コネクタ 28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28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289" name="直線コネクタ 28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29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291" name="直線コネクタ 29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71454</xdr:rowOff>
    </xdr:from>
    <xdr:ext cx="469744" cy="259045"/>
    <xdr:sp macro="" textlink="">
      <xdr:nvSpPr>
        <xdr:cNvPr id="292" name="【公営住宅】&#10;一人当たり面積平均値テキスト"/>
        <xdr:cNvSpPr txBox="1"/>
      </xdr:nvSpPr>
      <xdr:spPr>
        <a:xfrm>
          <a:off x="10515600" y="1464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293" name="フローチャート: 判断 29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294" name="フローチャート: 判断 29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295" name="フローチャート: 判断 29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296" name="フローチャート: 判断 295"/>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115362</xdr:rowOff>
    </xdr:from>
    <xdr:to>
      <xdr:col>50</xdr:col>
      <xdr:colOff>165100</xdr:colOff>
      <xdr:row>86</xdr:row>
      <xdr:rowOff>45512</xdr:rowOff>
    </xdr:to>
    <xdr:sp macro="" textlink="">
      <xdr:nvSpPr>
        <xdr:cNvPr id="302" name="楕円 301"/>
        <xdr:cNvSpPr/>
      </xdr:nvSpPr>
      <xdr:spPr>
        <a:xfrm>
          <a:off x="9588500" y="146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115156</xdr:rowOff>
    </xdr:from>
    <xdr:to>
      <xdr:col>46</xdr:col>
      <xdr:colOff>38100</xdr:colOff>
      <xdr:row>86</xdr:row>
      <xdr:rowOff>45306</xdr:rowOff>
    </xdr:to>
    <xdr:sp macro="" textlink="">
      <xdr:nvSpPr>
        <xdr:cNvPr id="303" name="楕円 302"/>
        <xdr:cNvSpPr/>
      </xdr:nvSpPr>
      <xdr:spPr>
        <a:xfrm>
          <a:off x="8699500" y="146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165956</xdr:rowOff>
    </xdr:from>
    <xdr:to>
      <xdr:col>50</xdr:col>
      <xdr:colOff>114300</xdr:colOff>
      <xdr:row>85</xdr:row>
      <xdr:rowOff>166162</xdr:rowOff>
    </xdr:to>
    <xdr:cxnSp macro="">
      <xdr:nvCxnSpPr>
        <xdr:cNvPr id="304" name="直線コネクタ 303"/>
        <xdr:cNvCxnSpPr/>
      </xdr:nvCxnSpPr>
      <xdr:spPr>
        <a:xfrm>
          <a:off x="8750300" y="1473920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05"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06"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07"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36639</xdr:rowOff>
    </xdr:from>
    <xdr:ext cx="469744" cy="259045"/>
    <xdr:sp macro="" textlink="">
      <xdr:nvSpPr>
        <xdr:cNvPr id="308" name="n_1mainValue【公営住宅】&#10;一人当たり面積"/>
        <xdr:cNvSpPr txBox="1"/>
      </xdr:nvSpPr>
      <xdr:spPr>
        <a:xfrm>
          <a:off x="9391727" y="147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36433</xdr:rowOff>
    </xdr:from>
    <xdr:ext cx="469744" cy="259045"/>
    <xdr:sp macro="" textlink="">
      <xdr:nvSpPr>
        <xdr:cNvPr id="309" name="n_2mainValue【公営住宅】&#10;一人当たり面積"/>
        <xdr:cNvSpPr txBox="1"/>
      </xdr:nvSpPr>
      <xdr:spPr>
        <a:xfrm>
          <a:off x="8515427" y="147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0" name="テキスト ボックス 3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1" name="直線コネクタ 3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2" name="テキスト ボックス 3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3" name="直線コネクタ 3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4" name="テキスト ボックス 3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5" name="直線コネクタ 3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6" name="テキスト ボックス 3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7" name="直線コネクタ 3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8" name="テキスト ボックス 3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9" name="直線コネクタ 3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0" name="テキスト ボックス 3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34" name="直線コネクタ 333"/>
        <xdr:cNvCxnSpPr/>
      </xdr:nvCxnSpPr>
      <xdr:spPr>
        <a:xfrm flipV="1">
          <a:off x="46348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35" name="【港湾・漁港】&#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36" name="直線コネクタ 335"/>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37" name="【港湾・漁港】&#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38" name="直線コネクタ 337"/>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135272</xdr:rowOff>
    </xdr:from>
    <xdr:ext cx="405111" cy="259045"/>
    <xdr:sp macro="" textlink="">
      <xdr:nvSpPr>
        <xdr:cNvPr id="339" name="【港湾・漁港】&#10;有形固定資産減価償却率平均値テキスト"/>
        <xdr:cNvSpPr txBox="1"/>
      </xdr:nvSpPr>
      <xdr:spPr>
        <a:xfrm>
          <a:off x="4673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40" name="フローチャート: 判断 339"/>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41" name="フローチャート: 判断 340"/>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42" name="フローチャート: 判断 341"/>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43" name="フローチャート: 判断 342"/>
        <xdr:cNvSpPr/>
      </xdr:nvSpPr>
      <xdr:spPr>
        <a:xfrm>
          <a:off x="1968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10161</xdr:rowOff>
    </xdr:from>
    <xdr:to>
      <xdr:col>20</xdr:col>
      <xdr:colOff>38100</xdr:colOff>
      <xdr:row>106</xdr:row>
      <xdr:rowOff>111761</xdr:rowOff>
    </xdr:to>
    <xdr:sp macro="" textlink="">
      <xdr:nvSpPr>
        <xdr:cNvPr id="349" name="楕円 348"/>
        <xdr:cNvSpPr/>
      </xdr:nvSpPr>
      <xdr:spPr>
        <a:xfrm>
          <a:off x="3746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42545</xdr:rowOff>
    </xdr:from>
    <xdr:to>
      <xdr:col>15</xdr:col>
      <xdr:colOff>101600</xdr:colOff>
      <xdr:row>106</xdr:row>
      <xdr:rowOff>144145</xdr:rowOff>
    </xdr:to>
    <xdr:sp macro="" textlink="">
      <xdr:nvSpPr>
        <xdr:cNvPr id="350" name="楕円 349"/>
        <xdr:cNvSpPr/>
      </xdr:nvSpPr>
      <xdr:spPr>
        <a:xfrm>
          <a:off x="2857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60961</xdr:rowOff>
    </xdr:from>
    <xdr:to>
      <xdr:col>19</xdr:col>
      <xdr:colOff>177800</xdr:colOff>
      <xdr:row>106</xdr:row>
      <xdr:rowOff>93345</xdr:rowOff>
    </xdr:to>
    <xdr:cxnSp macro="">
      <xdr:nvCxnSpPr>
        <xdr:cNvPr id="351" name="直線コネクタ 350"/>
        <xdr:cNvCxnSpPr/>
      </xdr:nvCxnSpPr>
      <xdr:spPr>
        <a:xfrm flipV="1">
          <a:off x="2908300" y="182346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352" name="n_1aveValue【港湾・漁港】&#10;有形固定資産減価償却率"/>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151147</xdr:rowOff>
    </xdr:from>
    <xdr:ext cx="405111" cy="259045"/>
    <xdr:sp macro="" textlink="">
      <xdr:nvSpPr>
        <xdr:cNvPr id="353" name="n_2aveValue【港湾・漁港】&#10;有形固定資産減価償却率"/>
        <xdr:cNvSpPr txBox="1"/>
      </xdr:nvSpPr>
      <xdr:spPr>
        <a:xfrm>
          <a:off x="2705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34941</xdr:rowOff>
    </xdr:from>
    <xdr:ext cx="405111" cy="259045"/>
    <xdr:sp macro="" textlink="">
      <xdr:nvSpPr>
        <xdr:cNvPr id="354" name="n_3aveValue【港湾・漁港】&#10;有形固定資産減価償却率"/>
        <xdr:cNvSpPr txBox="1"/>
      </xdr:nvSpPr>
      <xdr:spPr>
        <a:xfrm>
          <a:off x="181674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102888</xdr:rowOff>
    </xdr:from>
    <xdr:ext cx="405111" cy="259045"/>
    <xdr:sp macro="" textlink="">
      <xdr:nvSpPr>
        <xdr:cNvPr id="355" name="n_1mainValue【港湾・漁港】&#10;有形固定資産減価償却率"/>
        <xdr:cNvSpPr txBox="1"/>
      </xdr:nvSpPr>
      <xdr:spPr>
        <a:xfrm>
          <a:off x="3582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135272</xdr:rowOff>
    </xdr:from>
    <xdr:ext cx="405111" cy="259045"/>
    <xdr:sp macro="" textlink="">
      <xdr:nvSpPr>
        <xdr:cNvPr id="356" name="n_2mainValue【港湾・漁港】&#10;有形固定資産減価償却率"/>
        <xdr:cNvSpPr txBox="1"/>
      </xdr:nvSpPr>
      <xdr:spPr>
        <a:xfrm>
          <a:off x="2705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7" name="直線コネクタ 3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8" name="テキスト ボックス 36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9" name="直線コネクタ 3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0" name="テキスト ボックス 36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1" name="直線コネクタ 3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2" name="テキスト ボックス 37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3" name="直線コネクタ 3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74" name="テキスト ボックス 37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5" name="直線コネクタ 3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6" name="テキスト ボックス 37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8" name="テキスト ボックス 37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380" name="直線コネクタ 379"/>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381"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382" name="直線コネクタ 381"/>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383"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384" name="直線コネクタ 383"/>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99990</xdr:rowOff>
    </xdr:from>
    <xdr:ext cx="599010" cy="259045"/>
    <xdr:sp macro="" textlink="">
      <xdr:nvSpPr>
        <xdr:cNvPr id="385" name="【港湾・漁港】&#10;一人当たり有形固定資産（償却資産）額平均値テキスト"/>
        <xdr:cNvSpPr txBox="1"/>
      </xdr:nvSpPr>
      <xdr:spPr>
        <a:xfrm>
          <a:off x="10515600" y="18273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386" name="フローチャート: 判断 385"/>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387" name="フローチャート: 判断 386"/>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388" name="フローチャート: 判断 387"/>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389" name="フローチャート: 判断 388"/>
        <xdr:cNvSpPr/>
      </xdr:nvSpPr>
      <xdr:spPr>
        <a:xfrm>
          <a:off x="7810500"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0" name="テキスト ボックス 3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57528</xdr:rowOff>
    </xdr:from>
    <xdr:to>
      <xdr:col>50</xdr:col>
      <xdr:colOff>165100</xdr:colOff>
      <xdr:row>106</xdr:row>
      <xdr:rowOff>159128</xdr:rowOff>
    </xdr:to>
    <xdr:sp macro="" textlink="">
      <xdr:nvSpPr>
        <xdr:cNvPr id="395" name="楕円 394"/>
        <xdr:cNvSpPr/>
      </xdr:nvSpPr>
      <xdr:spPr>
        <a:xfrm>
          <a:off x="9588500" y="18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63388</xdr:rowOff>
    </xdr:from>
    <xdr:to>
      <xdr:col>46</xdr:col>
      <xdr:colOff>38100</xdr:colOff>
      <xdr:row>106</xdr:row>
      <xdr:rowOff>164988</xdr:rowOff>
    </xdr:to>
    <xdr:sp macro="" textlink="">
      <xdr:nvSpPr>
        <xdr:cNvPr id="396" name="楕円 395"/>
        <xdr:cNvSpPr/>
      </xdr:nvSpPr>
      <xdr:spPr>
        <a:xfrm>
          <a:off x="8699500" y="182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108328</xdr:rowOff>
    </xdr:from>
    <xdr:to>
      <xdr:col>50</xdr:col>
      <xdr:colOff>114300</xdr:colOff>
      <xdr:row>106</xdr:row>
      <xdr:rowOff>114188</xdr:rowOff>
    </xdr:to>
    <xdr:cxnSp macro="">
      <xdr:nvCxnSpPr>
        <xdr:cNvPr id="397" name="直線コネクタ 396"/>
        <xdr:cNvCxnSpPr/>
      </xdr:nvCxnSpPr>
      <xdr:spPr>
        <a:xfrm flipV="1">
          <a:off x="8750300" y="18282028"/>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121638</xdr:rowOff>
    </xdr:from>
    <xdr:ext cx="599010" cy="259045"/>
    <xdr:sp macro="" textlink="">
      <xdr:nvSpPr>
        <xdr:cNvPr id="398" name="n_1aveValue【港湾・漁港】&#10;一人当たり有形固定資産（償却資産）額"/>
        <xdr:cNvSpPr txBox="1"/>
      </xdr:nvSpPr>
      <xdr:spPr>
        <a:xfrm>
          <a:off x="9327095" y="1846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90561</xdr:rowOff>
    </xdr:from>
    <xdr:ext cx="599010" cy="259045"/>
    <xdr:sp macro="" textlink="">
      <xdr:nvSpPr>
        <xdr:cNvPr id="399" name="n_2aveValue【港湾・漁港】&#10;一人当たり有形固定資産（償却資産）額"/>
        <xdr:cNvSpPr txBox="1"/>
      </xdr:nvSpPr>
      <xdr:spPr>
        <a:xfrm>
          <a:off x="8450795" y="184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19863</xdr:rowOff>
    </xdr:from>
    <xdr:ext cx="599010" cy="259045"/>
    <xdr:sp macro="" textlink="">
      <xdr:nvSpPr>
        <xdr:cNvPr id="400" name="n_3aveValue【港湾・漁港】&#10;一人当たり有形固定資産（償却資産）額"/>
        <xdr:cNvSpPr txBox="1"/>
      </xdr:nvSpPr>
      <xdr:spPr>
        <a:xfrm>
          <a:off x="7561795" y="18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4205</xdr:rowOff>
    </xdr:from>
    <xdr:ext cx="599010" cy="259045"/>
    <xdr:sp macro="" textlink="">
      <xdr:nvSpPr>
        <xdr:cNvPr id="401" name="n_1mainValue【港湾・漁港】&#10;一人当たり有形固定資産（償却資産）額"/>
        <xdr:cNvSpPr txBox="1"/>
      </xdr:nvSpPr>
      <xdr:spPr>
        <a:xfrm>
          <a:off x="9327095" y="1800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10065</xdr:rowOff>
    </xdr:from>
    <xdr:ext cx="599010" cy="259045"/>
    <xdr:sp macro="" textlink="">
      <xdr:nvSpPr>
        <xdr:cNvPr id="402" name="n_2mainValue【港湾・漁港】&#10;一人当たり有形固定資産（償却資産）額"/>
        <xdr:cNvSpPr txBox="1"/>
      </xdr:nvSpPr>
      <xdr:spPr>
        <a:xfrm>
          <a:off x="8450795" y="1801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3" name="テキスト ボックス 41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5" name="テキスト ボックス 41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3" name="テキスト ボックス 42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27" name="直線コネクタ 426"/>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28"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29" name="直線コネクタ 428"/>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30"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31" name="直線コネクタ 430"/>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32"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33" name="フローチャート: 判断 432"/>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34" name="フローチャート: 判断 433"/>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35" name="フローチャート: 判断 434"/>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36" name="フローチャート: 判断 435"/>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74930</xdr:rowOff>
    </xdr:from>
    <xdr:to>
      <xdr:col>81</xdr:col>
      <xdr:colOff>101600</xdr:colOff>
      <xdr:row>36</xdr:row>
      <xdr:rowOff>5080</xdr:rowOff>
    </xdr:to>
    <xdr:sp macro="" textlink="">
      <xdr:nvSpPr>
        <xdr:cNvPr id="442" name="楕円 441"/>
        <xdr:cNvSpPr/>
      </xdr:nvSpPr>
      <xdr:spPr>
        <a:xfrm>
          <a:off x="15430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43" name="楕円 442"/>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125730</xdr:rowOff>
    </xdr:from>
    <xdr:to>
      <xdr:col>81</xdr:col>
      <xdr:colOff>50800</xdr:colOff>
      <xdr:row>35</xdr:row>
      <xdr:rowOff>167640</xdr:rowOff>
    </xdr:to>
    <xdr:cxnSp macro="">
      <xdr:nvCxnSpPr>
        <xdr:cNvPr id="444" name="直線コネクタ 443"/>
        <xdr:cNvCxnSpPr/>
      </xdr:nvCxnSpPr>
      <xdr:spPr>
        <a:xfrm flipV="1">
          <a:off x="14592300" y="6126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45"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46" name="n_2ave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447" name="n_3aveValue【認定こども園・幼稚園・保育所】&#10;有形固定資産減価償却率"/>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21607</xdr:rowOff>
    </xdr:from>
    <xdr:ext cx="405111" cy="259045"/>
    <xdr:sp macro="" textlink="">
      <xdr:nvSpPr>
        <xdr:cNvPr id="448" name="n_1mainValue【認定こども園・幼稚園・保育所】&#10;有形固定資産減価償却率"/>
        <xdr:cNvSpPr txBox="1"/>
      </xdr:nvSpPr>
      <xdr:spPr>
        <a:xfrm>
          <a:off x="152660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449" name="n_2mainValue【認定こども園・幼稚園・保育所】&#10;有形固定資産減価償却率"/>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75" name="直線コネクタ 474"/>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76"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77" name="直線コネクタ 476"/>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8"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9" name="直線コネクタ 478"/>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80"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82" name="フローチャート: 判断 481"/>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83" name="フローチャート: 判断 482"/>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84" name="フローチャート: 判断 483"/>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0" name="楕円 489"/>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170724</xdr:rowOff>
    </xdr:from>
    <xdr:to>
      <xdr:col>107</xdr:col>
      <xdr:colOff>101600</xdr:colOff>
      <xdr:row>40</xdr:row>
      <xdr:rowOff>100874</xdr:rowOff>
    </xdr:to>
    <xdr:sp macro="" textlink="">
      <xdr:nvSpPr>
        <xdr:cNvPr id="491" name="楕円 490"/>
        <xdr:cNvSpPr/>
      </xdr:nvSpPr>
      <xdr:spPr>
        <a:xfrm>
          <a:off x="20383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50074</xdr:rowOff>
    </xdr:to>
    <xdr:cxnSp macro="">
      <xdr:nvCxnSpPr>
        <xdr:cNvPr id="492" name="直線コネクタ 491"/>
        <xdr:cNvCxnSpPr/>
      </xdr:nvCxnSpPr>
      <xdr:spPr>
        <a:xfrm flipV="1">
          <a:off x="20434300" y="686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493"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494" name="n_2ave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95"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496"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92001</xdr:rowOff>
    </xdr:from>
    <xdr:ext cx="469744" cy="259045"/>
    <xdr:sp macro="" textlink="">
      <xdr:nvSpPr>
        <xdr:cNvPr id="497" name="n_2mainValue【認定こども園・幼稚園・保育所】&#10;一人当たり面積"/>
        <xdr:cNvSpPr txBox="1"/>
      </xdr:nvSpPr>
      <xdr:spPr>
        <a:xfrm>
          <a:off x="20199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0" name="テキスト ボックス 50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0" name="テキスト ボックス 51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24" name="直線コネクタ 523"/>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25"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26" name="直線コネクタ 525"/>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27"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28" name="直線コネクタ 527"/>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29"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30" name="フローチャート: 判断 529"/>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31" name="フローチャート: 判断 530"/>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32" name="フローチャート: 判断 531"/>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33" name="フローチャート: 判断 532"/>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39" name="楕円 538"/>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0" name="楕円 539"/>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60</xdr:row>
      <xdr:rowOff>150223</xdr:rowOff>
    </xdr:to>
    <xdr:cxnSp macro="">
      <xdr:nvCxnSpPr>
        <xdr:cNvPr id="541" name="直線コネクタ 540"/>
        <xdr:cNvCxnSpPr/>
      </xdr:nvCxnSpPr>
      <xdr:spPr>
        <a:xfrm flipV="1">
          <a:off x="14592300" y="103588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542" name="n_1ave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43"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44" name="n_3ave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545" name="n_1mainValue【学校施設】&#10;有形固定資産減価償却率"/>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46" name="n_2main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73" name="直線コネクタ 572"/>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74"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75" name="直線コネクタ 574"/>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76"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77" name="直線コネクタ 576"/>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78"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79" name="フローチャート: 判断 578"/>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80" name="フローチャート: 判断 579"/>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81" name="フローチャート: 判断 580"/>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82" name="フローチャート: 判断 581"/>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81462</xdr:rowOff>
    </xdr:from>
    <xdr:to>
      <xdr:col>112</xdr:col>
      <xdr:colOff>38100</xdr:colOff>
      <xdr:row>62</xdr:row>
      <xdr:rowOff>11612</xdr:rowOff>
    </xdr:to>
    <xdr:sp macro="" textlink="">
      <xdr:nvSpPr>
        <xdr:cNvPr id="588" name="楕円 587"/>
        <xdr:cNvSpPr/>
      </xdr:nvSpPr>
      <xdr:spPr>
        <a:xfrm>
          <a:off x="21272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88646</xdr:rowOff>
    </xdr:from>
    <xdr:to>
      <xdr:col>107</xdr:col>
      <xdr:colOff>101600</xdr:colOff>
      <xdr:row>62</xdr:row>
      <xdr:rowOff>18796</xdr:rowOff>
    </xdr:to>
    <xdr:sp macro="" textlink="">
      <xdr:nvSpPr>
        <xdr:cNvPr id="589" name="楕円 588"/>
        <xdr:cNvSpPr/>
      </xdr:nvSpPr>
      <xdr:spPr>
        <a:xfrm>
          <a:off x="20383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132262</xdr:rowOff>
    </xdr:from>
    <xdr:to>
      <xdr:col>111</xdr:col>
      <xdr:colOff>177800</xdr:colOff>
      <xdr:row>61</xdr:row>
      <xdr:rowOff>139446</xdr:rowOff>
    </xdr:to>
    <xdr:cxnSp macro="">
      <xdr:nvCxnSpPr>
        <xdr:cNvPr id="590" name="直線コネクタ 589"/>
        <xdr:cNvCxnSpPr/>
      </xdr:nvCxnSpPr>
      <xdr:spPr>
        <a:xfrm flipV="1">
          <a:off x="20434300" y="1059071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591"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592"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593" name="n_3aveValue【学校施設】&#10;一人当たり面積"/>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2739</xdr:rowOff>
    </xdr:from>
    <xdr:ext cx="469744" cy="259045"/>
    <xdr:sp macro="" textlink="">
      <xdr:nvSpPr>
        <xdr:cNvPr id="594" name="n_1mainValue【学校施設】&#10;一人当たり面積"/>
        <xdr:cNvSpPr txBox="1"/>
      </xdr:nvSpPr>
      <xdr:spPr>
        <a:xfrm>
          <a:off x="21075727" y="1063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9923</xdr:rowOff>
    </xdr:from>
    <xdr:ext cx="469744" cy="259045"/>
    <xdr:sp macro="" textlink="">
      <xdr:nvSpPr>
        <xdr:cNvPr id="595" name="n_2mainValue【学校施設】&#10;一人当たり面積"/>
        <xdr:cNvSpPr txBox="1"/>
      </xdr:nvSpPr>
      <xdr:spPr>
        <a:xfrm>
          <a:off x="201994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3" name="直線コネクタ 6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4" name="テキスト ボックス 6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5" name="直線コネクタ 6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6" name="テキスト ボックス 6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7" name="直線コネクタ 6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8" name="テキスト ボックス 6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9" name="直線コネクタ 6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0" name="テキスト ボックス 62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634" name="直線コネクタ 633"/>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35"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36" name="直線コネクタ 635"/>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637"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638" name="直線コネクタ 637"/>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39"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40" name="フローチャート: 判断 639"/>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641" name="フローチャート: 判断 640"/>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642" name="フローチャート: 判断 641"/>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643" name="フローチャート: 判断 642"/>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649" name="楕円 648"/>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39115</xdr:rowOff>
    </xdr:from>
    <xdr:to>
      <xdr:col>76</xdr:col>
      <xdr:colOff>165100</xdr:colOff>
      <xdr:row>107</xdr:row>
      <xdr:rowOff>140715</xdr:rowOff>
    </xdr:to>
    <xdr:sp macro="" textlink="">
      <xdr:nvSpPr>
        <xdr:cNvPr id="650" name="楕円 649"/>
        <xdr:cNvSpPr/>
      </xdr:nvSpPr>
      <xdr:spPr>
        <a:xfrm>
          <a:off x="14541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107</xdr:row>
      <xdr:rowOff>89915</xdr:rowOff>
    </xdr:to>
    <xdr:cxnSp macro="">
      <xdr:nvCxnSpPr>
        <xdr:cNvPr id="651" name="直線コネクタ 650"/>
        <xdr:cNvCxnSpPr/>
      </xdr:nvCxnSpPr>
      <xdr:spPr>
        <a:xfrm flipV="1">
          <a:off x="14592300" y="1838706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652" name="n_1aveValue【公民館】&#10;有形固定資産減価償却率"/>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653" name="n_2ave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654"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655" name="n_1mainValue【公民館】&#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131842</xdr:rowOff>
    </xdr:from>
    <xdr:ext cx="405111" cy="259045"/>
    <xdr:sp macro="" textlink="">
      <xdr:nvSpPr>
        <xdr:cNvPr id="656" name="n_2mainValue【公民館】&#10;有形固定資産減価償却率"/>
        <xdr:cNvSpPr txBox="1"/>
      </xdr:nvSpPr>
      <xdr:spPr>
        <a:xfrm>
          <a:off x="143897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682" name="直線コネクタ 681"/>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683"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684" name="直線コネクタ 683"/>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85"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86" name="直線コネクタ 685"/>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687" name="【公民館】&#10;一人当たり面積平均値テキスト"/>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688" name="フローチャート: 判断 687"/>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689" name="フローチャート: 判断 688"/>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690" name="フローチャート: 判断 689"/>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691" name="フローチャート: 判断 690"/>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697" name="楕円 696"/>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131536</xdr:rowOff>
    </xdr:from>
    <xdr:to>
      <xdr:col>107</xdr:col>
      <xdr:colOff>101600</xdr:colOff>
      <xdr:row>108</xdr:row>
      <xdr:rowOff>61686</xdr:rowOff>
    </xdr:to>
    <xdr:sp macro="" textlink="">
      <xdr:nvSpPr>
        <xdr:cNvPr id="698" name="楕円 697"/>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10886</xdr:rowOff>
    </xdr:to>
    <xdr:cxnSp macro="">
      <xdr:nvCxnSpPr>
        <xdr:cNvPr id="699" name="直線コネクタ 698"/>
        <xdr:cNvCxnSpPr/>
      </xdr:nvCxnSpPr>
      <xdr:spPr>
        <a:xfrm>
          <a:off x="20434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700"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01"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02"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703" name="n_1mainValue【公民館】&#10;一人当たり面積"/>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704" name="n_2mainValue【公民館】&#10;一人当たり面積"/>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全国平均、静岡県平均、</a:t>
          </a:r>
          <a:r>
            <a:rPr kumimoji="1" lang="ja-JP" altLang="ja-JP" sz="1100">
              <a:solidFill>
                <a:schemeClr val="dk1"/>
              </a:solidFill>
              <a:effectLst/>
              <a:latin typeface="+mn-lt"/>
              <a:ea typeface="+mn-ea"/>
              <a:cs typeface="+mn-cs"/>
            </a:rPr>
            <a:t>類似</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と比較して有形固定資産減価償却率が高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施設は、</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橋梁・トンネル、</a:t>
          </a:r>
          <a:r>
            <a:rPr kumimoji="1" lang="ja-JP" altLang="en-US" sz="1100">
              <a:solidFill>
                <a:schemeClr val="dk1"/>
              </a:solidFill>
              <a:effectLst/>
              <a:latin typeface="+mn-lt"/>
              <a:ea typeface="+mn-ea"/>
              <a:cs typeface="+mn-cs"/>
            </a:rPr>
            <a:t>公営住宅、認定こども園・</a:t>
          </a:r>
          <a:r>
            <a:rPr kumimoji="1" lang="ja-JP" altLang="ja-JP" sz="1100">
              <a:solidFill>
                <a:schemeClr val="dk1"/>
              </a:solidFill>
              <a:effectLst/>
              <a:latin typeface="+mn-lt"/>
              <a:ea typeface="+mn-ea"/>
              <a:cs typeface="+mn-cs"/>
            </a:rPr>
            <a:t>幼稚園・保育所であり、低</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施設は、</a:t>
          </a:r>
          <a:r>
            <a:rPr kumimoji="1" lang="ja-JP" altLang="en-US" sz="1100">
              <a:solidFill>
                <a:schemeClr val="dk1"/>
              </a:solidFill>
              <a:effectLst/>
              <a:latin typeface="+mn-lt"/>
              <a:ea typeface="+mn-ea"/>
              <a:cs typeface="+mn-cs"/>
            </a:rPr>
            <a:t>港湾・漁港、学校施設、</a:t>
          </a:r>
          <a:r>
            <a:rPr kumimoji="1" lang="ja-JP" altLang="ja-JP" sz="1100">
              <a:solidFill>
                <a:schemeClr val="dk1"/>
              </a:solidFill>
              <a:effectLst/>
              <a:latin typeface="+mn-lt"/>
              <a:ea typeface="+mn-ea"/>
              <a:cs typeface="+mn-cs"/>
            </a:rPr>
            <a:t>公民館である。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道路については、新規道路を設置することが少なく修繕工事が多いことも数値が高くなっている要因であると考えられる。橋梁・トンネルについては、長寿命化計画に基づき橋りょうの点検が実施され、設計業務委託や工事も開始していることから数値の改善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公営住宅については、昭和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年代後半から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年代前半にかけて基幹産業である観光業の盛況に伴う就労人口の増加に対する住宅政策として、現存する市営住宅の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％以上を占める戸数が当時整備され</a:t>
          </a:r>
          <a:r>
            <a:rPr kumimoji="1" lang="ja-JP" altLang="en-US" sz="1100">
              <a:solidFill>
                <a:schemeClr val="dk1"/>
              </a:solidFill>
              <a:effectLst/>
              <a:latin typeface="+mn-lt"/>
              <a:ea typeface="+mn-ea"/>
              <a:cs typeface="+mn-cs"/>
            </a:rPr>
            <a:t>現在に至っており、</a:t>
          </a:r>
          <a:r>
            <a:rPr kumimoji="1" lang="ja-JP" altLang="ja-JP" sz="1100">
              <a:solidFill>
                <a:schemeClr val="dk1"/>
              </a:solidFill>
              <a:effectLst/>
              <a:latin typeface="+mn-lt"/>
              <a:ea typeface="+mn-ea"/>
              <a:cs typeface="+mn-cs"/>
            </a:rPr>
            <a:t>「熱海市公営住宅ストック総合活用計画」に基づき、耐用年数を超過した住宅から順次、入居者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移転</a:t>
          </a:r>
          <a:r>
            <a:rPr kumimoji="1" lang="ja-JP" altLang="en-US" sz="1100">
              <a:solidFill>
                <a:schemeClr val="dk1"/>
              </a:solidFill>
              <a:effectLst/>
              <a:latin typeface="+mn-lt"/>
              <a:ea typeface="+mn-ea"/>
              <a:cs typeface="+mn-cs"/>
            </a:rPr>
            <a:t>を促し建物の</a:t>
          </a:r>
          <a:r>
            <a:rPr kumimoji="1" lang="ja-JP" altLang="ja-JP" sz="1100">
              <a:solidFill>
                <a:schemeClr val="dk1"/>
              </a:solidFill>
              <a:effectLst/>
              <a:latin typeface="+mn-lt"/>
              <a:ea typeface="+mn-ea"/>
              <a:cs typeface="+mn-cs"/>
            </a:rPr>
            <a:t>用途廃止を進めて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幼稚園・保育所のうち、老朽化が進んでいる緑ガ丘幼稚園</a:t>
          </a:r>
          <a:r>
            <a:rPr kumimoji="1" lang="ja-JP" altLang="en-US" sz="1100">
              <a:solidFill>
                <a:schemeClr val="dk1"/>
              </a:solidFill>
              <a:effectLst/>
              <a:latin typeface="+mn-lt"/>
              <a:ea typeface="+mn-ea"/>
              <a:cs typeface="+mn-cs"/>
            </a:rPr>
            <a:t>を廃止して小嵐保育園を改修し認定こども園として統合、令和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年度の完成を予定している。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公民館については、泉公民館</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泉支所の合築を平成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年にしたことにより</a:t>
          </a:r>
          <a:r>
            <a:rPr kumimoji="1" lang="ja-JP" altLang="en-US" sz="1100">
              <a:solidFill>
                <a:schemeClr val="dk1"/>
              </a:solidFill>
              <a:effectLst/>
              <a:latin typeface="+mn-lt"/>
              <a:ea typeface="+mn-ea"/>
              <a:cs typeface="+mn-cs"/>
            </a:rPr>
            <a:t>数値</a:t>
          </a:r>
          <a:r>
            <a:rPr kumimoji="1" lang="ja-JP" altLang="ja-JP" sz="1100">
              <a:solidFill>
                <a:schemeClr val="dk1"/>
              </a:solidFill>
              <a:effectLst/>
              <a:latin typeface="+mn-lt"/>
              <a:ea typeface="+mn-ea"/>
              <a:cs typeface="+mn-cs"/>
            </a:rPr>
            <a:t>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13624</xdr:rowOff>
    </xdr:from>
    <xdr:ext cx="405111" cy="259045"/>
    <xdr:sp macro="" textlink="">
      <xdr:nvSpPr>
        <xdr:cNvPr id="65"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54446</xdr:rowOff>
    </xdr:from>
    <xdr:ext cx="405111" cy="259045"/>
    <xdr:sp macro="" textlink="">
      <xdr:nvSpPr>
        <xdr:cNvPr id="67"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107043</xdr:rowOff>
    </xdr:from>
    <xdr:to>
      <xdr:col>10</xdr:col>
      <xdr:colOff>165100</xdr:colOff>
      <xdr:row>37</xdr:row>
      <xdr:rowOff>37193</xdr:rowOff>
    </xdr:to>
    <xdr:sp macro="" textlink="">
      <xdr:nvSpPr>
        <xdr:cNvPr id="68" name="フローチャート: 判断 67"/>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53720</xdr:rowOff>
    </xdr:from>
    <xdr:ext cx="405111" cy="259045"/>
    <xdr:sp macro="" textlink="">
      <xdr:nvSpPr>
        <xdr:cNvPr id="69"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23767</xdr:rowOff>
    </xdr:from>
    <xdr:to>
      <xdr:col>20</xdr:col>
      <xdr:colOff>38100</xdr:colOff>
      <xdr:row>36</xdr:row>
      <xdr:rowOff>125367</xdr:rowOff>
    </xdr:to>
    <xdr:sp macro="" textlink="">
      <xdr:nvSpPr>
        <xdr:cNvPr id="75" name="楕円 74"/>
        <xdr:cNvSpPr/>
      </xdr:nvSpPr>
      <xdr:spPr>
        <a:xfrm>
          <a:off x="3746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76" name="楕円 75"/>
        <xdr:cNvSpPr/>
      </xdr:nvSpPr>
      <xdr:spPr>
        <a:xfrm>
          <a:off x="2857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74567</xdr:rowOff>
    </xdr:from>
    <xdr:to>
      <xdr:col>19</xdr:col>
      <xdr:colOff>177800</xdr:colOff>
      <xdr:row>37</xdr:row>
      <xdr:rowOff>1089</xdr:rowOff>
    </xdr:to>
    <xdr:cxnSp macro="">
      <xdr:nvCxnSpPr>
        <xdr:cNvPr id="77" name="直線コネクタ 76"/>
        <xdr:cNvCxnSpPr/>
      </xdr:nvCxnSpPr>
      <xdr:spPr>
        <a:xfrm flipV="1">
          <a:off x="2908300" y="624676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141894</xdr:rowOff>
    </xdr:from>
    <xdr:ext cx="405111" cy="259045"/>
    <xdr:sp macro="" textlink="">
      <xdr:nvSpPr>
        <xdr:cNvPr id="78" name="n_1mainValue【図書館】&#10;有形固定資産減価償却率"/>
        <xdr:cNvSpPr txBox="1"/>
      </xdr:nvSpPr>
      <xdr:spPr>
        <a:xfrm>
          <a:off x="3582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79" name="n_2main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88" name="正方形/長方形 8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9" name="正方形/長方形 8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0" name="正方形/長方形 8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1" name="正方形/長方形 9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2" name="正方形/長方形 9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3" name="正方形/長方形 9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4" name="正方形/長方形 9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5" name="正方形/長方形 9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6" name="テキスト ボックス 9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7" name="直線コネクタ 9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98" name="テキスト ボックス 9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9" name="直線コネクタ 9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0" name="テキスト ボックス 9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1" name="直線コネクタ 10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2" name="テキスト ボックス 10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3" name="直線コネクタ 10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4" name="テキスト ボックス 10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5" name="直線コネクタ 10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6" name="テキスト ボックス 10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7" name="直線コネクタ 10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08" name="テキスト ボックス 10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9" name="直線コネクタ 10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10" name="テキスト ボックス 10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12" name="直線コネクタ 111"/>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13"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14" name="直線コネクタ 113"/>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1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16" name="直線コネクタ 11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17"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18" name="フローチャート: 判断 117"/>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19" name="フローチャート: 判断 11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2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114935</xdr:rowOff>
    </xdr:from>
    <xdr:to>
      <xdr:col>15</xdr:col>
      <xdr:colOff>101600</xdr:colOff>
      <xdr:row>60</xdr:row>
      <xdr:rowOff>45085</xdr:rowOff>
    </xdr:to>
    <xdr:sp macro="" textlink="">
      <xdr:nvSpPr>
        <xdr:cNvPr id="121" name="フローチャート: 判断 120"/>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61612</xdr:rowOff>
    </xdr:from>
    <xdr:ext cx="405111" cy="259045"/>
    <xdr:sp macro="" textlink="">
      <xdr:nvSpPr>
        <xdr:cNvPr id="122" name="n_2ave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123" name="フローチャート: 判断 122"/>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101617</xdr:rowOff>
    </xdr:from>
    <xdr:ext cx="405111" cy="259045"/>
    <xdr:sp macro="" textlink="">
      <xdr:nvSpPr>
        <xdr:cNvPr id="124"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25" name="テキスト ボックス 12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6" name="テキスト ボックス 12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7" name="テキスト ボックス 12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8" name="テキスト ボックス 12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9" name="テキスト ボックス 12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30" name="楕円 129"/>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76835</xdr:rowOff>
    </xdr:from>
    <xdr:to>
      <xdr:col>15</xdr:col>
      <xdr:colOff>101600</xdr:colOff>
      <xdr:row>63</xdr:row>
      <xdr:rowOff>6985</xdr:rowOff>
    </xdr:to>
    <xdr:sp macro="" textlink="">
      <xdr:nvSpPr>
        <xdr:cNvPr id="131" name="楕円 130"/>
        <xdr:cNvSpPr/>
      </xdr:nvSpPr>
      <xdr:spPr>
        <a:xfrm>
          <a:off x="2857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85725</xdr:rowOff>
    </xdr:from>
    <xdr:to>
      <xdr:col>19</xdr:col>
      <xdr:colOff>177800</xdr:colOff>
      <xdr:row>62</xdr:row>
      <xdr:rowOff>127635</xdr:rowOff>
    </xdr:to>
    <xdr:cxnSp macro="">
      <xdr:nvCxnSpPr>
        <xdr:cNvPr id="132" name="直線コネクタ 131"/>
        <xdr:cNvCxnSpPr/>
      </xdr:nvCxnSpPr>
      <xdr:spPr>
        <a:xfrm flipV="1">
          <a:off x="2908300" y="10715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127652</xdr:rowOff>
    </xdr:from>
    <xdr:ext cx="405111" cy="259045"/>
    <xdr:sp macro="" textlink="">
      <xdr:nvSpPr>
        <xdr:cNvPr id="133" name="n_1mainValue【体育館・プール】&#10;有形固定資産減価償却率"/>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169562</xdr:rowOff>
    </xdr:from>
    <xdr:ext cx="405111" cy="259045"/>
    <xdr:sp macro="" textlink="">
      <xdr:nvSpPr>
        <xdr:cNvPr id="134" name="n_2mainValue【体育館・プール】&#10;有形固定資産減価償却率"/>
        <xdr:cNvSpPr txBox="1"/>
      </xdr:nvSpPr>
      <xdr:spPr>
        <a:xfrm>
          <a:off x="2705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3" name="テキスト ボックス 14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4" name="直線コネクタ 14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45" name="直線コネクタ 14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46" name="テキスト ボックス 14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7" name="直線コネクタ 14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48" name="テキスト ボックス 14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9" name="直線コネクタ 14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0" name="テキスト ボックス 14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51" name="直線コネクタ 15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52" name="テキスト ボックス 15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53" name="直線コネクタ 15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54" name="テキスト ボックス 15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5" name="直線コネクタ 15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6" name="テキスト ボックス 15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158" name="直線コネクタ 157"/>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159"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60" name="直線コネクタ 159"/>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161"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162" name="直線コネクタ 161"/>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63"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64" name="フローチャート: 判断 163"/>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165" name="フローチャート: 判断 164"/>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122572</xdr:rowOff>
    </xdr:from>
    <xdr:ext cx="469744" cy="259045"/>
    <xdr:sp macro="" textlink="">
      <xdr:nvSpPr>
        <xdr:cNvPr id="166" name="n_1aveValue【体育館・プール】&#10;一人当たり面積"/>
        <xdr:cNvSpPr txBox="1"/>
      </xdr:nvSpPr>
      <xdr:spPr>
        <a:xfrm>
          <a:off x="93917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153035</xdr:rowOff>
    </xdr:from>
    <xdr:to>
      <xdr:col>46</xdr:col>
      <xdr:colOff>38100</xdr:colOff>
      <xdr:row>61</xdr:row>
      <xdr:rowOff>83185</xdr:rowOff>
    </xdr:to>
    <xdr:sp macro="" textlink="">
      <xdr:nvSpPr>
        <xdr:cNvPr id="167" name="フローチャート: 判断 166"/>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99712</xdr:rowOff>
    </xdr:from>
    <xdr:ext cx="469744" cy="259045"/>
    <xdr:sp macro="" textlink="">
      <xdr:nvSpPr>
        <xdr:cNvPr id="168" name="n_2aveValue【体育館・プール】&#10;一人当たり面積"/>
        <xdr:cNvSpPr txBox="1"/>
      </xdr:nvSpPr>
      <xdr:spPr>
        <a:xfrm>
          <a:off x="851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19685</xdr:rowOff>
    </xdr:from>
    <xdr:to>
      <xdr:col>41</xdr:col>
      <xdr:colOff>101600</xdr:colOff>
      <xdr:row>61</xdr:row>
      <xdr:rowOff>121285</xdr:rowOff>
    </xdr:to>
    <xdr:sp macro="" textlink="">
      <xdr:nvSpPr>
        <xdr:cNvPr id="169" name="フローチャート: 判断 168"/>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137812</xdr:rowOff>
    </xdr:from>
    <xdr:ext cx="469744" cy="259045"/>
    <xdr:sp macro="" textlink="">
      <xdr:nvSpPr>
        <xdr:cNvPr id="170" name="n_3aveValue【体育館・プール】&#10;一人当たり面積"/>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137795</xdr:rowOff>
    </xdr:from>
    <xdr:to>
      <xdr:col>50</xdr:col>
      <xdr:colOff>165100</xdr:colOff>
      <xdr:row>63</xdr:row>
      <xdr:rowOff>67945</xdr:rowOff>
    </xdr:to>
    <xdr:sp macro="" textlink="">
      <xdr:nvSpPr>
        <xdr:cNvPr id="176" name="楕円 175"/>
        <xdr:cNvSpPr/>
      </xdr:nvSpPr>
      <xdr:spPr>
        <a:xfrm>
          <a:off x="958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139700</xdr:rowOff>
    </xdr:from>
    <xdr:to>
      <xdr:col>46</xdr:col>
      <xdr:colOff>38100</xdr:colOff>
      <xdr:row>63</xdr:row>
      <xdr:rowOff>69850</xdr:rowOff>
    </xdr:to>
    <xdr:sp macro="" textlink="">
      <xdr:nvSpPr>
        <xdr:cNvPr id="177" name="楕円 176"/>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17145</xdr:rowOff>
    </xdr:from>
    <xdr:to>
      <xdr:col>50</xdr:col>
      <xdr:colOff>114300</xdr:colOff>
      <xdr:row>63</xdr:row>
      <xdr:rowOff>19050</xdr:rowOff>
    </xdr:to>
    <xdr:cxnSp macro="">
      <xdr:nvCxnSpPr>
        <xdr:cNvPr id="178" name="直線コネクタ 177"/>
        <xdr:cNvCxnSpPr/>
      </xdr:nvCxnSpPr>
      <xdr:spPr>
        <a:xfrm flipV="1">
          <a:off x="8750300" y="1081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59072</xdr:rowOff>
    </xdr:from>
    <xdr:ext cx="469744" cy="259045"/>
    <xdr:sp macro="" textlink="">
      <xdr:nvSpPr>
        <xdr:cNvPr id="179" name="n_1mainValue【体育館・プール】&#10;一人当たり面積"/>
        <xdr:cNvSpPr txBox="1"/>
      </xdr:nvSpPr>
      <xdr:spPr>
        <a:xfrm>
          <a:off x="9391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180" name="n_2mainValue【体育館・プール】&#10;一人当たり面積"/>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1" name="正方形/長方形 18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正方形/長方形 18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91" name="テキスト ボックス 19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92" name="直線コネクタ 19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93" name="テキスト ボックス 19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94" name="直線コネクタ 19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95" name="テキスト ボックス 19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6" name="直線コネクタ 1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97" name="テキスト ボックス 1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98" name="直線コネクタ 19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9" name="テキスト ボックス 19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00" name="直線コネクタ 19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01" name="テキスト ボックス 20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05" name="直線コネクタ 204"/>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06"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07" name="直線コネクタ 206"/>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08"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09" name="直線コネクタ 208"/>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10"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11" name="フローチャート: 判断 210"/>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12" name="フローチャート: 判断 211"/>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158132</xdr:rowOff>
    </xdr:from>
    <xdr:ext cx="405111" cy="259045"/>
    <xdr:sp macro="" textlink="">
      <xdr:nvSpPr>
        <xdr:cNvPr id="21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15875</xdr:rowOff>
    </xdr:from>
    <xdr:to>
      <xdr:col>15</xdr:col>
      <xdr:colOff>101600</xdr:colOff>
      <xdr:row>82</xdr:row>
      <xdr:rowOff>117475</xdr:rowOff>
    </xdr:to>
    <xdr:sp macro="" textlink="">
      <xdr:nvSpPr>
        <xdr:cNvPr id="214" name="フローチャート: 判断 213"/>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108602</xdr:rowOff>
    </xdr:from>
    <xdr:ext cx="405111" cy="259045"/>
    <xdr:sp macro="" textlink="">
      <xdr:nvSpPr>
        <xdr:cNvPr id="215"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19686</xdr:rowOff>
    </xdr:from>
    <xdr:to>
      <xdr:col>10</xdr:col>
      <xdr:colOff>165100</xdr:colOff>
      <xdr:row>83</xdr:row>
      <xdr:rowOff>121286</xdr:rowOff>
    </xdr:to>
    <xdr:sp macro="" textlink="">
      <xdr:nvSpPr>
        <xdr:cNvPr id="216" name="フローチャート: 判断 215"/>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137813</xdr:rowOff>
    </xdr:from>
    <xdr:ext cx="405111" cy="259045"/>
    <xdr:sp macro="" textlink="">
      <xdr:nvSpPr>
        <xdr:cNvPr id="217"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23" name="楕円 222"/>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6350</xdr:rowOff>
    </xdr:from>
    <xdr:to>
      <xdr:col>15</xdr:col>
      <xdr:colOff>101600</xdr:colOff>
      <xdr:row>80</xdr:row>
      <xdr:rowOff>107950</xdr:rowOff>
    </xdr:to>
    <xdr:sp macro="" textlink="">
      <xdr:nvSpPr>
        <xdr:cNvPr id="224" name="楕円 223"/>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57150</xdr:rowOff>
    </xdr:to>
    <xdr:cxnSp macro="">
      <xdr:nvCxnSpPr>
        <xdr:cNvPr id="225" name="直線コネクタ 224"/>
        <xdr:cNvCxnSpPr/>
      </xdr:nvCxnSpPr>
      <xdr:spPr>
        <a:xfrm flipV="1">
          <a:off x="2908300" y="13731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82566</xdr:rowOff>
    </xdr:from>
    <xdr:ext cx="405111" cy="259045"/>
    <xdr:sp macro="" textlink="">
      <xdr:nvSpPr>
        <xdr:cNvPr id="226" name="n_1mainValue【福祉施設】&#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227" name="n_2mainValue【福祉施設】&#10;有形固定資産減価償却率"/>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8" name="直線コネクタ 23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9" name="テキスト ボックス 23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0" name="直線コネクタ 23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1" name="テキスト ボックス 24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2" name="直線コネクタ 24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3" name="テキスト ボックス 24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4" name="直線コネクタ 24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5" name="テキスト ボックス 24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6" name="直線コネクタ 24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7" name="テキスト ボックス 24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8" name="直線コネクタ 24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9" name="テキスト ボックス 24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253" name="直線コネクタ 252"/>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54"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55" name="直線コネクタ 254"/>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256"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257" name="直線コネクタ 256"/>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258" name="【福祉施設】&#10;一人当たり面積平均値テキスト"/>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259" name="フローチャート: 判断 258"/>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260" name="フローチャート: 判断 259"/>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164935</xdr:rowOff>
    </xdr:from>
    <xdr:ext cx="469744" cy="259045"/>
    <xdr:sp macro="" textlink="">
      <xdr:nvSpPr>
        <xdr:cNvPr id="261" name="n_1aveValue【福祉施設】&#10;一人当たり面積"/>
        <xdr:cNvSpPr txBox="1"/>
      </xdr:nvSpPr>
      <xdr:spPr>
        <a:xfrm>
          <a:off x="93917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95069</xdr:rowOff>
    </xdr:from>
    <xdr:to>
      <xdr:col>46</xdr:col>
      <xdr:colOff>38100</xdr:colOff>
      <xdr:row>85</xdr:row>
      <xdr:rowOff>25219</xdr:rowOff>
    </xdr:to>
    <xdr:sp macro="" textlink="">
      <xdr:nvSpPr>
        <xdr:cNvPr id="262" name="フローチャート: 判断 26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16346</xdr:rowOff>
    </xdr:from>
    <xdr:ext cx="469744" cy="259045"/>
    <xdr:sp macro="" textlink="">
      <xdr:nvSpPr>
        <xdr:cNvPr id="263" name="n_2aveValue【福祉施設】&#10;一人当たり面積"/>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82006</xdr:rowOff>
    </xdr:from>
    <xdr:to>
      <xdr:col>41</xdr:col>
      <xdr:colOff>101600</xdr:colOff>
      <xdr:row>85</xdr:row>
      <xdr:rowOff>12156</xdr:rowOff>
    </xdr:to>
    <xdr:sp macro="" textlink="">
      <xdr:nvSpPr>
        <xdr:cNvPr id="264" name="フローチャート: 判断 263"/>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28683</xdr:rowOff>
    </xdr:from>
    <xdr:ext cx="469744" cy="259045"/>
    <xdr:sp macro="" textlink="">
      <xdr:nvSpPr>
        <xdr:cNvPr id="265"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271" name="楕円 270"/>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272" name="楕円 271"/>
        <xdr:cNvSpPr/>
      </xdr:nvSpPr>
      <xdr:spPr>
        <a:xfrm>
          <a:off x="8699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123008</xdr:rowOff>
    </xdr:to>
    <xdr:cxnSp macro="">
      <xdr:nvCxnSpPr>
        <xdr:cNvPr id="273" name="直線コネクタ 272"/>
        <xdr:cNvCxnSpPr/>
      </xdr:nvCxnSpPr>
      <xdr:spPr>
        <a:xfrm flipV="1">
          <a:off x="8750300" y="1452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15620</xdr:rowOff>
    </xdr:from>
    <xdr:ext cx="469744" cy="259045"/>
    <xdr:sp macro="" textlink="">
      <xdr:nvSpPr>
        <xdr:cNvPr id="274" name="n_1mainValue【福祉施設】&#10;一人当たり面積"/>
        <xdr:cNvSpPr txBox="1"/>
      </xdr:nvSpPr>
      <xdr:spPr>
        <a:xfrm>
          <a:off x="9391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275" name="n_2main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2" name="テキスト ボックス 3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4" name="テキスト ボックス 3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2" name="テキスト ボックス 31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316" name="直線コネクタ 315"/>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317"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318" name="直線コネクタ 317"/>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19"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20" name="直線コネクタ 319"/>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21"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22" name="フローチャート: 判断 321"/>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323" name="フローチャート: 判断 322"/>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80662</xdr:rowOff>
    </xdr:from>
    <xdr:ext cx="405111" cy="259045"/>
    <xdr:sp macro="" textlink="">
      <xdr:nvSpPr>
        <xdr:cNvPr id="324" name="n_1aveValue【一般廃棄物処理施設】&#10;有形固定資産減価償却率"/>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2540</xdr:rowOff>
    </xdr:from>
    <xdr:to>
      <xdr:col>76</xdr:col>
      <xdr:colOff>165100</xdr:colOff>
      <xdr:row>38</xdr:row>
      <xdr:rowOff>104140</xdr:rowOff>
    </xdr:to>
    <xdr:sp macro="" textlink="">
      <xdr:nvSpPr>
        <xdr:cNvPr id="325" name="フローチャート: 判断 324"/>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120667</xdr:rowOff>
    </xdr:from>
    <xdr:ext cx="405111" cy="259045"/>
    <xdr:sp macro="" textlink="">
      <xdr:nvSpPr>
        <xdr:cNvPr id="326"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46355</xdr:rowOff>
    </xdr:from>
    <xdr:to>
      <xdr:col>72</xdr:col>
      <xdr:colOff>38100</xdr:colOff>
      <xdr:row>38</xdr:row>
      <xdr:rowOff>147955</xdr:rowOff>
    </xdr:to>
    <xdr:sp macro="" textlink="">
      <xdr:nvSpPr>
        <xdr:cNvPr id="327" name="フローチャート: 判断 326"/>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164482</xdr:rowOff>
    </xdr:from>
    <xdr:ext cx="405111" cy="259045"/>
    <xdr:sp macro="" textlink="">
      <xdr:nvSpPr>
        <xdr:cNvPr id="328"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334" name="楕円 333"/>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101600</xdr:rowOff>
    </xdr:from>
    <xdr:to>
      <xdr:col>76</xdr:col>
      <xdr:colOff>165100</xdr:colOff>
      <xdr:row>39</xdr:row>
      <xdr:rowOff>31750</xdr:rowOff>
    </xdr:to>
    <xdr:sp macro="" textlink="">
      <xdr:nvSpPr>
        <xdr:cNvPr id="335" name="楕円 334"/>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45720</xdr:rowOff>
    </xdr:to>
    <xdr:cxnSp macro="">
      <xdr:nvCxnSpPr>
        <xdr:cNvPr id="336" name="直線コネクタ 335"/>
        <xdr:cNvCxnSpPr/>
      </xdr:nvCxnSpPr>
      <xdr:spPr>
        <a:xfrm>
          <a:off x="14592300" y="6667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87647</xdr:rowOff>
    </xdr:from>
    <xdr:ext cx="405111" cy="259045"/>
    <xdr:sp macro="" textlink="">
      <xdr:nvSpPr>
        <xdr:cNvPr id="337" name="n_1mainValue【一般廃棄物処理施設】&#10;有形固定資産減価償却率"/>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338" name="n_2mainValue【一般廃棄物処理施設】&#10;有形固定資産減価償却率"/>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0" name="テキスト ボックス 34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2" name="テキスト ボックス 35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4" name="テキスト ボックス 35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6" name="テキスト ボックス 35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360" name="直線コネクタ 359"/>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361"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362" name="直線コネクタ 361"/>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363"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364" name="直線コネクタ 363"/>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365" name="【一般廃棄物処理施設】&#10;一人当たり有形固定資産（償却資産）額平均値テキスト"/>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366" name="フローチャート: 判断 365"/>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367" name="フローチャート: 判断 366"/>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90426</xdr:rowOff>
    </xdr:from>
    <xdr:ext cx="534377" cy="259045"/>
    <xdr:sp macro="" textlink="">
      <xdr:nvSpPr>
        <xdr:cNvPr id="368" name="n_1aveValue【一般廃棄物処理施設】&#10;一人当たり有形固定資産（償却資産）額"/>
        <xdr:cNvSpPr txBox="1"/>
      </xdr:nvSpPr>
      <xdr:spPr>
        <a:xfrm>
          <a:off x="210434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159241</xdr:rowOff>
    </xdr:from>
    <xdr:to>
      <xdr:col>107</xdr:col>
      <xdr:colOff>101600</xdr:colOff>
      <xdr:row>39</xdr:row>
      <xdr:rowOff>89391</xdr:rowOff>
    </xdr:to>
    <xdr:sp macro="" textlink="">
      <xdr:nvSpPr>
        <xdr:cNvPr id="369" name="フローチャート: 判断 368"/>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80518</xdr:rowOff>
    </xdr:from>
    <xdr:ext cx="534377" cy="259045"/>
    <xdr:sp macro="" textlink="">
      <xdr:nvSpPr>
        <xdr:cNvPr id="370" name="n_2aveValue【一般廃棄物処理施設】&#10;一人当たり有形固定資産（償却資産）額"/>
        <xdr:cNvSpPr txBox="1"/>
      </xdr:nvSpPr>
      <xdr:spPr>
        <a:xfrm>
          <a:off x="20167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23315</xdr:rowOff>
    </xdr:from>
    <xdr:to>
      <xdr:col>102</xdr:col>
      <xdr:colOff>165100</xdr:colOff>
      <xdr:row>39</xdr:row>
      <xdr:rowOff>124915</xdr:rowOff>
    </xdr:to>
    <xdr:sp macro="" textlink="">
      <xdr:nvSpPr>
        <xdr:cNvPr id="371" name="フローチャート: 判断 370"/>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141442</xdr:rowOff>
    </xdr:from>
    <xdr:ext cx="534377" cy="259045"/>
    <xdr:sp macro="" textlink="">
      <xdr:nvSpPr>
        <xdr:cNvPr id="372"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79816</xdr:rowOff>
    </xdr:from>
    <xdr:to>
      <xdr:col>112</xdr:col>
      <xdr:colOff>38100</xdr:colOff>
      <xdr:row>36</xdr:row>
      <xdr:rowOff>9966</xdr:rowOff>
    </xdr:to>
    <xdr:sp macro="" textlink="">
      <xdr:nvSpPr>
        <xdr:cNvPr id="378" name="楕円 377"/>
        <xdr:cNvSpPr/>
      </xdr:nvSpPr>
      <xdr:spPr>
        <a:xfrm>
          <a:off x="21272500" y="60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28989</xdr:rowOff>
    </xdr:from>
    <xdr:to>
      <xdr:col>107</xdr:col>
      <xdr:colOff>101600</xdr:colOff>
      <xdr:row>35</xdr:row>
      <xdr:rowOff>130589</xdr:rowOff>
    </xdr:to>
    <xdr:sp macro="" textlink="">
      <xdr:nvSpPr>
        <xdr:cNvPr id="379" name="楕円 378"/>
        <xdr:cNvSpPr/>
      </xdr:nvSpPr>
      <xdr:spPr>
        <a:xfrm>
          <a:off x="20383500" y="60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79789</xdr:rowOff>
    </xdr:from>
    <xdr:to>
      <xdr:col>111</xdr:col>
      <xdr:colOff>177800</xdr:colOff>
      <xdr:row>35</xdr:row>
      <xdr:rowOff>130616</xdr:rowOff>
    </xdr:to>
    <xdr:cxnSp macro="">
      <xdr:nvCxnSpPr>
        <xdr:cNvPr id="380" name="直線コネクタ 379"/>
        <xdr:cNvCxnSpPr/>
      </xdr:nvCxnSpPr>
      <xdr:spPr>
        <a:xfrm>
          <a:off x="20434300" y="6080539"/>
          <a:ext cx="889000" cy="5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26493</xdr:rowOff>
    </xdr:from>
    <xdr:ext cx="599010" cy="259045"/>
    <xdr:sp macro="" textlink="">
      <xdr:nvSpPr>
        <xdr:cNvPr id="381" name="n_1mainValue【一般廃棄物処理施設】&#10;一人当たり有形固定資産（償却資産）額"/>
        <xdr:cNvSpPr txBox="1"/>
      </xdr:nvSpPr>
      <xdr:spPr>
        <a:xfrm>
          <a:off x="21011095" y="585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147116</xdr:rowOff>
    </xdr:from>
    <xdr:ext cx="599010" cy="259045"/>
    <xdr:sp macro="" textlink="">
      <xdr:nvSpPr>
        <xdr:cNvPr id="382" name="n_2mainValue【一般廃棄物処理施設】&#10;一人当たり有形固定資産（償却資産）額"/>
        <xdr:cNvSpPr txBox="1"/>
      </xdr:nvSpPr>
      <xdr:spPr>
        <a:xfrm>
          <a:off x="20134795" y="580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4" name="直線コネクタ 39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5" name="テキスト ボックス 39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6" name="直線コネクタ 39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7" name="テキスト ボックス 39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8" name="直線コネクタ 39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9" name="テキスト ボックス 39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0" name="直線コネクタ 39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01" name="テキスト ボックス 400"/>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405" name="直線コネクタ 404"/>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06"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07" name="直線コネクタ 40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408"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09" name="直線コネクタ 408"/>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10"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11" name="フローチャート: 判断 410"/>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412" name="フローチャート: 判断 411"/>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92219</xdr:rowOff>
    </xdr:from>
    <xdr:ext cx="405111" cy="259045"/>
    <xdr:sp macro="" textlink="">
      <xdr:nvSpPr>
        <xdr:cNvPr id="413"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40640</xdr:rowOff>
    </xdr:from>
    <xdr:to>
      <xdr:col>76</xdr:col>
      <xdr:colOff>165100</xdr:colOff>
      <xdr:row>63</xdr:row>
      <xdr:rowOff>142240</xdr:rowOff>
    </xdr:to>
    <xdr:sp macro="" textlink="">
      <xdr:nvSpPr>
        <xdr:cNvPr id="414" name="フローチャート: 判断 413"/>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133367</xdr:rowOff>
    </xdr:from>
    <xdr:ext cx="405111" cy="259045"/>
    <xdr:sp macro="" textlink="">
      <xdr:nvSpPr>
        <xdr:cNvPr id="415"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157226</xdr:rowOff>
    </xdr:from>
    <xdr:to>
      <xdr:col>72</xdr:col>
      <xdr:colOff>38100</xdr:colOff>
      <xdr:row>63</xdr:row>
      <xdr:rowOff>87376</xdr:rowOff>
    </xdr:to>
    <xdr:sp macro="" textlink="">
      <xdr:nvSpPr>
        <xdr:cNvPr id="416" name="フローチャート: 判断 415"/>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103903</xdr:rowOff>
    </xdr:from>
    <xdr:ext cx="405111" cy="259045"/>
    <xdr:sp macro="" textlink="">
      <xdr:nvSpPr>
        <xdr:cNvPr id="417" name="n_3aveValue【保健センター・保健所】&#10;有形固定資産減価償却率"/>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23" name="楕円 422"/>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109220</xdr:rowOff>
    </xdr:from>
    <xdr:to>
      <xdr:col>76</xdr:col>
      <xdr:colOff>165100</xdr:colOff>
      <xdr:row>63</xdr:row>
      <xdr:rowOff>39370</xdr:rowOff>
    </xdr:to>
    <xdr:sp macro="" textlink="">
      <xdr:nvSpPr>
        <xdr:cNvPr id="424" name="楕円 423"/>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160020</xdr:rowOff>
    </xdr:to>
    <xdr:cxnSp macro="">
      <xdr:nvCxnSpPr>
        <xdr:cNvPr id="425" name="直線コネクタ 424"/>
        <xdr:cNvCxnSpPr/>
      </xdr:nvCxnSpPr>
      <xdr:spPr>
        <a:xfrm flipV="1">
          <a:off x="14592300" y="1074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10177</xdr:rowOff>
    </xdr:from>
    <xdr:ext cx="405111" cy="259045"/>
    <xdr:sp macro="" textlink="">
      <xdr:nvSpPr>
        <xdr:cNvPr id="426" name="n_1mainValue【保健センター・保健所】&#10;有形固定資産減価償却率"/>
        <xdr:cNvSpPr txBox="1"/>
      </xdr:nvSpPr>
      <xdr:spPr>
        <a:xfrm>
          <a:off x="15266044" y="1046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55897</xdr:rowOff>
    </xdr:from>
    <xdr:ext cx="405111" cy="259045"/>
    <xdr:sp macro="" textlink="">
      <xdr:nvSpPr>
        <xdr:cNvPr id="427" name="n_2mainValue【保健センター・保健所】&#10;有形固定資産減価償却率"/>
        <xdr:cNvSpPr txBox="1"/>
      </xdr:nvSpPr>
      <xdr:spPr>
        <a:xfrm>
          <a:off x="143897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449" name="直線コネクタ 448"/>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5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51" name="直線コネクタ 45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452"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453" name="直線コネクタ 45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54"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55" name="フローチャート: 判断 45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456" name="フローチャート: 判断 455"/>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457"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152654</xdr:rowOff>
    </xdr:from>
    <xdr:to>
      <xdr:col>107</xdr:col>
      <xdr:colOff>101600</xdr:colOff>
      <xdr:row>62</xdr:row>
      <xdr:rowOff>82804</xdr:rowOff>
    </xdr:to>
    <xdr:sp macro="" textlink="">
      <xdr:nvSpPr>
        <xdr:cNvPr id="458" name="フローチャート: 判断 457"/>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99331</xdr:rowOff>
    </xdr:from>
    <xdr:ext cx="469744" cy="259045"/>
    <xdr:sp macro="" textlink="">
      <xdr:nvSpPr>
        <xdr:cNvPr id="459"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45212</xdr:rowOff>
    </xdr:from>
    <xdr:to>
      <xdr:col>102</xdr:col>
      <xdr:colOff>165100</xdr:colOff>
      <xdr:row>62</xdr:row>
      <xdr:rowOff>146812</xdr:rowOff>
    </xdr:to>
    <xdr:sp macro="" textlink="">
      <xdr:nvSpPr>
        <xdr:cNvPr id="460" name="フローチャート: 判断 459"/>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163339</xdr:rowOff>
    </xdr:from>
    <xdr:ext cx="469744" cy="259045"/>
    <xdr:sp macro="" textlink="">
      <xdr:nvSpPr>
        <xdr:cNvPr id="461"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467" name="楕円 466"/>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118364</xdr:rowOff>
    </xdr:from>
    <xdr:to>
      <xdr:col>107</xdr:col>
      <xdr:colOff>101600</xdr:colOff>
      <xdr:row>63</xdr:row>
      <xdr:rowOff>48514</xdr:rowOff>
    </xdr:to>
    <xdr:sp macro="" textlink="">
      <xdr:nvSpPr>
        <xdr:cNvPr id="468" name="楕円 467"/>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62</xdr:row>
      <xdr:rowOff>169164</xdr:rowOff>
    </xdr:to>
    <xdr:cxnSp macro="">
      <xdr:nvCxnSpPr>
        <xdr:cNvPr id="469" name="直線コネクタ 468"/>
        <xdr:cNvCxnSpPr/>
      </xdr:nvCxnSpPr>
      <xdr:spPr>
        <a:xfrm>
          <a:off x="20434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39641</xdr:rowOff>
    </xdr:from>
    <xdr:ext cx="469744" cy="259045"/>
    <xdr:sp macro="" textlink="">
      <xdr:nvSpPr>
        <xdr:cNvPr id="470"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471" name="n_2mainValue【保健センター・保健所】&#10;一人当たり面積"/>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2" name="直線コネクタ 4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3" name="テキスト ボックス 4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4" name="直線コネクタ 4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5" name="テキスト ボックス 4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6" name="直線コネクタ 4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7" name="テキスト ボックス 4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8" name="直線コネクタ 4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9" name="テキスト ボックス 4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0" name="直線コネクタ 4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1" name="テキスト ボックス 4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2" name="直線コネクタ 4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3" name="テキスト ボックス 4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497" name="直線コネクタ 496"/>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498"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499" name="直線コネクタ 498"/>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1" name="直線コネクタ 5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502"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503" name="フローチャート: 判断 502"/>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04" name="フローチャート: 判断 503"/>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59707</xdr:rowOff>
    </xdr:from>
    <xdr:ext cx="405111" cy="259045"/>
    <xdr:sp macro="" textlink="">
      <xdr:nvSpPr>
        <xdr:cNvPr id="505"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55880</xdr:rowOff>
    </xdr:from>
    <xdr:to>
      <xdr:col>76</xdr:col>
      <xdr:colOff>165100</xdr:colOff>
      <xdr:row>81</xdr:row>
      <xdr:rowOff>157480</xdr:rowOff>
    </xdr:to>
    <xdr:sp macro="" textlink="">
      <xdr:nvSpPr>
        <xdr:cNvPr id="506" name="フローチャート: 判断 505"/>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148607</xdr:rowOff>
    </xdr:from>
    <xdr:ext cx="405111" cy="259045"/>
    <xdr:sp macro="" textlink="">
      <xdr:nvSpPr>
        <xdr:cNvPr id="507" name="n_2ave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08" name="フローチャート: 判断 507"/>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509"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155484</xdr:rowOff>
    </xdr:from>
    <xdr:to>
      <xdr:col>81</xdr:col>
      <xdr:colOff>101600</xdr:colOff>
      <xdr:row>81</xdr:row>
      <xdr:rowOff>85634</xdr:rowOff>
    </xdr:to>
    <xdr:sp macro="" textlink="">
      <xdr:nvSpPr>
        <xdr:cNvPr id="515" name="楕円 514"/>
        <xdr:cNvSpPr/>
      </xdr:nvSpPr>
      <xdr:spPr>
        <a:xfrm>
          <a:off x="15430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19957</xdr:rowOff>
    </xdr:from>
    <xdr:to>
      <xdr:col>76</xdr:col>
      <xdr:colOff>165100</xdr:colOff>
      <xdr:row>81</xdr:row>
      <xdr:rowOff>121557</xdr:rowOff>
    </xdr:to>
    <xdr:sp macro="" textlink="">
      <xdr:nvSpPr>
        <xdr:cNvPr id="516" name="楕円 515"/>
        <xdr:cNvSpPr/>
      </xdr:nvSpPr>
      <xdr:spPr>
        <a:xfrm>
          <a:off x="14541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34834</xdr:rowOff>
    </xdr:from>
    <xdr:to>
      <xdr:col>81</xdr:col>
      <xdr:colOff>50800</xdr:colOff>
      <xdr:row>81</xdr:row>
      <xdr:rowOff>70757</xdr:rowOff>
    </xdr:to>
    <xdr:cxnSp macro="">
      <xdr:nvCxnSpPr>
        <xdr:cNvPr id="517" name="直線コネクタ 516"/>
        <xdr:cNvCxnSpPr/>
      </xdr:nvCxnSpPr>
      <xdr:spPr>
        <a:xfrm flipV="1">
          <a:off x="14592300" y="139222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76761</xdr:rowOff>
    </xdr:from>
    <xdr:ext cx="405111" cy="259045"/>
    <xdr:sp macro="" textlink="">
      <xdr:nvSpPr>
        <xdr:cNvPr id="518" name="n_1mainValue【消防施設】&#10;有形固定資産減価償却率"/>
        <xdr:cNvSpPr txBox="1"/>
      </xdr:nvSpPr>
      <xdr:spPr>
        <a:xfrm>
          <a:off x="152660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138084</xdr:rowOff>
    </xdr:from>
    <xdr:ext cx="405111" cy="259045"/>
    <xdr:sp macro="" textlink="">
      <xdr:nvSpPr>
        <xdr:cNvPr id="519" name="n_2mainValue【消防施設】&#10;有形固定資産減価償却率"/>
        <xdr:cNvSpPr txBox="1"/>
      </xdr:nvSpPr>
      <xdr:spPr>
        <a:xfrm>
          <a:off x="14389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7" name="正方形/長方形 5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8" name="テキスト ボックス 5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9" name="直線コネクタ 5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0" name="直線コネクタ 5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1" name="テキスト ボックス 5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2" name="直線コネクタ 5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3" name="テキスト ボックス 5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4" name="直線コネクタ 5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5" name="テキスト ボックス 5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6" name="直線コネクタ 5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7" name="テキスト ボックス 5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8" name="直線コネクタ 5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9" name="テキスト ボックス 5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543" name="直線コネクタ 542"/>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544"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545" name="直線コネクタ 544"/>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546"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547" name="直線コネクタ 546"/>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108221</xdr:rowOff>
    </xdr:from>
    <xdr:ext cx="469744" cy="259045"/>
    <xdr:sp macro="" textlink="">
      <xdr:nvSpPr>
        <xdr:cNvPr id="548" name="【消防施設】&#10;一人当たり面積平均値テキスト"/>
        <xdr:cNvSpPr txBox="1"/>
      </xdr:nvSpPr>
      <xdr:spPr>
        <a:xfrm>
          <a:off x="22199600" y="14681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549" name="フローチャート: 判断 548"/>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550" name="フローチャート: 判断 549"/>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76471</xdr:rowOff>
    </xdr:from>
    <xdr:ext cx="469744" cy="259045"/>
    <xdr:sp macro="" textlink="">
      <xdr:nvSpPr>
        <xdr:cNvPr id="551"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166370</xdr:rowOff>
    </xdr:from>
    <xdr:to>
      <xdr:col>107</xdr:col>
      <xdr:colOff>101600</xdr:colOff>
      <xdr:row>86</xdr:row>
      <xdr:rowOff>96520</xdr:rowOff>
    </xdr:to>
    <xdr:sp macro="" textlink="">
      <xdr:nvSpPr>
        <xdr:cNvPr id="552" name="フローチャート: 判断 551"/>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87647</xdr:rowOff>
    </xdr:from>
    <xdr:ext cx="469744" cy="259045"/>
    <xdr:sp macro="" textlink="">
      <xdr:nvSpPr>
        <xdr:cNvPr id="553" name="n_2aveValue【消防施設】&#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170942</xdr:rowOff>
    </xdr:from>
    <xdr:to>
      <xdr:col>102</xdr:col>
      <xdr:colOff>165100</xdr:colOff>
      <xdr:row>86</xdr:row>
      <xdr:rowOff>101092</xdr:rowOff>
    </xdr:to>
    <xdr:sp macro="" textlink="">
      <xdr:nvSpPr>
        <xdr:cNvPr id="554" name="フローチャート: 判断 553"/>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117619</xdr:rowOff>
    </xdr:from>
    <xdr:ext cx="469744" cy="259045"/>
    <xdr:sp macro="" textlink="">
      <xdr:nvSpPr>
        <xdr:cNvPr id="555"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6" name="テキスト ボックス 5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7" name="テキスト ボックス 5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8" name="テキスト ボックス 5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9" name="テキスト ボックス 5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0" name="テキスト ボックス 5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148844</xdr:rowOff>
    </xdr:from>
    <xdr:to>
      <xdr:col>112</xdr:col>
      <xdr:colOff>38100</xdr:colOff>
      <xdr:row>86</xdr:row>
      <xdr:rowOff>78994</xdr:rowOff>
    </xdr:to>
    <xdr:sp macro="" textlink="">
      <xdr:nvSpPr>
        <xdr:cNvPr id="561" name="楕円 560"/>
        <xdr:cNvSpPr/>
      </xdr:nvSpPr>
      <xdr:spPr>
        <a:xfrm>
          <a:off x="21272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148844</xdr:rowOff>
    </xdr:from>
    <xdr:to>
      <xdr:col>107</xdr:col>
      <xdr:colOff>101600</xdr:colOff>
      <xdr:row>86</xdr:row>
      <xdr:rowOff>78994</xdr:rowOff>
    </xdr:to>
    <xdr:sp macro="" textlink="">
      <xdr:nvSpPr>
        <xdr:cNvPr id="562" name="楕円 561"/>
        <xdr:cNvSpPr/>
      </xdr:nvSpPr>
      <xdr:spPr>
        <a:xfrm>
          <a:off x="20383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28194</xdr:rowOff>
    </xdr:from>
    <xdr:to>
      <xdr:col>111</xdr:col>
      <xdr:colOff>177800</xdr:colOff>
      <xdr:row>86</xdr:row>
      <xdr:rowOff>28194</xdr:rowOff>
    </xdr:to>
    <xdr:cxnSp macro="">
      <xdr:nvCxnSpPr>
        <xdr:cNvPr id="563" name="直線コネクタ 562"/>
        <xdr:cNvCxnSpPr/>
      </xdr:nvCxnSpPr>
      <xdr:spPr>
        <a:xfrm>
          <a:off x="20434300" y="14772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70121</xdr:rowOff>
    </xdr:from>
    <xdr:ext cx="469744" cy="259045"/>
    <xdr:sp macro="" textlink="">
      <xdr:nvSpPr>
        <xdr:cNvPr id="564" name="n_1mainValue【消防施設】&#10;一人当たり面積"/>
        <xdr:cNvSpPr txBox="1"/>
      </xdr:nvSpPr>
      <xdr:spPr>
        <a:xfrm>
          <a:off x="210757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95521</xdr:rowOff>
    </xdr:from>
    <xdr:ext cx="469744" cy="259045"/>
    <xdr:sp macro="" textlink="">
      <xdr:nvSpPr>
        <xdr:cNvPr id="565" name="n_2mainValue【消防施設】&#10;一人当たり面積"/>
        <xdr:cNvSpPr txBox="1"/>
      </xdr:nvSpPr>
      <xdr:spPr>
        <a:xfrm>
          <a:off x="20199427" y="1449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6" name="直線コネクタ 5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7" name="テキスト ボックス 5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8" name="直線コネクタ 5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9" name="テキスト ボックス 5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0" name="直線コネクタ 5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1" name="テキスト ボックス 5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2" name="直線コネクタ 5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3" name="テキスト ボックス 5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4" name="直線コネクタ 5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5" name="テキスト ボックス 5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6" name="直線コネクタ 5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7" name="テキスト ボックス 5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591" name="直線コネクタ 590"/>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9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93" name="直線コネクタ 59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594"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595" name="直線コネクタ 594"/>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596"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597" name="フローチャート: 判断 596"/>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598" name="フローチャート: 判断 597"/>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4734</xdr:rowOff>
    </xdr:from>
    <xdr:ext cx="405111" cy="259045"/>
    <xdr:sp macro="" textlink="">
      <xdr:nvSpPr>
        <xdr:cNvPr id="599" name="n_1aveValue【庁舎】&#10;有形固定資産減価償却率"/>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00" name="フローチャート: 判断 599"/>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601"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10705</xdr:rowOff>
    </xdr:from>
    <xdr:to>
      <xdr:col>72</xdr:col>
      <xdr:colOff>38100</xdr:colOff>
      <xdr:row>103</xdr:row>
      <xdr:rowOff>112305</xdr:rowOff>
    </xdr:to>
    <xdr:sp macro="" textlink="">
      <xdr:nvSpPr>
        <xdr:cNvPr id="602" name="フローチャート: 判断 601"/>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128832</xdr:rowOff>
    </xdr:from>
    <xdr:ext cx="405111" cy="259045"/>
    <xdr:sp macro="" textlink="">
      <xdr:nvSpPr>
        <xdr:cNvPr id="603"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xdr:rowOff>
    </xdr:from>
    <xdr:to>
      <xdr:col>81</xdr:col>
      <xdr:colOff>101600</xdr:colOff>
      <xdr:row>105</xdr:row>
      <xdr:rowOff>113937</xdr:rowOff>
    </xdr:to>
    <xdr:sp macro="" textlink="">
      <xdr:nvSpPr>
        <xdr:cNvPr id="609" name="楕円 608"/>
        <xdr:cNvSpPr/>
      </xdr:nvSpPr>
      <xdr:spPr>
        <a:xfrm>
          <a:off x="15430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54792</xdr:rowOff>
    </xdr:from>
    <xdr:to>
      <xdr:col>76</xdr:col>
      <xdr:colOff>165100</xdr:colOff>
      <xdr:row>105</xdr:row>
      <xdr:rowOff>156392</xdr:rowOff>
    </xdr:to>
    <xdr:sp macro="" textlink="">
      <xdr:nvSpPr>
        <xdr:cNvPr id="610" name="楕円 609"/>
        <xdr:cNvSpPr/>
      </xdr:nvSpPr>
      <xdr:spPr>
        <a:xfrm>
          <a:off x="14541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105592</xdr:rowOff>
    </xdr:to>
    <xdr:cxnSp macro="">
      <xdr:nvCxnSpPr>
        <xdr:cNvPr id="611" name="直線コネクタ 610"/>
        <xdr:cNvCxnSpPr/>
      </xdr:nvCxnSpPr>
      <xdr:spPr>
        <a:xfrm flipV="1">
          <a:off x="14592300" y="180653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105064</xdr:rowOff>
    </xdr:from>
    <xdr:ext cx="405111" cy="259045"/>
    <xdr:sp macro="" textlink="">
      <xdr:nvSpPr>
        <xdr:cNvPr id="612" name="n_1mainValue【庁舎】&#10;有形固定資産減価償却率"/>
        <xdr:cNvSpPr txBox="1"/>
      </xdr:nvSpPr>
      <xdr:spPr>
        <a:xfrm>
          <a:off x="15266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147519</xdr:rowOff>
    </xdr:from>
    <xdr:ext cx="405111" cy="259045"/>
    <xdr:sp macro="" textlink="">
      <xdr:nvSpPr>
        <xdr:cNvPr id="613" name="n_2mainValue【庁舎】&#10;有形固定資産減価償却率"/>
        <xdr:cNvSpPr txBox="1"/>
      </xdr:nvSpPr>
      <xdr:spPr>
        <a:xfrm>
          <a:off x="14389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639" name="直線コネクタ 638"/>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640"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641" name="直線コネクタ 640"/>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642"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643" name="直線コネクタ 642"/>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644"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645" name="フローチャート: 判断 644"/>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646" name="フローチャート: 判断 645"/>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9633</xdr:rowOff>
    </xdr:from>
    <xdr:ext cx="469744" cy="259045"/>
    <xdr:sp macro="" textlink="">
      <xdr:nvSpPr>
        <xdr:cNvPr id="647"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648" name="フローチャート: 判断 647"/>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649"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76019</xdr:rowOff>
    </xdr:from>
    <xdr:to>
      <xdr:col>102</xdr:col>
      <xdr:colOff>165100</xdr:colOff>
      <xdr:row>107</xdr:row>
      <xdr:rowOff>6169</xdr:rowOff>
    </xdr:to>
    <xdr:sp macro="" textlink="">
      <xdr:nvSpPr>
        <xdr:cNvPr id="650" name="フローチャート: 判断 649"/>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22696</xdr:rowOff>
    </xdr:from>
    <xdr:ext cx="469744" cy="259045"/>
    <xdr:sp macro="" textlink="">
      <xdr:nvSpPr>
        <xdr:cNvPr id="651"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657" name="楕円 656"/>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58" name="楕円 657"/>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134982</xdr:rowOff>
    </xdr:to>
    <xdr:cxnSp macro="">
      <xdr:nvCxnSpPr>
        <xdr:cNvPr id="659" name="直線コネクタ 658"/>
        <xdr:cNvCxnSpPr/>
      </xdr:nvCxnSpPr>
      <xdr:spPr>
        <a:xfrm flipV="1">
          <a:off x="20434300" y="183070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3827</xdr:rowOff>
    </xdr:from>
    <xdr:ext cx="469744" cy="259045"/>
    <xdr:sp macro="" textlink="">
      <xdr:nvSpPr>
        <xdr:cNvPr id="660" name="n_1mainValue【庁舎】&#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61" name="n_2mainValue【庁舎】&#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有形固定資産減価償却率が高</a:t>
          </a:r>
          <a:r>
            <a:rPr kumimoji="1" lang="ja-JP" altLang="en-US" sz="1100">
              <a:solidFill>
                <a:schemeClr val="dk1"/>
              </a:solidFill>
              <a:effectLst/>
              <a:latin typeface="+mn-lt"/>
              <a:ea typeface="+mn-ea"/>
              <a:cs typeface="+mn-cs"/>
            </a:rPr>
            <a:t>いもの</a:t>
          </a:r>
          <a:r>
            <a:rPr kumimoji="1" lang="ja-JP" altLang="ja-JP" sz="1100">
              <a:solidFill>
                <a:schemeClr val="dk1"/>
              </a:solidFill>
              <a:effectLst/>
              <a:latin typeface="+mn-lt"/>
              <a:ea typeface="+mn-ea"/>
              <a:cs typeface="+mn-cs"/>
            </a:rPr>
            <a:t>は福祉施設で、老人福祉施設であった梅園荘は、既に供用停止をしており</a:t>
          </a:r>
          <a:r>
            <a:rPr kumimoji="1" lang="ja-JP" altLang="en-US" sz="1100">
              <a:solidFill>
                <a:schemeClr val="dk1"/>
              </a:solidFill>
              <a:effectLst/>
              <a:latin typeface="+mn-lt"/>
              <a:ea typeface="+mn-ea"/>
              <a:cs typeface="+mn-cs"/>
            </a:rPr>
            <a:t>将来的に</a:t>
          </a:r>
          <a:r>
            <a:rPr kumimoji="1" lang="ja-JP" altLang="ja-JP" sz="1100">
              <a:solidFill>
                <a:schemeClr val="dk1"/>
              </a:solidFill>
              <a:effectLst/>
              <a:latin typeface="+mn-lt"/>
              <a:ea typeface="+mn-ea"/>
              <a:cs typeface="+mn-cs"/>
            </a:rPr>
            <a:t>解体工事</a:t>
          </a:r>
          <a:r>
            <a:rPr kumimoji="1" lang="ja-JP" altLang="en-US" sz="1100">
              <a:solidFill>
                <a:schemeClr val="dk1"/>
              </a:solidFill>
              <a:effectLst/>
              <a:latin typeface="+mn-lt"/>
              <a:ea typeface="+mn-ea"/>
              <a:cs typeface="+mn-cs"/>
            </a:rPr>
            <a:t>の計画予定をしている</a:t>
          </a:r>
          <a:r>
            <a:rPr kumimoji="1" lang="ja-JP" altLang="ja-JP" sz="1100">
              <a:solidFill>
                <a:schemeClr val="dk1"/>
              </a:solidFill>
              <a:effectLst/>
              <a:latin typeface="+mn-lt"/>
              <a:ea typeface="+mn-ea"/>
              <a:cs typeface="+mn-cs"/>
            </a:rPr>
            <a:t>。総合福祉センターは、有形固定資産減価償却率が高いものの平成</a:t>
          </a:r>
          <a:r>
            <a:rPr kumimoji="1" lang="en-US" altLang="ja-JP" sz="1100">
              <a:solidFill>
                <a:schemeClr val="dk1"/>
              </a:solidFill>
              <a:effectLst/>
              <a:latin typeface="+mn-lt"/>
              <a:ea typeface="+mn-ea"/>
              <a:cs typeface="+mn-cs"/>
            </a:rPr>
            <a:t>30年度に</a:t>
          </a:r>
          <a:r>
            <a:rPr kumimoji="1" lang="ja-JP" altLang="en-US" sz="1100">
              <a:solidFill>
                <a:schemeClr val="dk1"/>
              </a:solidFill>
              <a:effectLst/>
              <a:latin typeface="+mn-lt"/>
              <a:ea typeface="+mn-ea"/>
              <a:cs typeface="+mn-cs"/>
            </a:rPr>
            <a:t>空調設備等</a:t>
          </a:r>
          <a:r>
            <a:rPr kumimoji="1" lang="en-US"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更新</a:t>
          </a:r>
          <a:r>
            <a:rPr kumimoji="1" lang="en-US" altLang="ja-JP" sz="1100">
              <a:solidFill>
                <a:schemeClr val="dk1"/>
              </a:solidFill>
              <a:effectLst/>
              <a:latin typeface="+mn-lt"/>
              <a:ea typeface="+mn-ea"/>
              <a:cs typeface="+mn-cs"/>
            </a:rPr>
            <a:t>工事</a:t>
          </a:r>
          <a:r>
            <a:rPr kumimoji="1" lang="ja-JP" altLang="en-US" sz="1100">
              <a:solidFill>
                <a:schemeClr val="dk1"/>
              </a:solidFill>
              <a:effectLst/>
              <a:latin typeface="+mn-lt"/>
              <a:ea typeface="+mn-ea"/>
              <a:cs typeface="+mn-cs"/>
            </a:rPr>
            <a:t>を実施</a:t>
          </a:r>
          <a:r>
            <a:rPr kumimoji="1" lang="en-US" altLang="ja-JP" sz="1100">
              <a:solidFill>
                <a:schemeClr val="dk1"/>
              </a:solidFill>
              <a:effectLst/>
              <a:latin typeface="+mn-lt"/>
              <a:ea typeface="+mn-ea"/>
              <a:cs typeface="+mn-cs"/>
            </a:rPr>
            <a:t>、令和元年度には内装工事</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を予定しており</a:t>
          </a:r>
          <a:r>
            <a:rPr kumimoji="1" lang="ja-JP" altLang="en-US" sz="1100">
              <a:solidFill>
                <a:schemeClr val="dk1"/>
              </a:solidFill>
              <a:effectLst/>
              <a:latin typeface="+mn-lt"/>
              <a:ea typeface="+mn-ea"/>
              <a:cs typeface="+mn-cs"/>
            </a:rPr>
            <a:t>利用上の支障は発生していない。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一般廃棄物処理施設については、エコ・プラント姫の沢の大規模保全工事を平成27年度から平成30年度の4か年で実施</a:t>
          </a:r>
          <a:r>
            <a:rPr kumimoji="1" lang="ja-JP" altLang="en-US"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機能改善や施設寿命の延伸を図っている。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消防施設については、施設面積の3分の1を占める消防庁舎の建替えを平成26年度に実施したことにより</a:t>
          </a:r>
          <a:r>
            <a:rPr kumimoji="1" lang="ja-JP" altLang="en-US" sz="1100">
              <a:solidFill>
                <a:schemeClr val="dk1"/>
              </a:solidFill>
              <a:effectLst/>
              <a:latin typeface="+mn-lt"/>
              <a:ea typeface="+mn-ea"/>
              <a:cs typeface="+mn-cs"/>
            </a:rPr>
            <a:t>類似団体</a:t>
          </a:r>
          <a:r>
            <a:rPr kumimoji="1" lang="en-US" altLang="ja-JP" sz="1100">
              <a:solidFill>
                <a:schemeClr val="dk1"/>
              </a:solidFill>
              <a:effectLst/>
              <a:latin typeface="+mn-lt"/>
              <a:ea typeface="+mn-ea"/>
              <a:cs typeface="+mn-cs"/>
            </a:rPr>
            <a:t>平均値程度となっている</a:t>
          </a:r>
          <a:r>
            <a:rPr kumimoji="1" lang="ja-JP" altLang="en-US" sz="1100">
              <a:solidFill>
                <a:schemeClr val="dk1"/>
              </a:solidFill>
              <a:effectLst/>
              <a:latin typeface="+mn-lt"/>
              <a:ea typeface="+mn-ea"/>
              <a:cs typeface="+mn-cs"/>
            </a:rPr>
            <a:t>。各</a:t>
          </a:r>
          <a:r>
            <a:rPr kumimoji="1" lang="en-US" altLang="ja-JP" sz="1100">
              <a:solidFill>
                <a:schemeClr val="dk1"/>
              </a:solidFill>
              <a:effectLst/>
              <a:latin typeface="+mn-lt"/>
              <a:ea typeface="+mn-ea"/>
              <a:cs typeface="+mn-cs"/>
            </a:rPr>
            <a:t>分団施設については老朽化が進ん</a:t>
          </a:r>
          <a:r>
            <a:rPr kumimoji="1" lang="ja-JP" altLang="en-US" sz="1100">
              <a:solidFill>
                <a:schemeClr val="dk1"/>
              </a:solidFill>
              <a:effectLst/>
              <a:latin typeface="+mn-lt"/>
              <a:ea typeface="+mn-ea"/>
              <a:cs typeface="+mn-cs"/>
            </a:rPr>
            <a:t>でいるが耐震補強済であり、計画に基づき</a:t>
          </a:r>
          <a:r>
            <a:rPr kumimoji="1" lang="en-US" altLang="ja-JP" sz="1100">
              <a:solidFill>
                <a:schemeClr val="dk1"/>
              </a:solidFill>
              <a:effectLst/>
              <a:latin typeface="+mn-lt"/>
              <a:ea typeface="+mn-ea"/>
              <a:cs typeface="+mn-cs"/>
            </a:rPr>
            <a:t>修繕を実施していく予定である。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庁舎については、施設面積の約半分を占めている第一庁舎を平成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年に建替えをしているため各平均値よりも低い数値となっている。また、南熱海支所については、平成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年度から建替え工事を開始し令和元年度に完成予定であるため、数値の改善が見込まれる。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図書館については、建物を賃借しているため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一人当たり面積が該当数値なし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となっている。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年度の財政力指数は</a:t>
          </a:r>
          <a:r>
            <a:rPr lang="en-US" altLang="ja-JP" sz="1100">
              <a:solidFill>
                <a:schemeClr val="dk1"/>
              </a:solidFill>
              <a:effectLst/>
              <a:latin typeface="+mn-lt"/>
              <a:ea typeface="+mn-ea"/>
              <a:cs typeface="+mn-cs"/>
            </a:rPr>
            <a:t>0.92</a:t>
          </a:r>
          <a:r>
            <a:rPr lang="ja-JP" altLang="ja-JP" sz="1100">
              <a:solidFill>
                <a:schemeClr val="dk1"/>
              </a:solidFill>
              <a:effectLst/>
              <a:latin typeface="+mn-lt"/>
              <a:ea typeface="+mn-ea"/>
              <a:cs typeface="+mn-cs"/>
            </a:rPr>
            <a:t>であり類似団体平均値と比較し</a:t>
          </a:r>
          <a:r>
            <a:rPr lang="en-US" altLang="ja-JP" sz="1100">
              <a:solidFill>
                <a:schemeClr val="dk1"/>
              </a:solidFill>
              <a:effectLst/>
              <a:latin typeface="+mn-lt"/>
              <a:ea typeface="+mn-ea"/>
              <a:cs typeface="+mn-cs"/>
            </a:rPr>
            <a:t>0.50</a:t>
          </a:r>
          <a:r>
            <a:rPr lang="ja-JP" altLang="ja-JP" sz="1100">
              <a:solidFill>
                <a:schemeClr val="dk1"/>
              </a:solidFill>
              <a:effectLst/>
              <a:latin typeface="+mn-lt"/>
              <a:ea typeface="+mn-ea"/>
              <a:cs typeface="+mn-cs"/>
            </a:rPr>
            <a:t>ポイント上回っている。平成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年度の普通交付税算定において基準財政収入額は、市町村たばこ税の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があった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、市町村民税と固定資産税が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。基準財政需要額は、臨時財政対策債償還費や</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歳以上の人口増によ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高齢者保健福祉費が増加し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。人口減少や高齢化（</a:t>
          </a:r>
          <a:r>
            <a:rPr lang="en-US" altLang="ja-JP" sz="1100">
              <a:solidFill>
                <a:schemeClr val="dk1"/>
              </a:solidFill>
              <a:effectLst/>
              <a:latin typeface="+mn-lt"/>
              <a:ea typeface="+mn-ea"/>
              <a:cs typeface="+mn-cs"/>
            </a:rPr>
            <a:t>H31</a:t>
          </a:r>
          <a:r>
            <a:rPr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47.2%</a:t>
          </a:r>
          <a:r>
            <a:rPr lang="ja-JP" altLang="ja-JP" sz="1100">
              <a:solidFill>
                <a:schemeClr val="dk1"/>
              </a:solidFill>
              <a:effectLst/>
              <a:latin typeface="+mn-lt"/>
              <a:ea typeface="+mn-ea"/>
              <a:cs typeface="+mn-cs"/>
            </a:rPr>
            <a:t>）の問題を抱え</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大幅な</a:t>
          </a:r>
          <a:r>
            <a:rPr lang="ja-JP" altLang="ja-JP" sz="1100">
              <a:solidFill>
                <a:schemeClr val="dk1"/>
              </a:solidFill>
              <a:effectLst/>
              <a:latin typeface="+mn-lt"/>
              <a:ea typeface="+mn-ea"/>
              <a:cs typeface="+mn-cs"/>
            </a:rPr>
            <a:t>市税収入の</a:t>
          </a:r>
          <a:r>
            <a:rPr lang="ja-JP" altLang="en-US" sz="1100">
              <a:solidFill>
                <a:schemeClr val="dk1"/>
              </a:solidFill>
              <a:effectLst/>
              <a:latin typeface="+mn-lt"/>
              <a:ea typeface="+mn-ea"/>
              <a:cs typeface="+mn-cs"/>
            </a:rPr>
            <a:t>増加が</a:t>
          </a:r>
          <a:r>
            <a:rPr lang="ja-JP" altLang="ja-JP" sz="1100">
              <a:solidFill>
                <a:schemeClr val="dk1"/>
              </a:solidFill>
              <a:effectLst/>
              <a:latin typeface="+mn-lt"/>
              <a:ea typeface="+mn-ea"/>
              <a:cs typeface="+mn-cs"/>
            </a:rPr>
            <a:t>期待できないため、収納率を引き上げ</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ために、コンビニ収納や口座振替の加入勧奨に取り組んでいく。 </a:t>
          </a:r>
          <a:r>
            <a:rPr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88900</xdr:rowOff>
    </xdr:to>
    <xdr:cxnSp macro="">
      <xdr:nvCxnSpPr>
        <xdr:cNvPr id="70" name="直線コネクタ 69"/>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3" name="直線コネクタ 72"/>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106136</xdr:rowOff>
    </xdr:to>
    <xdr:cxnSp macro="">
      <xdr:nvCxnSpPr>
        <xdr:cNvPr id="76" name="直線コネクタ 75"/>
        <xdr:cNvCxnSpPr/>
      </xdr:nvCxnSpPr>
      <xdr:spPr>
        <a:xfrm flipV="1">
          <a:off x="2336800" y="626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36</xdr:row>
      <xdr:rowOff>106136</xdr:rowOff>
    </xdr:to>
    <xdr:cxnSp macro="">
      <xdr:nvCxnSpPr>
        <xdr:cNvPr id="79" name="直線コネクタ 78"/>
        <xdr:cNvCxnSpPr/>
      </xdr:nvCxnSpPr>
      <xdr:spPr>
        <a:xfrm>
          <a:off x="1447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0"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55336</xdr:rowOff>
    </xdr:from>
    <xdr:to>
      <xdr:col>11</xdr:col>
      <xdr:colOff>82550</xdr:colOff>
      <xdr:row>36</xdr:row>
      <xdr:rowOff>156936</xdr:rowOff>
    </xdr:to>
    <xdr:sp macro="" textlink="">
      <xdr:nvSpPr>
        <xdr:cNvPr id="95" name="楕円 94"/>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167113</xdr:rowOff>
    </xdr:from>
    <xdr:ext cx="762000" cy="259045"/>
    <xdr:sp macro="" textlink="">
      <xdr:nvSpPr>
        <xdr:cNvPr id="96" name="テキスト ボックス 95"/>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7" name="楕円 96"/>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8" name="テキスト ボックス 97"/>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83.0</a:t>
          </a:r>
          <a:r>
            <a:rPr lang="ja-JP" altLang="ja-JP" sz="1100">
              <a:solidFill>
                <a:schemeClr val="dk1"/>
              </a:solidFill>
              <a:effectLst/>
              <a:latin typeface="+mn-lt"/>
              <a:ea typeface="+mn-ea"/>
              <a:cs typeface="+mn-cs"/>
            </a:rPr>
            <a:t>％で類似団体平均値を</a:t>
          </a:r>
          <a:r>
            <a:rPr lang="en-US" altLang="ja-JP" sz="1100">
              <a:solidFill>
                <a:schemeClr val="dk1"/>
              </a:solidFill>
              <a:effectLst/>
              <a:latin typeface="+mn-lt"/>
              <a:ea typeface="+mn-ea"/>
              <a:cs typeface="+mn-cs"/>
            </a:rPr>
            <a:t>11.2%</a:t>
          </a:r>
          <a:r>
            <a:rPr lang="ja-JP" altLang="ja-JP" sz="1100">
              <a:solidFill>
                <a:schemeClr val="dk1"/>
              </a:solidFill>
              <a:effectLst/>
              <a:latin typeface="+mn-lt"/>
              <a:ea typeface="+mn-ea"/>
              <a:cs typeface="+mn-cs"/>
            </a:rPr>
            <a:t>下回っている。歳出</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経常経費一般財源充当額が</a:t>
          </a:r>
          <a:r>
            <a:rPr lang="ja-JP" altLang="en-US" sz="1100">
              <a:solidFill>
                <a:schemeClr val="dk1"/>
              </a:solidFill>
              <a:effectLst/>
              <a:latin typeface="+mn-lt"/>
              <a:ea typeface="+mn-ea"/>
              <a:cs typeface="+mn-cs"/>
            </a:rPr>
            <a:t>減少したものとして、公債費の元利償還金が</a:t>
          </a:r>
          <a:r>
            <a:rPr lang="en-US" altLang="ja-JP" sz="1100">
              <a:solidFill>
                <a:schemeClr val="dk1"/>
              </a:solidFill>
              <a:effectLst/>
              <a:latin typeface="+mn-lt"/>
              <a:ea typeface="+mn-ea"/>
              <a:cs typeface="+mn-cs"/>
            </a:rPr>
            <a:t>73</a:t>
          </a:r>
          <a:r>
            <a:rPr lang="ja-JP" altLang="en-US" sz="1100">
              <a:solidFill>
                <a:schemeClr val="dk1"/>
              </a:solidFill>
              <a:effectLst/>
              <a:latin typeface="+mn-lt"/>
              <a:ea typeface="+mn-ea"/>
              <a:cs typeface="+mn-cs"/>
            </a:rPr>
            <a:t>百万円、退職者の減少により</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63</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市営住宅維持管理経費の維持補修費等が</a:t>
          </a:r>
          <a:r>
            <a:rPr lang="en-US" altLang="ja-JP" sz="1100">
              <a:solidFill>
                <a:schemeClr val="dk1"/>
              </a:solidFill>
              <a:effectLst/>
              <a:latin typeface="+mn-lt"/>
              <a:ea typeface="+mn-ea"/>
              <a:cs typeface="+mn-cs"/>
            </a:rPr>
            <a:t>82</a:t>
          </a:r>
          <a:r>
            <a:rPr lang="ja-JP" altLang="en-US" sz="1100">
              <a:solidFill>
                <a:schemeClr val="dk1"/>
              </a:solidFill>
              <a:effectLst/>
              <a:latin typeface="+mn-lt"/>
              <a:ea typeface="+mn-ea"/>
              <a:cs typeface="+mn-cs"/>
            </a:rPr>
            <a:t>百万円、扶助費などが減少している。</a:t>
          </a:r>
          <a:r>
            <a:rPr lang="ja-JP" altLang="ja-JP" sz="1100">
              <a:solidFill>
                <a:schemeClr val="dk1"/>
              </a:solidFill>
              <a:effectLst/>
              <a:latin typeface="+mn-lt"/>
              <a:ea typeface="+mn-ea"/>
              <a:cs typeface="+mn-cs"/>
            </a:rPr>
            <a:t>経常経費一般財源</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充当額が増加</a:t>
          </a:r>
          <a:r>
            <a:rPr lang="ja-JP" altLang="en-US" sz="1100">
              <a:solidFill>
                <a:schemeClr val="dk1"/>
              </a:solidFill>
              <a:effectLst/>
              <a:latin typeface="+mn-lt"/>
              <a:ea typeface="+mn-ea"/>
              <a:cs typeface="+mn-cs"/>
            </a:rPr>
            <a:t>したものは、物件費のうち主に委託料であったが、</a:t>
          </a:r>
          <a:r>
            <a:rPr lang="ja-JP" altLang="ja-JP" sz="1100">
              <a:solidFill>
                <a:schemeClr val="dk1"/>
              </a:solidFill>
              <a:effectLst/>
              <a:latin typeface="+mn-lt"/>
              <a:ea typeface="+mn-ea"/>
              <a:cs typeface="+mn-cs"/>
            </a:rPr>
            <a:t>経常経費一般財源充当額</a:t>
          </a:r>
          <a:r>
            <a:rPr lang="ja-JP" altLang="en-US" sz="1100">
              <a:solidFill>
                <a:schemeClr val="dk1"/>
              </a:solidFill>
              <a:effectLst/>
              <a:latin typeface="+mn-lt"/>
              <a:ea typeface="+mn-ea"/>
              <a:cs typeface="+mn-cs"/>
            </a:rPr>
            <a:t>の方が大きかったため</a:t>
          </a:r>
          <a:r>
            <a:rPr lang="ja-JP" altLang="ja-JP" sz="1100">
              <a:solidFill>
                <a:schemeClr val="dk1"/>
              </a:solidFill>
              <a:effectLst/>
              <a:latin typeface="+mn-lt"/>
              <a:ea typeface="+mn-ea"/>
              <a:cs typeface="+mn-cs"/>
            </a:rPr>
            <a:t>経常収支比率が</a:t>
          </a:r>
          <a:r>
            <a:rPr lang="ja-JP" altLang="en-US" sz="1100">
              <a:solidFill>
                <a:schemeClr val="dk1"/>
              </a:solidFill>
              <a:effectLst/>
              <a:latin typeface="+mn-lt"/>
              <a:ea typeface="+mn-ea"/>
              <a:cs typeface="+mn-cs"/>
            </a:rPr>
            <a:t>対前年比</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となった。今後とも、市税等の自主財源の確保及び事務事業の見直しを行い経常経費の削減に努め</a:t>
          </a:r>
          <a:r>
            <a:rPr lang="ja-JP" altLang="en-US" sz="1100">
              <a:solidFill>
                <a:schemeClr val="dk1"/>
              </a:solidFill>
              <a:effectLst/>
              <a:latin typeface="+mn-lt"/>
              <a:ea typeface="+mn-ea"/>
              <a:cs typeface="+mn-cs"/>
            </a:rPr>
            <a:t>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60</xdr:row>
      <xdr:rowOff>170180</xdr:rowOff>
    </xdr:to>
    <xdr:cxnSp macro="">
      <xdr:nvCxnSpPr>
        <xdr:cNvPr id="133" name="直線コネクタ 132"/>
        <xdr:cNvCxnSpPr/>
      </xdr:nvCxnSpPr>
      <xdr:spPr>
        <a:xfrm flipV="1">
          <a:off x="4114800" y="1023196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170180</xdr:rowOff>
    </xdr:to>
    <xdr:cxnSp macro="">
      <xdr:nvCxnSpPr>
        <xdr:cNvPr id="136" name="直線コネクタ 135"/>
        <xdr:cNvCxnSpPr/>
      </xdr:nvCxnSpPr>
      <xdr:spPr>
        <a:xfrm>
          <a:off x="3225800" y="102560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146050</xdr:rowOff>
    </xdr:to>
    <xdr:cxnSp macro="">
      <xdr:nvCxnSpPr>
        <xdr:cNvPr id="139" name="直線コネクタ 138"/>
        <xdr:cNvCxnSpPr/>
      </xdr:nvCxnSpPr>
      <xdr:spPr>
        <a:xfrm flipV="1">
          <a:off x="2336800" y="102560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151554</xdr:rowOff>
    </xdr:to>
    <xdr:cxnSp macro="">
      <xdr:nvCxnSpPr>
        <xdr:cNvPr id="142" name="直線コネクタ 141"/>
        <xdr:cNvCxnSpPr/>
      </xdr:nvCxnSpPr>
      <xdr:spPr>
        <a:xfrm flipV="1">
          <a:off x="1447800" y="1043305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5" name="フローチャート: 判断 144"/>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6" name="テキスト ボックス 145"/>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65617</xdr:rowOff>
    </xdr:from>
    <xdr:to>
      <xdr:col>23</xdr:col>
      <xdr:colOff>184150</xdr:colOff>
      <xdr:row>59</xdr:row>
      <xdr:rowOff>167217</xdr:rowOff>
    </xdr:to>
    <xdr:sp macro="" textlink="">
      <xdr:nvSpPr>
        <xdr:cNvPr id="152" name="楕円 151"/>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158344</xdr:rowOff>
    </xdr:from>
    <xdr:ext cx="762000" cy="259045"/>
    <xdr:sp macro="" textlink="">
      <xdr:nvSpPr>
        <xdr:cNvPr id="153" name="財政構造の弾力性該当値テキスト"/>
        <xdr:cNvSpPr txBox="1"/>
      </xdr:nvSpPr>
      <xdr:spPr>
        <a:xfrm>
          <a:off x="5041900" y="1010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4" name="楕円 153"/>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5" name="テキスト ボックス 154"/>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6" name="楕円 155"/>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7" name="テキスト ボックス 156"/>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8" name="楕円 157"/>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9" name="テキスト ボックス 158"/>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60" name="楕円 159"/>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1" name="テキスト ボックス 160"/>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人口１人当たり人件費・物件費等決算額は、類似団体平均値と比較して</a:t>
          </a:r>
          <a:r>
            <a:rPr kumimoji="1" lang="en-US" altLang="ja-JP" sz="1100">
              <a:solidFill>
                <a:schemeClr val="dk1"/>
              </a:solidFill>
              <a:effectLst/>
              <a:latin typeface="+mn-lt"/>
              <a:ea typeface="+mn-ea"/>
              <a:cs typeface="+mn-cs"/>
            </a:rPr>
            <a:t>23,346</a:t>
          </a:r>
          <a:r>
            <a:rPr kumimoji="1" lang="ja-JP" altLang="ja-JP" sz="1100">
              <a:solidFill>
                <a:schemeClr val="dk1"/>
              </a:solidFill>
              <a:effectLst/>
              <a:latin typeface="+mn-lt"/>
              <a:ea typeface="+mn-ea"/>
              <a:cs typeface="+mn-cs"/>
            </a:rPr>
            <a:t>円上回っている。</a:t>
          </a:r>
          <a:r>
            <a:rPr lang="ja-JP" altLang="ja-JP" sz="1100">
              <a:solidFill>
                <a:schemeClr val="dk1"/>
              </a:solidFill>
              <a:effectLst/>
              <a:latin typeface="+mn-lt"/>
              <a:ea typeface="+mn-ea"/>
              <a:cs typeface="+mn-cs"/>
            </a:rPr>
            <a:t>人件費は、前年度と比較し定年退職者が</a:t>
          </a:r>
          <a:r>
            <a:rPr lang="ja-JP" altLang="en-US" sz="1100">
              <a:solidFill>
                <a:schemeClr val="dk1"/>
              </a:solidFill>
              <a:effectLst/>
              <a:latin typeface="+mn-lt"/>
              <a:ea typeface="+mn-ea"/>
              <a:cs typeface="+mn-cs"/>
            </a:rPr>
            <a:t>減少したが金額は</a:t>
          </a:r>
          <a:r>
            <a:rPr lang="ja-JP" altLang="ja-JP" sz="1100">
              <a:solidFill>
                <a:schemeClr val="dk1"/>
              </a:solidFill>
              <a:effectLst/>
              <a:latin typeface="+mn-lt"/>
              <a:ea typeface="+mn-ea"/>
              <a:cs typeface="+mn-cs"/>
            </a:rPr>
            <a:t>高い</a:t>
          </a:r>
          <a:r>
            <a:rPr lang="ja-JP" altLang="en-US" sz="1100">
              <a:solidFill>
                <a:schemeClr val="dk1"/>
              </a:solidFill>
              <a:effectLst/>
              <a:latin typeface="+mn-lt"/>
              <a:ea typeface="+mn-ea"/>
              <a:cs typeface="+mn-cs"/>
            </a:rPr>
            <a:t>水準</a:t>
          </a:r>
          <a:r>
            <a:rPr lang="ja-JP" altLang="ja-JP" sz="1100">
              <a:solidFill>
                <a:schemeClr val="dk1"/>
              </a:solidFill>
              <a:effectLst/>
              <a:latin typeface="+mn-lt"/>
              <a:ea typeface="+mn-ea"/>
              <a:cs typeface="+mn-cs"/>
            </a:rPr>
            <a:t>で推移している。今後も退職者の不補充、アウトソーシングの活用、再任用制度の活用を図り、職員数の適正管理を行い、人件費の抑制に努める。</a:t>
          </a:r>
          <a:r>
            <a:rPr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前年度と比較して委託料</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lang="ja-JP" altLang="ja-JP" sz="1100">
              <a:solidFill>
                <a:schemeClr val="dk1"/>
              </a:solidFill>
              <a:effectLst/>
              <a:latin typeface="+mn-lt"/>
              <a:ea typeface="+mn-ea"/>
              <a:cs typeface="+mn-cs"/>
            </a:rPr>
            <a:t>業務、廃棄物処理施設を単独で運営していることも要因の一つである。引き続き公共施設の指定管理者制度の導入を推進し、施設の統廃合も含め事務事業の見直しを図っていく。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54130</xdr:rowOff>
    </xdr:from>
    <xdr:to>
      <xdr:col>23</xdr:col>
      <xdr:colOff>133350</xdr:colOff>
      <xdr:row>82</xdr:row>
      <xdr:rowOff>64111</xdr:rowOff>
    </xdr:to>
    <xdr:cxnSp macro="">
      <xdr:nvCxnSpPr>
        <xdr:cNvPr id="196" name="直線コネクタ 195"/>
        <xdr:cNvCxnSpPr/>
      </xdr:nvCxnSpPr>
      <xdr:spPr>
        <a:xfrm>
          <a:off x="4114800" y="14113030"/>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37540</xdr:rowOff>
    </xdr:from>
    <xdr:to>
      <xdr:col>19</xdr:col>
      <xdr:colOff>133350</xdr:colOff>
      <xdr:row>82</xdr:row>
      <xdr:rowOff>54130</xdr:rowOff>
    </xdr:to>
    <xdr:cxnSp macro="">
      <xdr:nvCxnSpPr>
        <xdr:cNvPr id="199" name="直線コネクタ 198"/>
        <xdr:cNvCxnSpPr/>
      </xdr:nvCxnSpPr>
      <xdr:spPr>
        <a:xfrm>
          <a:off x="3225800" y="14096440"/>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171355</xdr:rowOff>
    </xdr:from>
    <xdr:to>
      <xdr:col>15</xdr:col>
      <xdr:colOff>82550</xdr:colOff>
      <xdr:row>82</xdr:row>
      <xdr:rowOff>37540</xdr:rowOff>
    </xdr:to>
    <xdr:cxnSp macro="">
      <xdr:nvCxnSpPr>
        <xdr:cNvPr id="202" name="直線コネクタ 201"/>
        <xdr:cNvCxnSpPr/>
      </xdr:nvCxnSpPr>
      <xdr:spPr>
        <a:xfrm>
          <a:off x="2336800" y="14058805"/>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164314</xdr:rowOff>
    </xdr:from>
    <xdr:to>
      <xdr:col>11</xdr:col>
      <xdr:colOff>31750</xdr:colOff>
      <xdr:row>81</xdr:row>
      <xdr:rowOff>171355</xdr:rowOff>
    </xdr:to>
    <xdr:cxnSp macro="">
      <xdr:nvCxnSpPr>
        <xdr:cNvPr id="205" name="直線コネクタ 204"/>
        <xdr:cNvCxnSpPr/>
      </xdr:nvCxnSpPr>
      <xdr:spPr>
        <a:xfrm>
          <a:off x="1447800" y="14051764"/>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78428</xdr:rowOff>
    </xdr:from>
    <xdr:to>
      <xdr:col>7</xdr:col>
      <xdr:colOff>31750</xdr:colOff>
      <xdr:row>82</xdr:row>
      <xdr:rowOff>8578</xdr:rowOff>
    </xdr:to>
    <xdr:sp macro="" textlink="">
      <xdr:nvSpPr>
        <xdr:cNvPr id="208" name="フローチャート: 判断 207"/>
        <xdr:cNvSpPr/>
      </xdr:nvSpPr>
      <xdr:spPr>
        <a:xfrm>
          <a:off x="1397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18755</xdr:rowOff>
    </xdr:from>
    <xdr:ext cx="762000" cy="259045"/>
    <xdr:sp macro="" textlink="">
      <xdr:nvSpPr>
        <xdr:cNvPr id="209" name="テキスト ボックス 208"/>
        <xdr:cNvSpPr txBox="1"/>
      </xdr:nvSpPr>
      <xdr:spPr>
        <a:xfrm>
          <a:off x="1066800" y="137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13311</xdr:rowOff>
    </xdr:from>
    <xdr:to>
      <xdr:col>23</xdr:col>
      <xdr:colOff>184150</xdr:colOff>
      <xdr:row>82</xdr:row>
      <xdr:rowOff>114911</xdr:rowOff>
    </xdr:to>
    <xdr:sp macro="" textlink="">
      <xdr:nvSpPr>
        <xdr:cNvPr id="215" name="楕円 214"/>
        <xdr:cNvSpPr/>
      </xdr:nvSpPr>
      <xdr:spPr>
        <a:xfrm>
          <a:off x="4902200" y="140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156838</xdr:rowOff>
    </xdr:from>
    <xdr:ext cx="762000" cy="259045"/>
    <xdr:sp macro="" textlink="">
      <xdr:nvSpPr>
        <xdr:cNvPr id="216" name="人件費・物件費等の状況該当値テキスト"/>
        <xdr:cNvSpPr txBox="1"/>
      </xdr:nvSpPr>
      <xdr:spPr>
        <a:xfrm>
          <a:off x="5041900" y="140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3330</xdr:rowOff>
    </xdr:from>
    <xdr:to>
      <xdr:col>19</xdr:col>
      <xdr:colOff>184150</xdr:colOff>
      <xdr:row>82</xdr:row>
      <xdr:rowOff>104930</xdr:rowOff>
    </xdr:to>
    <xdr:sp macro="" textlink="">
      <xdr:nvSpPr>
        <xdr:cNvPr id="217" name="楕円 216"/>
        <xdr:cNvSpPr/>
      </xdr:nvSpPr>
      <xdr:spPr>
        <a:xfrm>
          <a:off x="4064000" y="140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89707</xdr:rowOff>
    </xdr:from>
    <xdr:ext cx="736600" cy="259045"/>
    <xdr:sp macro="" textlink="">
      <xdr:nvSpPr>
        <xdr:cNvPr id="218" name="テキスト ボックス 217"/>
        <xdr:cNvSpPr txBox="1"/>
      </xdr:nvSpPr>
      <xdr:spPr>
        <a:xfrm>
          <a:off x="3733800" y="141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158190</xdr:rowOff>
    </xdr:from>
    <xdr:to>
      <xdr:col>15</xdr:col>
      <xdr:colOff>133350</xdr:colOff>
      <xdr:row>82</xdr:row>
      <xdr:rowOff>88340</xdr:rowOff>
    </xdr:to>
    <xdr:sp macro="" textlink="">
      <xdr:nvSpPr>
        <xdr:cNvPr id="219" name="楕円 218"/>
        <xdr:cNvSpPr/>
      </xdr:nvSpPr>
      <xdr:spPr>
        <a:xfrm>
          <a:off x="3175000" y="140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73117</xdr:rowOff>
    </xdr:from>
    <xdr:ext cx="762000" cy="259045"/>
    <xdr:sp macro="" textlink="">
      <xdr:nvSpPr>
        <xdr:cNvPr id="220" name="テキスト ボックス 219"/>
        <xdr:cNvSpPr txBox="1"/>
      </xdr:nvSpPr>
      <xdr:spPr>
        <a:xfrm>
          <a:off x="2844800" y="141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120555</xdr:rowOff>
    </xdr:from>
    <xdr:to>
      <xdr:col>11</xdr:col>
      <xdr:colOff>82550</xdr:colOff>
      <xdr:row>82</xdr:row>
      <xdr:rowOff>50705</xdr:rowOff>
    </xdr:to>
    <xdr:sp macro="" textlink="">
      <xdr:nvSpPr>
        <xdr:cNvPr id="221" name="楕円 220"/>
        <xdr:cNvSpPr/>
      </xdr:nvSpPr>
      <xdr:spPr>
        <a:xfrm>
          <a:off x="2286000" y="140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35482</xdr:rowOff>
    </xdr:from>
    <xdr:ext cx="762000" cy="259045"/>
    <xdr:sp macro="" textlink="">
      <xdr:nvSpPr>
        <xdr:cNvPr id="222" name="テキスト ボックス 221"/>
        <xdr:cNvSpPr txBox="1"/>
      </xdr:nvSpPr>
      <xdr:spPr>
        <a:xfrm>
          <a:off x="1955800" y="140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113514</xdr:rowOff>
    </xdr:from>
    <xdr:to>
      <xdr:col>7</xdr:col>
      <xdr:colOff>31750</xdr:colOff>
      <xdr:row>82</xdr:row>
      <xdr:rowOff>43664</xdr:rowOff>
    </xdr:to>
    <xdr:sp macro="" textlink="">
      <xdr:nvSpPr>
        <xdr:cNvPr id="223" name="楕円 222"/>
        <xdr:cNvSpPr/>
      </xdr:nvSpPr>
      <xdr:spPr>
        <a:xfrm>
          <a:off x="1397000" y="140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28441</xdr:rowOff>
    </xdr:from>
    <xdr:ext cx="762000" cy="259045"/>
    <xdr:sp macro="" textlink="">
      <xdr:nvSpPr>
        <xdr:cNvPr id="224" name="テキスト ボックス 223"/>
        <xdr:cNvSpPr txBox="1"/>
      </xdr:nvSpPr>
      <xdr:spPr>
        <a:xfrm>
          <a:off x="1066800" y="140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ポイント減少し</a:t>
          </a:r>
          <a:r>
            <a:rPr lang="en-US" altLang="ja-JP" sz="1100">
              <a:solidFill>
                <a:schemeClr val="dk1"/>
              </a:solidFill>
              <a:effectLst/>
              <a:latin typeface="+mn-lt"/>
              <a:ea typeface="+mn-ea"/>
              <a:cs typeface="+mn-cs"/>
            </a:rPr>
            <a:t>103.2</a:t>
          </a:r>
          <a:r>
            <a:rPr lang="ja-JP" altLang="en-US" sz="1100">
              <a:solidFill>
                <a:schemeClr val="dk1"/>
              </a:solidFill>
              <a:effectLst/>
              <a:latin typeface="+mn-lt"/>
              <a:ea typeface="+mn-ea"/>
              <a:cs typeface="+mn-cs"/>
            </a:rPr>
            <a:t>となったが、</a:t>
          </a:r>
          <a:r>
            <a:rPr lang="ja-JP" altLang="ja-JP" sz="1100">
              <a:solidFill>
                <a:schemeClr val="dk1"/>
              </a:solidFill>
              <a:effectLst/>
              <a:latin typeface="+mn-lt"/>
              <a:ea typeface="+mn-ea"/>
              <a:cs typeface="+mn-cs"/>
            </a:rPr>
            <a:t>引き続き高水準で推移している。</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多くの管理職が退職したことに起因する昇任数の増加や管理、監督者の若年化、本市職員の経験年数別の在職階層の変動が顕著であり、類似団体平均、全国平均等を依然として大きく上回っている。今後とも職員配置や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134055</xdr:rowOff>
    </xdr:to>
    <xdr:cxnSp macro="">
      <xdr:nvCxnSpPr>
        <xdr:cNvPr id="258" name="直線コネクタ 257"/>
        <xdr:cNvCxnSpPr/>
      </xdr:nvCxnSpPr>
      <xdr:spPr>
        <a:xfrm flipV="1">
          <a:off x="16179800" y="151680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134055</xdr:rowOff>
    </xdr:to>
    <xdr:cxnSp macro="">
      <xdr:nvCxnSpPr>
        <xdr:cNvPr id="261" name="直線コネクタ 260"/>
        <xdr:cNvCxnSpPr/>
      </xdr:nvCxnSpPr>
      <xdr:spPr>
        <a:xfrm>
          <a:off x="15290800" y="151278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107245</xdr:rowOff>
    </xdr:to>
    <xdr:cxnSp macro="">
      <xdr:nvCxnSpPr>
        <xdr:cNvPr id="264" name="直線コネクタ 263"/>
        <xdr:cNvCxnSpPr/>
      </xdr:nvCxnSpPr>
      <xdr:spPr>
        <a:xfrm flipV="1">
          <a:off x="14401800" y="151278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107245</xdr:rowOff>
    </xdr:to>
    <xdr:cxnSp macro="">
      <xdr:nvCxnSpPr>
        <xdr:cNvPr id="267" name="直線コネクタ 266"/>
        <xdr:cNvCxnSpPr/>
      </xdr:nvCxnSpPr>
      <xdr:spPr>
        <a:xfrm>
          <a:off x="13512800" y="1519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70" name="フローチャート: 判断 269"/>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71" name="テキスト ボックス 270"/>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7" name="楕円 276"/>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8"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79" name="楕円 278"/>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80" name="テキスト ボックス 279"/>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1" name="楕円 280"/>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2" name="テキスト ボックス 281"/>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3" name="楕円 282"/>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4" name="テキスト ボックス 283"/>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5" name="楕円 284"/>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6" name="テキスト ボックス 285"/>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日現在普通会計職員は</a:t>
          </a:r>
          <a:r>
            <a:rPr lang="en-US" altLang="ja-JP" sz="1100">
              <a:solidFill>
                <a:schemeClr val="dk1"/>
              </a:solidFill>
              <a:effectLst/>
              <a:latin typeface="+mn-lt"/>
              <a:ea typeface="+mn-ea"/>
              <a:cs typeface="+mn-cs"/>
            </a:rPr>
            <a:t>428</a:t>
          </a:r>
          <a:r>
            <a:rPr lang="ja-JP" altLang="ja-JP" sz="1100">
              <a:solidFill>
                <a:schemeClr val="dk1"/>
              </a:solidFill>
              <a:effectLst/>
              <a:latin typeface="+mn-lt"/>
              <a:ea typeface="+mn-ea"/>
              <a:cs typeface="+mn-cs"/>
            </a:rPr>
            <a:t>人（地方公共団体定員管理調査による）で前年度</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0.11</a:t>
          </a:r>
          <a:r>
            <a:rPr lang="ja-JP" altLang="en-US" sz="1100">
              <a:solidFill>
                <a:schemeClr val="dk1"/>
              </a:solidFill>
              <a:effectLst/>
              <a:latin typeface="+mn-lt"/>
              <a:ea typeface="+mn-ea"/>
              <a:cs typeface="+mn-cs"/>
            </a:rPr>
            <a:t>増加となった</a:t>
          </a:r>
          <a:r>
            <a:rPr lang="ja-JP" altLang="ja-JP" sz="1100">
              <a:solidFill>
                <a:schemeClr val="dk1"/>
              </a:solidFill>
              <a:effectLst/>
              <a:latin typeface="+mn-lt"/>
              <a:ea typeface="+mn-ea"/>
              <a:cs typeface="+mn-cs"/>
            </a:rPr>
            <a:t>。職員数が全国平均よりも高い</a:t>
          </a:r>
          <a:r>
            <a:rPr lang="ja-JP" altLang="en-US" sz="1100">
              <a:solidFill>
                <a:schemeClr val="dk1"/>
              </a:solidFill>
              <a:effectLst/>
              <a:latin typeface="+mn-lt"/>
              <a:ea typeface="+mn-ea"/>
              <a:cs typeface="+mn-cs"/>
            </a:rPr>
            <a:t>理由は、</a:t>
          </a:r>
          <a:r>
            <a:rPr lang="ja-JP" altLang="ja-JP" sz="1100">
              <a:solidFill>
                <a:schemeClr val="dk1"/>
              </a:solidFill>
              <a:effectLst/>
              <a:latin typeface="+mn-lt"/>
              <a:ea typeface="+mn-ea"/>
              <a:cs typeface="+mn-cs"/>
            </a:rPr>
            <a:t>観光地特有の行政需要から消防やごみ処理業務に職員を確保する必要があ</a:t>
          </a:r>
          <a:r>
            <a:rPr lang="ja-JP" altLang="en-US" sz="1100">
              <a:solidFill>
                <a:schemeClr val="dk1"/>
              </a:solidFill>
              <a:effectLst/>
              <a:latin typeface="+mn-lt"/>
              <a:ea typeface="+mn-ea"/>
              <a:cs typeface="+mn-cs"/>
            </a:rPr>
            <a:t>ることや</a:t>
          </a:r>
          <a:r>
            <a:rPr lang="ja-JP" altLang="ja-JP" sz="1100">
              <a:solidFill>
                <a:schemeClr val="dk1"/>
              </a:solidFill>
              <a:effectLst/>
              <a:latin typeface="+mn-lt"/>
              <a:ea typeface="+mn-ea"/>
              <a:cs typeface="+mn-cs"/>
            </a:rPr>
            <a:t>、別荘を所有している市外納税者の対応</a:t>
          </a:r>
          <a:r>
            <a:rPr lang="ja-JP" altLang="en-US" sz="1100">
              <a:solidFill>
                <a:schemeClr val="dk1"/>
              </a:solidFill>
              <a:effectLst/>
              <a:latin typeface="+mn-lt"/>
              <a:ea typeface="+mn-ea"/>
              <a:cs typeface="+mn-cs"/>
            </a:rPr>
            <a:t>などにより職員数が多くなっている。</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公共</a:t>
          </a:r>
          <a:r>
            <a:rPr lang="ja-JP" altLang="ja-JP" sz="1100">
              <a:solidFill>
                <a:schemeClr val="dk1"/>
              </a:solidFill>
              <a:effectLst/>
              <a:latin typeface="+mn-lt"/>
              <a:ea typeface="+mn-ea"/>
              <a:cs typeface="+mn-cs"/>
            </a:rPr>
            <a:t>施設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の統廃合を含め、より適切な職員の適正管理に努める。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164744</xdr:rowOff>
    </xdr:from>
    <xdr:to>
      <xdr:col>81</xdr:col>
      <xdr:colOff>44450</xdr:colOff>
      <xdr:row>61</xdr:row>
      <xdr:rowOff>170053</xdr:rowOff>
    </xdr:to>
    <xdr:cxnSp macro="">
      <xdr:nvCxnSpPr>
        <xdr:cNvPr id="318" name="直線コネクタ 317"/>
        <xdr:cNvCxnSpPr/>
      </xdr:nvCxnSpPr>
      <xdr:spPr>
        <a:xfrm>
          <a:off x="16179800" y="10623194"/>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159918</xdr:rowOff>
    </xdr:from>
    <xdr:to>
      <xdr:col>77</xdr:col>
      <xdr:colOff>44450</xdr:colOff>
      <xdr:row>61</xdr:row>
      <xdr:rowOff>164744</xdr:rowOff>
    </xdr:to>
    <xdr:cxnSp macro="">
      <xdr:nvCxnSpPr>
        <xdr:cNvPr id="321" name="直線コネクタ 320"/>
        <xdr:cNvCxnSpPr/>
      </xdr:nvCxnSpPr>
      <xdr:spPr>
        <a:xfrm>
          <a:off x="15290800" y="106183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159918</xdr:rowOff>
    </xdr:to>
    <xdr:cxnSp macro="">
      <xdr:nvCxnSpPr>
        <xdr:cNvPr id="324" name="直線コネクタ 323"/>
        <xdr:cNvCxnSpPr/>
      </xdr:nvCxnSpPr>
      <xdr:spPr>
        <a:xfrm>
          <a:off x="14401800" y="106140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146406</xdr:rowOff>
    </xdr:from>
    <xdr:to>
      <xdr:col>68</xdr:col>
      <xdr:colOff>152400</xdr:colOff>
      <xdr:row>61</xdr:row>
      <xdr:rowOff>155575</xdr:rowOff>
    </xdr:to>
    <xdr:cxnSp macro="">
      <xdr:nvCxnSpPr>
        <xdr:cNvPr id="327" name="直線コネクタ 326"/>
        <xdr:cNvCxnSpPr/>
      </xdr:nvCxnSpPr>
      <xdr:spPr>
        <a:xfrm>
          <a:off x="13512800" y="1060485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119253</xdr:rowOff>
    </xdr:from>
    <xdr:to>
      <xdr:col>81</xdr:col>
      <xdr:colOff>95250</xdr:colOff>
      <xdr:row>62</xdr:row>
      <xdr:rowOff>49403</xdr:rowOff>
    </xdr:to>
    <xdr:sp macro="" textlink="">
      <xdr:nvSpPr>
        <xdr:cNvPr id="337" name="楕円 336"/>
        <xdr:cNvSpPr/>
      </xdr:nvSpPr>
      <xdr:spPr>
        <a:xfrm>
          <a:off x="169672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91330</xdr:rowOff>
    </xdr:from>
    <xdr:ext cx="762000" cy="259045"/>
    <xdr:sp macro="" textlink="">
      <xdr:nvSpPr>
        <xdr:cNvPr id="338" name="定員管理の状況該当値テキスト"/>
        <xdr:cNvSpPr txBox="1"/>
      </xdr:nvSpPr>
      <xdr:spPr>
        <a:xfrm>
          <a:off x="17106900" y="1054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113944</xdr:rowOff>
    </xdr:from>
    <xdr:to>
      <xdr:col>77</xdr:col>
      <xdr:colOff>95250</xdr:colOff>
      <xdr:row>62</xdr:row>
      <xdr:rowOff>44094</xdr:rowOff>
    </xdr:to>
    <xdr:sp macro="" textlink="">
      <xdr:nvSpPr>
        <xdr:cNvPr id="339" name="楕円 338"/>
        <xdr:cNvSpPr/>
      </xdr:nvSpPr>
      <xdr:spPr>
        <a:xfrm>
          <a:off x="16129000" y="105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28871</xdr:rowOff>
    </xdr:from>
    <xdr:ext cx="736600" cy="259045"/>
    <xdr:sp macro="" textlink="">
      <xdr:nvSpPr>
        <xdr:cNvPr id="340" name="テキスト ボックス 339"/>
        <xdr:cNvSpPr txBox="1"/>
      </xdr:nvSpPr>
      <xdr:spPr>
        <a:xfrm>
          <a:off x="15798800" y="1065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109118</xdr:rowOff>
    </xdr:from>
    <xdr:to>
      <xdr:col>73</xdr:col>
      <xdr:colOff>44450</xdr:colOff>
      <xdr:row>62</xdr:row>
      <xdr:rowOff>39268</xdr:rowOff>
    </xdr:to>
    <xdr:sp macro="" textlink="">
      <xdr:nvSpPr>
        <xdr:cNvPr id="341" name="楕円 340"/>
        <xdr:cNvSpPr/>
      </xdr:nvSpPr>
      <xdr:spPr>
        <a:xfrm>
          <a:off x="15240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24045</xdr:rowOff>
    </xdr:from>
    <xdr:ext cx="762000" cy="259045"/>
    <xdr:sp macro="" textlink="">
      <xdr:nvSpPr>
        <xdr:cNvPr id="342" name="テキスト ボックス 341"/>
        <xdr:cNvSpPr txBox="1"/>
      </xdr:nvSpPr>
      <xdr:spPr>
        <a:xfrm>
          <a:off x="14909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3" name="楕円 342"/>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44" name="テキスト ボックス 343"/>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95606</xdr:rowOff>
    </xdr:from>
    <xdr:to>
      <xdr:col>64</xdr:col>
      <xdr:colOff>152400</xdr:colOff>
      <xdr:row>62</xdr:row>
      <xdr:rowOff>25756</xdr:rowOff>
    </xdr:to>
    <xdr:sp macro="" textlink="">
      <xdr:nvSpPr>
        <xdr:cNvPr id="345" name="楕円 344"/>
        <xdr:cNvSpPr/>
      </xdr:nvSpPr>
      <xdr:spPr>
        <a:xfrm>
          <a:off x="13462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10533</xdr:rowOff>
    </xdr:from>
    <xdr:ext cx="762000" cy="259045"/>
    <xdr:sp macro="" textlink="">
      <xdr:nvSpPr>
        <xdr:cNvPr id="346" name="テキスト ボックス 345"/>
        <xdr:cNvSpPr txBox="1"/>
      </xdr:nvSpPr>
      <xdr:spPr>
        <a:xfrm>
          <a:off x="13131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償還元金を上回らない額での市債発行に努めていることや、過去の大型建設事業の元利償還が終了したこと、</a:t>
          </a:r>
          <a:r>
            <a:rPr lang="ja-JP" altLang="ja-JP" sz="1100">
              <a:solidFill>
                <a:schemeClr val="dk1"/>
              </a:solidFill>
              <a:effectLst/>
              <a:latin typeface="+mn-lt"/>
              <a:ea typeface="+mn-ea"/>
              <a:cs typeface="+mn-cs"/>
            </a:rPr>
            <a:t>過去に新規の投資的事業を抑制してきたことが、類似団体平均値と比較し</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ポイント下回っている要因である。公共施設の老朽化に伴う</a:t>
          </a:r>
          <a:r>
            <a:rPr lang="ja-JP" altLang="en-US" sz="1100">
              <a:solidFill>
                <a:schemeClr val="dk1"/>
              </a:solidFill>
              <a:effectLst/>
              <a:latin typeface="+mn-lt"/>
              <a:ea typeface="+mn-ea"/>
              <a:cs typeface="+mn-cs"/>
            </a:rPr>
            <a:t>解体や修繕費が想定されるため</a:t>
          </a:r>
          <a:r>
            <a:rPr lang="ja-JP" altLang="ja-JP" sz="1100">
              <a:solidFill>
                <a:schemeClr val="dk1"/>
              </a:solidFill>
              <a:effectLst/>
              <a:latin typeface="+mn-lt"/>
              <a:ea typeface="+mn-ea"/>
              <a:cs typeface="+mn-cs"/>
            </a:rPr>
            <a:t>、投資的事業を取捨選択し、市債の新規発行額を計画的に行うように努める。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170688</xdr:rowOff>
    </xdr:to>
    <xdr:cxnSp macro="">
      <xdr:nvCxnSpPr>
        <xdr:cNvPr id="378" name="直線コネクタ 377"/>
        <xdr:cNvCxnSpPr/>
      </xdr:nvCxnSpPr>
      <xdr:spPr>
        <a:xfrm flipV="1">
          <a:off x="16179800" y="65989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95758</xdr:rowOff>
    </xdr:to>
    <xdr:cxnSp macro="">
      <xdr:nvCxnSpPr>
        <xdr:cNvPr id="381" name="直線コネクタ 380"/>
        <xdr:cNvCxnSpPr/>
      </xdr:nvCxnSpPr>
      <xdr:spPr>
        <a:xfrm flipV="1">
          <a:off x="15290800" y="66857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40</xdr:row>
      <xdr:rowOff>30480</xdr:rowOff>
    </xdr:to>
    <xdr:cxnSp macro="">
      <xdr:nvCxnSpPr>
        <xdr:cNvPr id="384" name="直線コネクタ 383"/>
        <xdr:cNvCxnSpPr/>
      </xdr:nvCxnSpPr>
      <xdr:spPr>
        <a:xfrm flipV="1">
          <a:off x="14401800" y="67823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41</xdr:row>
      <xdr:rowOff>13462</xdr:rowOff>
    </xdr:to>
    <xdr:cxnSp macro="">
      <xdr:nvCxnSpPr>
        <xdr:cNvPr id="387" name="直線コネクタ 386"/>
        <xdr:cNvCxnSpPr/>
      </xdr:nvCxnSpPr>
      <xdr:spPr>
        <a:xfrm flipV="1">
          <a:off x="13512800" y="68884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390" name="フローチャート: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7" name="楕円 396"/>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398"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9" name="楕円 398"/>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0" name="テキスト ボックス 399"/>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1" name="楕円 400"/>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2" name="テキスト ボックス 401"/>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3" name="楕円 402"/>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4" name="テキスト ボックス 403"/>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5" name="楕円 404"/>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6" name="テキスト ボックス 405"/>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a:t>
          </a:r>
          <a:r>
            <a:rPr lang="ja-JP" altLang="en-US" sz="1100">
              <a:solidFill>
                <a:schemeClr val="dk1"/>
              </a:solidFill>
              <a:effectLst/>
              <a:latin typeface="+mn-lt"/>
              <a:ea typeface="+mn-ea"/>
              <a:cs typeface="+mn-cs"/>
            </a:rPr>
            <a:t>度に</a:t>
          </a:r>
          <a:r>
            <a:rPr lang="ja-JP" altLang="ja-JP" sz="1100">
              <a:solidFill>
                <a:schemeClr val="dk1"/>
              </a:solidFill>
              <a:effectLst/>
              <a:latin typeface="+mn-lt"/>
              <a:ea typeface="+mn-ea"/>
              <a:cs typeface="+mn-cs"/>
            </a:rPr>
            <a:t>比べ</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ポイント将来負担比率が増加している</a:t>
          </a:r>
          <a:r>
            <a:rPr lang="ja-JP" altLang="en-US" sz="1100">
              <a:solidFill>
                <a:schemeClr val="dk1"/>
              </a:solidFill>
              <a:effectLst/>
              <a:latin typeface="+mn-lt"/>
              <a:ea typeface="+mn-ea"/>
              <a:cs typeface="+mn-cs"/>
            </a:rPr>
            <a:t>のは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充当可能財源等の増加より将来負担額の増加が上回ったためである。</a:t>
          </a:r>
          <a:r>
            <a:rPr lang="ja-JP" altLang="ja-JP" sz="1100">
              <a:solidFill>
                <a:schemeClr val="dk1"/>
              </a:solidFill>
              <a:effectLst/>
              <a:latin typeface="+mn-lt"/>
              <a:ea typeface="+mn-ea"/>
              <a:cs typeface="+mn-cs"/>
            </a:rPr>
            <a:t>充当可能財源等は</a:t>
          </a:r>
          <a:r>
            <a:rPr lang="ja-JP" altLang="en-US" sz="1100">
              <a:solidFill>
                <a:schemeClr val="dk1"/>
              </a:solidFill>
              <a:effectLst/>
              <a:latin typeface="+mn-lt"/>
              <a:ea typeface="+mn-ea"/>
              <a:cs typeface="+mn-cs"/>
            </a:rPr>
            <a:t>増加し</a:t>
          </a:r>
          <a:r>
            <a:rPr lang="ja-JP" altLang="ja-JP" sz="1100">
              <a:solidFill>
                <a:schemeClr val="dk1"/>
              </a:solidFill>
              <a:effectLst/>
              <a:latin typeface="+mn-lt"/>
              <a:ea typeface="+mn-ea"/>
              <a:cs typeface="+mn-cs"/>
            </a:rPr>
            <a:t>、環境衛生施設等整備基金及び地域福祉基金が減少した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、財政調整基金及び庁舎等建設基金が増加し</a:t>
          </a:r>
          <a:r>
            <a:rPr lang="ja-JP" altLang="en-US" sz="1100">
              <a:solidFill>
                <a:schemeClr val="dk1"/>
              </a:solidFill>
              <a:effectLst/>
              <a:latin typeface="+mn-lt"/>
              <a:ea typeface="+mn-ea"/>
              <a:cs typeface="+mn-cs"/>
            </a:rPr>
            <a:t>、将来負担額は、職員増加により</a:t>
          </a:r>
          <a:r>
            <a:rPr lang="ja-JP" altLang="ja-JP" sz="1100">
              <a:solidFill>
                <a:schemeClr val="dk1"/>
              </a:solidFill>
              <a:effectLst/>
              <a:latin typeface="+mn-lt"/>
              <a:ea typeface="+mn-ea"/>
              <a:cs typeface="+mn-cs"/>
            </a:rPr>
            <a:t>退職手当負担見込額の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教育福祉施設等整備事業債</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地方債の現在高が増加</a:t>
          </a:r>
          <a:r>
            <a:rPr lang="ja-JP" altLang="en-US"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今後は、建替や大規模修繕の財源として基金</a:t>
          </a:r>
          <a:r>
            <a:rPr lang="ja-JP" altLang="en-US" sz="1100">
              <a:solidFill>
                <a:schemeClr val="dk1"/>
              </a:solidFill>
              <a:effectLst/>
              <a:latin typeface="+mn-lt"/>
              <a:ea typeface="+mn-ea"/>
              <a:cs typeface="+mn-cs"/>
            </a:rPr>
            <a:t>取崩しや起債の増額が見込まれるため</a:t>
          </a:r>
          <a:r>
            <a:rPr lang="ja-JP" altLang="ja-JP" sz="1100">
              <a:solidFill>
                <a:schemeClr val="dk1"/>
              </a:solidFill>
              <a:effectLst/>
              <a:latin typeface="+mn-lt"/>
              <a:ea typeface="+mn-ea"/>
              <a:cs typeface="+mn-cs"/>
            </a:rPr>
            <a:t>、起債発行額は償還額を超えないよ</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健全な財政運営に努め</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18627</xdr:rowOff>
    </xdr:from>
    <xdr:to>
      <xdr:col>81</xdr:col>
      <xdr:colOff>44450</xdr:colOff>
      <xdr:row>14</xdr:row>
      <xdr:rowOff>28968</xdr:rowOff>
    </xdr:to>
    <xdr:cxnSp macro="">
      <xdr:nvCxnSpPr>
        <xdr:cNvPr id="442" name="直線コネクタ 441"/>
        <xdr:cNvCxnSpPr/>
      </xdr:nvCxnSpPr>
      <xdr:spPr>
        <a:xfrm>
          <a:off x="16179800" y="241892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3"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156754</xdr:rowOff>
    </xdr:from>
    <xdr:to>
      <xdr:col>77</xdr:col>
      <xdr:colOff>44450</xdr:colOff>
      <xdr:row>14</xdr:row>
      <xdr:rowOff>18627</xdr:rowOff>
    </xdr:to>
    <xdr:cxnSp macro="">
      <xdr:nvCxnSpPr>
        <xdr:cNvPr id="445" name="直線コネクタ 444"/>
        <xdr:cNvCxnSpPr/>
      </xdr:nvCxnSpPr>
      <xdr:spPr>
        <a:xfrm>
          <a:off x="15290800" y="2385604"/>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47" name="テキスト ボックス 446"/>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156754</xdr:rowOff>
    </xdr:from>
    <xdr:to>
      <xdr:col>72</xdr:col>
      <xdr:colOff>203200</xdr:colOff>
      <xdr:row>15</xdr:row>
      <xdr:rowOff>13788</xdr:rowOff>
    </xdr:to>
    <xdr:cxnSp macro="">
      <xdr:nvCxnSpPr>
        <xdr:cNvPr id="448" name="直線コネクタ 447"/>
        <xdr:cNvCxnSpPr/>
      </xdr:nvCxnSpPr>
      <xdr:spPr>
        <a:xfrm flipV="1">
          <a:off x="14401800" y="2385604"/>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26143</xdr:rowOff>
    </xdr:from>
    <xdr:ext cx="762000" cy="259045"/>
    <xdr:sp macro="" textlink="">
      <xdr:nvSpPr>
        <xdr:cNvPr id="450" name="テキスト ボックス 449"/>
        <xdr:cNvSpPr txBox="1"/>
      </xdr:nvSpPr>
      <xdr:spPr>
        <a:xfrm>
          <a:off x="14909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13788</xdr:rowOff>
    </xdr:from>
    <xdr:to>
      <xdr:col>68</xdr:col>
      <xdr:colOff>152400</xdr:colOff>
      <xdr:row>15</xdr:row>
      <xdr:rowOff>132140</xdr:rowOff>
    </xdr:to>
    <xdr:cxnSp macro="">
      <xdr:nvCxnSpPr>
        <xdr:cNvPr id="451" name="直線コネクタ 450"/>
        <xdr:cNvCxnSpPr/>
      </xdr:nvCxnSpPr>
      <xdr:spPr>
        <a:xfrm flipV="1">
          <a:off x="13512800" y="2585538"/>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53" name="テキスト ボックス 452"/>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47534</xdr:rowOff>
    </xdr:from>
    <xdr:to>
      <xdr:col>64</xdr:col>
      <xdr:colOff>152400</xdr:colOff>
      <xdr:row>17</xdr:row>
      <xdr:rowOff>149134</xdr:rowOff>
    </xdr:to>
    <xdr:sp macro="" textlink="">
      <xdr:nvSpPr>
        <xdr:cNvPr id="454" name="フローチャート: 判断 453"/>
        <xdr:cNvSpPr/>
      </xdr:nvSpPr>
      <xdr:spPr>
        <a:xfrm>
          <a:off x="13462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133911</xdr:rowOff>
    </xdr:from>
    <xdr:ext cx="762000" cy="259045"/>
    <xdr:sp macro="" textlink="">
      <xdr:nvSpPr>
        <xdr:cNvPr id="455" name="テキスト ボックス 454"/>
        <xdr:cNvSpPr txBox="1"/>
      </xdr:nvSpPr>
      <xdr:spPr>
        <a:xfrm>
          <a:off x="13131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149618</xdr:rowOff>
    </xdr:from>
    <xdr:to>
      <xdr:col>81</xdr:col>
      <xdr:colOff>95250</xdr:colOff>
      <xdr:row>14</xdr:row>
      <xdr:rowOff>79768</xdr:rowOff>
    </xdr:to>
    <xdr:sp macro="" textlink="">
      <xdr:nvSpPr>
        <xdr:cNvPr id="461" name="楕円 460"/>
        <xdr:cNvSpPr/>
      </xdr:nvSpPr>
      <xdr:spPr>
        <a:xfrm>
          <a:off x="169672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70895</xdr:rowOff>
    </xdr:from>
    <xdr:ext cx="762000" cy="259045"/>
    <xdr:sp macro="" textlink="">
      <xdr:nvSpPr>
        <xdr:cNvPr id="462" name="将来負担の状況該当値テキスト"/>
        <xdr:cNvSpPr txBox="1"/>
      </xdr:nvSpPr>
      <xdr:spPr>
        <a:xfrm>
          <a:off x="17106900" y="22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139277</xdr:rowOff>
    </xdr:from>
    <xdr:to>
      <xdr:col>77</xdr:col>
      <xdr:colOff>95250</xdr:colOff>
      <xdr:row>14</xdr:row>
      <xdr:rowOff>69427</xdr:rowOff>
    </xdr:to>
    <xdr:sp macro="" textlink="">
      <xdr:nvSpPr>
        <xdr:cNvPr id="463" name="楕円 462"/>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79604</xdr:rowOff>
    </xdr:from>
    <xdr:ext cx="736600" cy="259045"/>
    <xdr:sp macro="" textlink="">
      <xdr:nvSpPr>
        <xdr:cNvPr id="464" name="テキスト ボックス 463"/>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105954</xdr:rowOff>
    </xdr:from>
    <xdr:to>
      <xdr:col>73</xdr:col>
      <xdr:colOff>44450</xdr:colOff>
      <xdr:row>14</xdr:row>
      <xdr:rowOff>36104</xdr:rowOff>
    </xdr:to>
    <xdr:sp macro="" textlink="">
      <xdr:nvSpPr>
        <xdr:cNvPr id="465" name="楕円 464"/>
        <xdr:cNvSpPr/>
      </xdr:nvSpPr>
      <xdr:spPr>
        <a:xfrm>
          <a:off x="15240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46281</xdr:rowOff>
    </xdr:from>
    <xdr:ext cx="762000" cy="259045"/>
    <xdr:sp macro="" textlink="">
      <xdr:nvSpPr>
        <xdr:cNvPr id="466" name="テキスト ボックス 465"/>
        <xdr:cNvSpPr txBox="1"/>
      </xdr:nvSpPr>
      <xdr:spPr>
        <a:xfrm>
          <a:off x="14909800" y="21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134438</xdr:rowOff>
    </xdr:from>
    <xdr:to>
      <xdr:col>68</xdr:col>
      <xdr:colOff>203200</xdr:colOff>
      <xdr:row>15</xdr:row>
      <xdr:rowOff>64588</xdr:rowOff>
    </xdr:to>
    <xdr:sp macro="" textlink="">
      <xdr:nvSpPr>
        <xdr:cNvPr id="467" name="楕円 466"/>
        <xdr:cNvSpPr/>
      </xdr:nvSpPr>
      <xdr:spPr>
        <a:xfrm>
          <a:off x="14351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74765</xdr:rowOff>
    </xdr:from>
    <xdr:ext cx="762000" cy="259045"/>
    <xdr:sp macro="" textlink="">
      <xdr:nvSpPr>
        <xdr:cNvPr id="468" name="テキスト ボックス 467"/>
        <xdr:cNvSpPr txBox="1"/>
      </xdr:nvSpPr>
      <xdr:spPr>
        <a:xfrm>
          <a:off x="14020800" y="230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81340</xdr:rowOff>
    </xdr:from>
    <xdr:to>
      <xdr:col>64</xdr:col>
      <xdr:colOff>152400</xdr:colOff>
      <xdr:row>16</xdr:row>
      <xdr:rowOff>11490</xdr:rowOff>
    </xdr:to>
    <xdr:sp macro="" textlink="">
      <xdr:nvSpPr>
        <xdr:cNvPr id="469" name="楕円 468"/>
        <xdr:cNvSpPr/>
      </xdr:nvSpPr>
      <xdr:spPr>
        <a:xfrm>
          <a:off x="13462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21667</xdr:rowOff>
    </xdr:from>
    <xdr:ext cx="762000" cy="259045"/>
    <xdr:sp macro="" textlink="">
      <xdr:nvSpPr>
        <xdr:cNvPr id="470" name="テキスト ボックス 469"/>
        <xdr:cNvSpPr txBox="1"/>
      </xdr:nvSpPr>
      <xdr:spPr>
        <a:xfrm>
          <a:off x="13131800" y="242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人件費に係る経常収支比率は、前年度と比較して</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a:t>
          </a:r>
          <a:r>
            <a:rPr kumimoji="1" lang="ja-JP" altLang="ja-JP" sz="1100">
              <a:solidFill>
                <a:schemeClr val="dk1"/>
              </a:solidFill>
              <a:effectLst/>
              <a:latin typeface="+mn-lt"/>
              <a:ea typeface="+mn-ea"/>
              <a:cs typeface="+mn-cs"/>
            </a:rPr>
            <a:t>は、定年退職者数の</a:t>
          </a:r>
          <a:r>
            <a:rPr kumimoji="1" lang="ja-JP" altLang="en-US" sz="1100">
              <a:solidFill>
                <a:schemeClr val="dk1"/>
              </a:solidFill>
              <a:effectLst/>
              <a:latin typeface="+mn-lt"/>
              <a:ea typeface="+mn-ea"/>
              <a:cs typeface="+mn-cs"/>
            </a:rPr>
            <a:t>減少が主な要因である</a:t>
          </a:r>
          <a:r>
            <a:rPr kumimoji="1" lang="ja-JP" altLang="ja-JP" sz="1100">
              <a:solidFill>
                <a:schemeClr val="dk1"/>
              </a:solidFill>
              <a:effectLst/>
              <a:latin typeface="+mn-lt"/>
              <a:ea typeface="+mn-ea"/>
              <a:cs typeface="+mn-cs"/>
            </a:rPr>
            <a:t>。また、類似団体平均値と比較して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要因は、消防業務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直営</a:t>
          </a:r>
          <a:r>
            <a:rPr kumimoji="1" lang="ja-JP" altLang="en-US" sz="1100">
              <a:solidFill>
                <a:schemeClr val="dk1"/>
              </a:solidFill>
              <a:effectLst/>
              <a:latin typeface="+mn-lt"/>
              <a:ea typeface="+mn-ea"/>
              <a:cs typeface="+mn-cs"/>
            </a:rPr>
            <a:t>であり職員数が多いためである</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今後、退職者の不補充、アウトソーシングの活用、再任用制度の活用を図り、職員数の適正管理を行い、人件費の抑制に努め</a:t>
          </a:r>
          <a:r>
            <a:rPr lang="ja-JP" altLang="en-US" sz="1100">
              <a:solidFill>
                <a:schemeClr val="dk1"/>
              </a:solidFill>
              <a:effectLst/>
              <a:latin typeface="+mn-lt"/>
              <a:ea typeface="+mn-ea"/>
              <a:cs typeface="+mn-cs"/>
            </a:rPr>
            <a:t>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66040</xdr:rowOff>
    </xdr:to>
    <xdr:cxnSp macro="">
      <xdr:nvCxnSpPr>
        <xdr:cNvPr id="66" name="直線コネクタ 65"/>
        <xdr:cNvCxnSpPr/>
      </xdr:nvCxnSpPr>
      <xdr:spPr>
        <a:xfrm flipV="1">
          <a:off x="3987800" y="6177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66040</xdr:rowOff>
    </xdr:to>
    <xdr:cxnSp macro="">
      <xdr:nvCxnSpPr>
        <xdr:cNvPr id="69" name="直線コネクタ 68"/>
        <xdr:cNvCxnSpPr/>
      </xdr:nvCxnSpPr>
      <xdr:spPr>
        <a:xfrm>
          <a:off x="3098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37</xdr:row>
      <xdr:rowOff>69850</xdr:rowOff>
    </xdr:to>
    <xdr:cxnSp macro="">
      <xdr:nvCxnSpPr>
        <xdr:cNvPr id="72" name="直線コネクタ 71"/>
        <xdr:cNvCxnSpPr/>
      </xdr:nvCxnSpPr>
      <xdr:spPr>
        <a:xfrm flipV="1">
          <a:off x="2209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50800</xdr:rowOff>
    </xdr:to>
    <xdr:cxnSp macro="">
      <xdr:nvCxnSpPr>
        <xdr:cNvPr id="75" name="直線コネクタ 74"/>
        <xdr:cNvCxnSpPr/>
      </xdr:nvCxnSpPr>
      <xdr:spPr>
        <a:xfrm flipV="1">
          <a:off x="1320800" y="641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78" name="フローチャート: 判断 77"/>
        <xdr:cNvSpPr/>
      </xdr:nvSpPr>
      <xdr:spPr>
        <a:xfrm>
          <a:off x="1270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79" name="テキスト ボックス 78"/>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97807</xdr:rowOff>
    </xdr:from>
    <xdr:ext cx="762000" cy="259045"/>
    <xdr:sp macro="" textlink="">
      <xdr:nvSpPr>
        <xdr:cNvPr id="86"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90" name="テキスト ボックス 89"/>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した。主な要因は</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ことによるものである。</a:t>
          </a:r>
          <a:r>
            <a:rPr kumimoji="1" lang="ja-JP" altLang="ja-JP"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観光地という土地柄、消防業務、廃棄物処理施設を単独で運営していることも物件費の割合が多い要因の一つである。引き続き公共施設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の指定管理者制度の導入を推進し、施設の統廃合も含め事務事業の見直しを図っていく。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19</xdr:row>
      <xdr:rowOff>151493</xdr:rowOff>
    </xdr:to>
    <xdr:cxnSp macro="">
      <xdr:nvCxnSpPr>
        <xdr:cNvPr id="128" name="直線コネクタ 127"/>
        <xdr:cNvCxnSpPr/>
      </xdr:nvCxnSpPr>
      <xdr:spPr>
        <a:xfrm>
          <a:off x="15671800" y="3343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40458</xdr:rowOff>
    </xdr:from>
    <xdr:to>
      <xdr:col>78</xdr:col>
      <xdr:colOff>69850</xdr:colOff>
      <xdr:row>19</xdr:row>
      <xdr:rowOff>86178</xdr:rowOff>
    </xdr:to>
    <xdr:cxnSp macro="">
      <xdr:nvCxnSpPr>
        <xdr:cNvPr id="131" name="直線コネクタ 130"/>
        <xdr:cNvCxnSpPr/>
      </xdr:nvCxnSpPr>
      <xdr:spPr>
        <a:xfrm>
          <a:off x="14782800" y="3298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14333</xdr:rowOff>
    </xdr:from>
    <xdr:to>
      <xdr:col>73</xdr:col>
      <xdr:colOff>180975</xdr:colOff>
      <xdr:row>19</xdr:row>
      <xdr:rowOff>40458</xdr:rowOff>
    </xdr:to>
    <xdr:cxnSp macro="">
      <xdr:nvCxnSpPr>
        <xdr:cNvPr id="134" name="直線コネクタ 133"/>
        <xdr:cNvCxnSpPr/>
      </xdr:nvCxnSpPr>
      <xdr:spPr>
        <a:xfrm>
          <a:off x="13893800" y="32718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14333</xdr:rowOff>
    </xdr:to>
    <xdr:cxnSp macro="">
      <xdr:nvCxnSpPr>
        <xdr:cNvPr id="137" name="直線コネクタ 136"/>
        <xdr:cNvCxnSpPr/>
      </xdr:nvCxnSpPr>
      <xdr:spPr>
        <a:xfrm>
          <a:off x="13004800" y="32457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40" name="フローチャート: 判断 139"/>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158586</xdr:rowOff>
    </xdr:from>
    <xdr:ext cx="762000" cy="259045"/>
    <xdr:sp macro="" textlink="">
      <xdr:nvSpPr>
        <xdr:cNvPr id="141" name="テキスト ボックス 140"/>
        <xdr:cNvSpPr txBox="1"/>
      </xdr:nvSpPr>
      <xdr:spPr>
        <a:xfrm>
          <a:off x="12623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100693</xdr:rowOff>
    </xdr:from>
    <xdr:to>
      <xdr:col>82</xdr:col>
      <xdr:colOff>158750</xdr:colOff>
      <xdr:row>20</xdr:row>
      <xdr:rowOff>30843</xdr:rowOff>
    </xdr:to>
    <xdr:sp macro="" textlink="">
      <xdr:nvSpPr>
        <xdr:cNvPr id="147" name="楕円 146"/>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72770</xdr:rowOff>
    </xdr:from>
    <xdr:ext cx="762000" cy="259045"/>
    <xdr:sp macro="" textlink="">
      <xdr:nvSpPr>
        <xdr:cNvPr id="148"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49" name="楕円 148"/>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0" name="テキスト ボックス 149"/>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161109</xdr:rowOff>
    </xdr:from>
    <xdr:to>
      <xdr:col>74</xdr:col>
      <xdr:colOff>31750</xdr:colOff>
      <xdr:row>19</xdr:row>
      <xdr:rowOff>91259</xdr:rowOff>
    </xdr:to>
    <xdr:sp macro="" textlink="">
      <xdr:nvSpPr>
        <xdr:cNvPr id="151" name="楕円 150"/>
        <xdr:cNvSpPr/>
      </xdr:nvSpPr>
      <xdr:spPr>
        <a:xfrm>
          <a:off x="14732000" y="32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76035</xdr:rowOff>
    </xdr:from>
    <xdr:ext cx="762000" cy="259045"/>
    <xdr:sp macro="" textlink="">
      <xdr:nvSpPr>
        <xdr:cNvPr id="152" name="テキスト ボックス 151"/>
        <xdr:cNvSpPr txBox="1"/>
      </xdr:nvSpPr>
      <xdr:spPr>
        <a:xfrm>
          <a:off x="14401800" y="333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134983</xdr:rowOff>
    </xdr:from>
    <xdr:to>
      <xdr:col>69</xdr:col>
      <xdr:colOff>142875</xdr:colOff>
      <xdr:row>19</xdr:row>
      <xdr:rowOff>65133</xdr:rowOff>
    </xdr:to>
    <xdr:sp macro="" textlink="">
      <xdr:nvSpPr>
        <xdr:cNvPr id="153" name="楕円 152"/>
        <xdr:cNvSpPr/>
      </xdr:nvSpPr>
      <xdr:spPr>
        <a:xfrm>
          <a:off x="13843000" y="32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49910</xdr:rowOff>
    </xdr:from>
    <xdr:ext cx="762000" cy="259045"/>
    <xdr:sp macro="" textlink="">
      <xdr:nvSpPr>
        <xdr:cNvPr id="154" name="テキスト ボックス 153"/>
        <xdr:cNvSpPr txBox="1"/>
      </xdr:nvSpPr>
      <xdr:spPr>
        <a:xfrm>
          <a:off x="13512800" y="330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5" name="楕円 154"/>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6" name="テキスト ボックス 155"/>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類似団体平均及び全国平均を下回</a:t>
          </a:r>
          <a:r>
            <a:rPr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高齢化率</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H31</a:t>
          </a:r>
          <a:r>
            <a:rPr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47.2%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生活保護率がともに県内上位であり、高齢者に要する経費や生活保護に要する経費等の社会保障費が増大しており、今後もこの状況はしばらく継続すると見込まれるため、住民の健康増進、健康相談による疾病予防の啓発等により上昇傾向に歯止めをかけ、</a:t>
          </a:r>
          <a:r>
            <a:rPr lang="ja-JP" altLang="ja-JP" sz="1100">
              <a:solidFill>
                <a:schemeClr val="dk1"/>
              </a:solidFill>
              <a:effectLst/>
              <a:latin typeface="+mn-lt"/>
              <a:ea typeface="+mn-ea"/>
              <a:cs typeface="+mn-cs"/>
            </a:rPr>
            <a:t>国の動向を注視しながら経費節減に努めていく。 </a:t>
          </a:r>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56</xdr:row>
      <xdr:rowOff>23585</xdr:rowOff>
    </xdr:to>
    <xdr:cxnSp macro="">
      <xdr:nvCxnSpPr>
        <xdr:cNvPr id="191" name="直線コネクタ 190"/>
        <xdr:cNvCxnSpPr/>
      </xdr:nvCxnSpPr>
      <xdr:spPr>
        <a:xfrm flipV="1">
          <a:off x="3987800" y="94832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94" name="直線コネクタ 193"/>
        <xdr:cNvCxnSpPr/>
      </xdr:nvCxnSpPr>
      <xdr:spPr>
        <a:xfrm>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12700</xdr:rowOff>
    </xdr:to>
    <xdr:cxnSp macro="">
      <xdr:nvCxnSpPr>
        <xdr:cNvPr id="197" name="直線コネクタ 196"/>
        <xdr:cNvCxnSpPr/>
      </xdr:nvCxnSpPr>
      <xdr:spPr>
        <a:xfrm>
          <a:off x="2209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55</xdr:row>
      <xdr:rowOff>162378</xdr:rowOff>
    </xdr:to>
    <xdr:cxnSp macro="">
      <xdr:nvCxnSpPr>
        <xdr:cNvPr id="200" name="直線コネクタ 199"/>
        <xdr:cNvCxnSpPr/>
      </xdr:nvCxnSpPr>
      <xdr:spPr>
        <a:xfrm>
          <a:off x="1320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3" name="フローチャート: 判断 202"/>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4" name="テキスト ボックス 20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0" name="楕円 209"/>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1"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2" name="楕円 211"/>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3" name="テキスト ボックス 21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4" name="楕円 21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5" name="テキスト ボックス 21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6" name="楕円 215"/>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7" name="テキスト ボックス 216"/>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8" name="楕円 217"/>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9" name="テキスト ボックス 218"/>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繰出金は</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後期高齢者医療事業特別会計</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団塊の世代が</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歳を迎えることにより被保険者の数が増加していることや、介護保険事業特別会計で給付費が伸び</a:t>
          </a:r>
          <a:r>
            <a:rPr lang="ja-JP" altLang="en-US" sz="1100">
              <a:solidFill>
                <a:schemeClr val="dk1"/>
              </a:solidFill>
              <a:effectLst/>
              <a:latin typeface="+mn-lt"/>
              <a:ea typeface="+mn-ea"/>
              <a:cs typeface="+mn-cs"/>
            </a:rPr>
            <a:t>たことにより</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したが、国民健康保険事業特別会計は、被保険者数の減少に伴い繰出金が減少している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維持補修費は、前年度に比べ熱海駅前広場や起雲閣の工事が減少している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138430</xdr:rowOff>
    </xdr:to>
    <xdr:cxnSp macro="">
      <xdr:nvCxnSpPr>
        <xdr:cNvPr id="250" name="直線コネクタ 249"/>
        <xdr:cNvCxnSpPr/>
      </xdr:nvCxnSpPr>
      <xdr:spPr>
        <a:xfrm flipV="1">
          <a:off x="15671800" y="9476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19558</xdr:rowOff>
    </xdr:from>
    <xdr:to>
      <xdr:col>78</xdr:col>
      <xdr:colOff>69850</xdr:colOff>
      <xdr:row>55</xdr:row>
      <xdr:rowOff>138430</xdr:rowOff>
    </xdr:to>
    <xdr:cxnSp macro="">
      <xdr:nvCxnSpPr>
        <xdr:cNvPr id="253" name="直線コネクタ 252"/>
        <xdr:cNvCxnSpPr/>
      </xdr:nvCxnSpPr>
      <xdr:spPr>
        <a:xfrm>
          <a:off x="14782800" y="94493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19558</xdr:rowOff>
    </xdr:from>
    <xdr:to>
      <xdr:col>73</xdr:col>
      <xdr:colOff>180975</xdr:colOff>
      <xdr:row>55</xdr:row>
      <xdr:rowOff>28702</xdr:rowOff>
    </xdr:to>
    <xdr:cxnSp macro="">
      <xdr:nvCxnSpPr>
        <xdr:cNvPr id="256" name="直線コネクタ 255"/>
        <xdr:cNvCxnSpPr/>
      </xdr:nvCxnSpPr>
      <xdr:spPr>
        <a:xfrm flipV="1">
          <a:off x="13893800" y="9449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117856</xdr:rowOff>
    </xdr:from>
    <xdr:to>
      <xdr:col>69</xdr:col>
      <xdr:colOff>92075</xdr:colOff>
      <xdr:row>55</xdr:row>
      <xdr:rowOff>28702</xdr:rowOff>
    </xdr:to>
    <xdr:cxnSp macro="">
      <xdr:nvCxnSpPr>
        <xdr:cNvPr id="259" name="直線コネクタ 258"/>
        <xdr:cNvCxnSpPr/>
      </xdr:nvCxnSpPr>
      <xdr:spPr>
        <a:xfrm>
          <a:off x="13004800" y="9376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2" name="フローチャート: 判断 261"/>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158005</xdr:rowOff>
    </xdr:from>
    <xdr:ext cx="762000" cy="259045"/>
    <xdr:sp macro="" textlink="">
      <xdr:nvSpPr>
        <xdr:cNvPr id="263" name="テキスト ボックス 262"/>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9" name="楕円 268"/>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0"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1" name="楕円 270"/>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2" name="テキスト ボックス 271"/>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140208</xdr:rowOff>
    </xdr:from>
    <xdr:to>
      <xdr:col>74</xdr:col>
      <xdr:colOff>31750</xdr:colOff>
      <xdr:row>55</xdr:row>
      <xdr:rowOff>70358</xdr:rowOff>
    </xdr:to>
    <xdr:sp macro="" textlink="">
      <xdr:nvSpPr>
        <xdr:cNvPr id="273" name="楕円 272"/>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80535</xdr:rowOff>
    </xdr:from>
    <xdr:ext cx="762000" cy="259045"/>
    <xdr:sp macro="" textlink="">
      <xdr:nvSpPr>
        <xdr:cNvPr id="274" name="テキスト ボックス 273"/>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149352</xdr:rowOff>
    </xdr:from>
    <xdr:to>
      <xdr:col>69</xdr:col>
      <xdr:colOff>142875</xdr:colOff>
      <xdr:row>55</xdr:row>
      <xdr:rowOff>79502</xdr:rowOff>
    </xdr:to>
    <xdr:sp macro="" textlink="">
      <xdr:nvSpPr>
        <xdr:cNvPr id="275" name="楕円 274"/>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89679</xdr:rowOff>
    </xdr:from>
    <xdr:ext cx="762000" cy="259045"/>
    <xdr:sp macro="" textlink="">
      <xdr:nvSpPr>
        <xdr:cNvPr id="276" name="テキスト ボックス 275"/>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67056</xdr:rowOff>
    </xdr:from>
    <xdr:to>
      <xdr:col>65</xdr:col>
      <xdr:colOff>53975</xdr:colOff>
      <xdr:row>54</xdr:row>
      <xdr:rowOff>168656</xdr:rowOff>
    </xdr:to>
    <xdr:sp macro="" textlink="">
      <xdr:nvSpPr>
        <xdr:cNvPr id="277" name="楕円 276"/>
        <xdr:cNvSpPr/>
      </xdr:nvSpPr>
      <xdr:spPr>
        <a:xfrm>
          <a:off x="12954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7383</xdr:rowOff>
    </xdr:from>
    <xdr:ext cx="762000" cy="259045"/>
    <xdr:sp macro="" textlink="">
      <xdr:nvSpPr>
        <xdr:cNvPr id="278" name="テキスト ボックス 277"/>
        <xdr:cNvSpPr txBox="1"/>
      </xdr:nvSpPr>
      <xdr:spPr>
        <a:xfrm>
          <a:off x="12623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ポイント増加した主な要因は、</a:t>
          </a:r>
          <a:r>
            <a:rPr lang="ja-JP" altLang="ja-JP" sz="1100">
              <a:solidFill>
                <a:schemeClr val="dk1"/>
              </a:solidFill>
              <a:effectLst/>
              <a:latin typeface="+mn-lt"/>
              <a:ea typeface="+mn-ea"/>
              <a:cs typeface="+mn-cs"/>
            </a:rPr>
            <a:t>耐震対策緊急促進事業費補助金</a:t>
          </a:r>
          <a:r>
            <a:rPr lang="ja-JP" altLang="en-US" sz="1100">
              <a:solidFill>
                <a:schemeClr val="dk1"/>
              </a:solidFill>
              <a:effectLst/>
              <a:latin typeface="+mn-lt"/>
              <a:ea typeface="+mn-ea"/>
              <a:cs typeface="+mn-cs"/>
            </a:rPr>
            <a:t>等が増加したことによるものである。しかしながら、</a:t>
          </a:r>
          <a:r>
            <a:rPr lang="ja-JP" altLang="ja-JP" sz="1100">
              <a:solidFill>
                <a:schemeClr val="dk1"/>
              </a:solidFill>
              <a:effectLst/>
              <a:latin typeface="+mn-lt"/>
              <a:ea typeface="+mn-ea"/>
              <a:cs typeface="+mn-cs"/>
            </a:rPr>
            <a:t>類似団体と比較し大幅に下回る</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で推移している。これは、他団体と比較して一部事務組合等の組織に加入している数が少ないことが要因となっている。また、市単独で行う補助金等については、目的、必要性や効果等を精査し、廃止も含め検討を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92710</xdr:rowOff>
    </xdr:from>
    <xdr:to>
      <xdr:col>82</xdr:col>
      <xdr:colOff>107950</xdr:colOff>
      <xdr:row>34</xdr:row>
      <xdr:rowOff>104140</xdr:rowOff>
    </xdr:to>
    <xdr:cxnSp macro="">
      <xdr:nvCxnSpPr>
        <xdr:cNvPr id="306" name="直線コネクタ 305"/>
        <xdr:cNvCxnSpPr/>
      </xdr:nvCxnSpPr>
      <xdr:spPr>
        <a:xfrm>
          <a:off x="15671800" y="5922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92710</xdr:rowOff>
    </xdr:from>
    <xdr:to>
      <xdr:col>78</xdr:col>
      <xdr:colOff>69850</xdr:colOff>
      <xdr:row>34</xdr:row>
      <xdr:rowOff>92710</xdr:rowOff>
    </xdr:to>
    <xdr:cxnSp macro="">
      <xdr:nvCxnSpPr>
        <xdr:cNvPr id="309" name="直線コネクタ 308"/>
        <xdr:cNvCxnSpPr/>
      </xdr:nvCxnSpPr>
      <xdr:spPr>
        <a:xfrm>
          <a:off x="14782800" y="5922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92710</xdr:rowOff>
    </xdr:from>
    <xdr:to>
      <xdr:col>73</xdr:col>
      <xdr:colOff>180975</xdr:colOff>
      <xdr:row>34</xdr:row>
      <xdr:rowOff>92710</xdr:rowOff>
    </xdr:to>
    <xdr:cxnSp macro="">
      <xdr:nvCxnSpPr>
        <xdr:cNvPr id="312" name="直線コネクタ 311"/>
        <xdr:cNvCxnSpPr/>
      </xdr:nvCxnSpPr>
      <xdr:spPr>
        <a:xfrm>
          <a:off x="13893800" y="5922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92710</xdr:rowOff>
    </xdr:to>
    <xdr:cxnSp macro="">
      <xdr:nvCxnSpPr>
        <xdr:cNvPr id="315" name="直線コネクタ 314"/>
        <xdr:cNvCxnSpPr/>
      </xdr:nvCxnSpPr>
      <xdr:spPr>
        <a:xfrm>
          <a:off x="13004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8" name="フローチャート: 判断 317"/>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42562</xdr:rowOff>
    </xdr:from>
    <xdr:ext cx="762000" cy="259045"/>
    <xdr:sp macro="" textlink="">
      <xdr:nvSpPr>
        <xdr:cNvPr id="319" name="テキスト ボックス 318"/>
        <xdr:cNvSpPr txBox="1"/>
      </xdr:nvSpPr>
      <xdr:spPr>
        <a:xfrm>
          <a:off x="12623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5" name="楕円 324"/>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6"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41910</xdr:rowOff>
    </xdr:from>
    <xdr:to>
      <xdr:col>78</xdr:col>
      <xdr:colOff>120650</xdr:colOff>
      <xdr:row>34</xdr:row>
      <xdr:rowOff>143510</xdr:rowOff>
    </xdr:to>
    <xdr:sp macro="" textlink="">
      <xdr:nvSpPr>
        <xdr:cNvPr id="327" name="楕円 326"/>
        <xdr:cNvSpPr/>
      </xdr:nvSpPr>
      <xdr:spPr>
        <a:xfrm>
          <a:off x="15621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153687</xdr:rowOff>
    </xdr:from>
    <xdr:ext cx="736600" cy="259045"/>
    <xdr:sp macro="" textlink="">
      <xdr:nvSpPr>
        <xdr:cNvPr id="328" name="テキスト ボックス 327"/>
        <xdr:cNvSpPr txBox="1"/>
      </xdr:nvSpPr>
      <xdr:spPr>
        <a:xfrm>
          <a:off x="15290800" y="564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41910</xdr:rowOff>
    </xdr:from>
    <xdr:to>
      <xdr:col>74</xdr:col>
      <xdr:colOff>31750</xdr:colOff>
      <xdr:row>34</xdr:row>
      <xdr:rowOff>143510</xdr:rowOff>
    </xdr:to>
    <xdr:sp macro="" textlink="">
      <xdr:nvSpPr>
        <xdr:cNvPr id="329" name="楕円 328"/>
        <xdr:cNvSpPr/>
      </xdr:nvSpPr>
      <xdr:spPr>
        <a:xfrm>
          <a:off x="14732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153687</xdr:rowOff>
    </xdr:from>
    <xdr:ext cx="762000" cy="259045"/>
    <xdr:sp macro="" textlink="">
      <xdr:nvSpPr>
        <xdr:cNvPr id="330" name="テキスト ボックス 329"/>
        <xdr:cNvSpPr txBox="1"/>
      </xdr:nvSpPr>
      <xdr:spPr>
        <a:xfrm>
          <a:off x="14401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41910</xdr:rowOff>
    </xdr:from>
    <xdr:to>
      <xdr:col>69</xdr:col>
      <xdr:colOff>142875</xdr:colOff>
      <xdr:row>34</xdr:row>
      <xdr:rowOff>143510</xdr:rowOff>
    </xdr:to>
    <xdr:sp macro="" textlink="">
      <xdr:nvSpPr>
        <xdr:cNvPr id="331" name="楕円 330"/>
        <xdr:cNvSpPr/>
      </xdr:nvSpPr>
      <xdr:spPr>
        <a:xfrm>
          <a:off x="13843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153687</xdr:rowOff>
    </xdr:from>
    <xdr:ext cx="762000" cy="259045"/>
    <xdr:sp macro="" textlink="">
      <xdr:nvSpPr>
        <xdr:cNvPr id="332" name="テキスト ボックス 331"/>
        <xdr:cNvSpPr txBox="1"/>
      </xdr:nvSpPr>
      <xdr:spPr>
        <a:xfrm>
          <a:off x="13512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3" name="楕円 332"/>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4" name="テキスト ボックス 333"/>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ポイント下</a:t>
          </a:r>
          <a:r>
            <a:rPr lang="ja-JP" altLang="en-US" sz="1100">
              <a:solidFill>
                <a:schemeClr val="dk1"/>
              </a:solidFill>
              <a:effectLst/>
              <a:latin typeface="+mn-lt"/>
              <a:ea typeface="+mn-ea"/>
              <a:cs typeface="+mn-cs"/>
            </a:rPr>
            <a:t>回り減少傾向にある。これは、</a:t>
          </a:r>
          <a:r>
            <a:rPr lang="ja-JP" altLang="ja-JP" sz="1100">
              <a:solidFill>
                <a:schemeClr val="dk1"/>
              </a:solidFill>
              <a:effectLst/>
              <a:latin typeface="+mn-lt"/>
              <a:ea typeface="+mn-ea"/>
              <a:cs typeface="+mn-cs"/>
            </a:rPr>
            <a:t>過去の</a:t>
          </a:r>
          <a:r>
            <a:rPr lang="ja-JP" altLang="en-US" sz="1100">
              <a:solidFill>
                <a:schemeClr val="dk1"/>
              </a:solidFill>
              <a:effectLst/>
              <a:latin typeface="+mn-lt"/>
              <a:ea typeface="+mn-ea"/>
              <a:cs typeface="+mn-cs"/>
            </a:rPr>
            <a:t>大型公共施設</a:t>
          </a:r>
          <a:r>
            <a:rPr lang="ja-JP" altLang="ja-JP" sz="1100">
              <a:solidFill>
                <a:schemeClr val="dk1"/>
              </a:solidFill>
              <a:effectLst/>
              <a:latin typeface="+mn-lt"/>
              <a:ea typeface="+mn-ea"/>
              <a:cs typeface="+mn-cs"/>
            </a:rPr>
            <a:t>事業の元利償還が終了したことや、元金償還額を上回らない額の借入れに努めたことによるも</a:t>
          </a:r>
          <a:r>
            <a:rPr lang="ja-JP" altLang="en-US" sz="1100">
              <a:solidFill>
                <a:schemeClr val="dk1"/>
              </a:solidFill>
              <a:effectLst/>
              <a:latin typeface="+mn-lt"/>
              <a:ea typeface="+mn-ea"/>
              <a:cs typeface="+mn-cs"/>
            </a:rPr>
            <a:t>のである。しかし、今後は</a:t>
          </a:r>
          <a:r>
            <a:rPr lang="ja-JP" altLang="ja-JP" sz="1100">
              <a:solidFill>
                <a:schemeClr val="dk1"/>
              </a:solidFill>
              <a:effectLst/>
              <a:latin typeface="+mn-lt"/>
              <a:ea typeface="+mn-ea"/>
              <a:cs typeface="+mn-cs"/>
            </a:rPr>
            <a:t>公共施設の</a:t>
          </a:r>
          <a:r>
            <a:rPr lang="ja-JP" altLang="en-US" sz="1100">
              <a:solidFill>
                <a:schemeClr val="dk1"/>
              </a:solidFill>
              <a:effectLst/>
              <a:latin typeface="+mn-lt"/>
              <a:ea typeface="+mn-ea"/>
              <a:cs typeface="+mn-cs"/>
            </a:rPr>
            <a:t>建替や</a:t>
          </a:r>
          <a:r>
            <a:rPr lang="ja-JP" altLang="ja-JP" sz="1100">
              <a:solidFill>
                <a:schemeClr val="dk1"/>
              </a:solidFill>
              <a:effectLst/>
              <a:latin typeface="+mn-lt"/>
              <a:ea typeface="+mn-ea"/>
              <a:cs typeface="+mn-cs"/>
            </a:rPr>
            <a:t>修繕等による</a:t>
          </a:r>
          <a:r>
            <a:rPr lang="ja-JP" altLang="en-US" sz="1100">
              <a:solidFill>
                <a:schemeClr val="dk1"/>
              </a:solidFill>
              <a:effectLst/>
              <a:latin typeface="+mn-lt"/>
              <a:ea typeface="+mn-ea"/>
              <a:cs typeface="+mn-cs"/>
            </a:rPr>
            <a:t>投資的</a:t>
          </a:r>
          <a:r>
            <a:rPr lang="ja-JP" altLang="ja-JP" sz="1100">
              <a:solidFill>
                <a:schemeClr val="dk1"/>
              </a:solidFill>
              <a:effectLst/>
              <a:latin typeface="+mn-lt"/>
              <a:ea typeface="+mn-ea"/>
              <a:cs typeface="+mn-cs"/>
            </a:rPr>
            <a:t>経費</a:t>
          </a:r>
          <a:r>
            <a:rPr lang="ja-JP" altLang="en-US" sz="1100">
              <a:solidFill>
                <a:schemeClr val="dk1"/>
              </a:solidFill>
              <a:effectLst/>
              <a:latin typeface="+mn-lt"/>
              <a:ea typeface="+mn-ea"/>
              <a:cs typeface="+mn-cs"/>
            </a:rPr>
            <a:t>が増大することが想定され</a:t>
          </a:r>
          <a:r>
            <a:rPr lang="ja-JP" altLang="ja-JP" sz="1100">
              <a:solidFill>
                <a:schemeClr val="dk1"/>
              </a:solidFill>
              <a:effectLst/>
              <a:latin typeface="+mn-lt"/>
              <a:ea typeface="+mn-ea"/>
              <a:cs typeface="+mn-cs"/>
            </a:rPr>
            <a:t>、借入れと償還のバランスを考慮し、計画的な運用に努め</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85090</xdr:rowOff>
    </xdr:to>
    <xdr:cxnSp macro="">
      <xdr:nvCxnSpPr>
        <xdr:cNvPr id="367" name="直線コネクタ 366"/>
        <xdr:cNvCxnSpPr/>
      </xdr:nvCxnSpPr>
      <xdr:spPr>
        <a:xfrm flipV="1">
          <a:off x="3987800" y="12875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85090</xdr:rowOff>
    </xdr:to>
    <xdr:cxnSp macro="">
      <xdr:nvCxnSpPr>
        <xdr:cNvPr id="370" name="直線コネクタ 369"/>
        <xdr:cNvCxnSpPr/>
      </xdr:nvCxnSpPr>
      <xdr:spPr>
        <a:xfrm>
          <a:off x="3098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85090</xdr:rowOff>
    </xdr:to>
    <xdr:cxnSp macro="">
      <xdr:nvCxnSpPr>
        <xdr:cNvPr id="373" name="直線コネクタ 372"/>
        <xdr:cNvCxnSpPr/>
      </xdr:nvCxnSpPr>
      <xdr:spPr>
        <a:xfrm>
          <a:off x="2209800" y="1294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76</xdr:row>
      <xdr:rowOff>66039</xdr:rowOff>
    </xdr:to>
    <xdr:cxnSp macro="">
      <xdr:nvCxnSpPr>
        <xdr:cNvPr id="376" name="直線コネクタ 375"/>
        <xdr:cNvCxnSpPr/>
      </xdr:nvCxnSpPr>
      <xdr:spPr>
        <a:xfrm flipV="1">
          <a:off x="1320800" y="129438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0" name="テキスト ボックス 37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6" name="楕円 385"/>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87"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8" name="楕円 387"/>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9" name="テキスト ボックス 388"/>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0" name="楕円 389"/>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1" name="テキスト ボックス 390"/>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2" name="楕円 39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3" name="テキスト ボックス 392"/>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4" name="楕円 393"/>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5" name="テキスト ボックス 394"/>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前年度比では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a:t>
          </a:r>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7.6</a:t>
          </a:r>
          <a:r>
            <a:rPr lang="ja-JP" altLang="ja-JP" sz="1100">
              <a:solidFill>
                <a:schemeClr val="dk1"/>
              </a:solidFill>
              <a:effectLst/>
              <a:latin typeface="+mn-lt"/>
              <a:ea typeface="+mn-ea"/>
              <a:cs typeface="+mn-cs"/>
            </a:rPr>
            <a:t>ポイント下回った。</a:t>
          </a:r>
          <a:r>
            <a:rPr lang="ja-JP" altLang="en-US" sz="1100">
              <a:solidFill>
                <a:schemeClr val="dk1"/>
              </a:solidFill>
              <a:effectLst/>
              <a:latin typeface="+mn-lt"/>
              <a:ea typeface="+mn-ea"/>
              <a:cs typeface="+mn-cs"/>
            </a:rPr>
            <a:t>要因は、人件費、扶助費、その他（維持補修費等）が減少したためである。これは、</a:t>
          </a:r>
          <a:r>
            <a:rPr lang="ja-JP" altLang="ja-JP" sz="1100">
              <a:solidFill>
                <a:schemeClr val="dk1"/>
              </a:solidFill>
              <a:effectLst/>
              <a:latin typeface="+mn-lt"/>
              <a:ea typeface="+mn-ea"/>
              <a:cs typeface="+mn-cs"/>
            </a:rPr>
            <a:t>観光地特有の行政需要から消防やごみ処理業務に職員を確保する必要があり、別荘を所有している市外納税者の対応経費を計上していることなどが、人件費を増大させている要因の一つである。今後も職員削減や、業務の委託化等を推進し経常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17272</xdr:rowOff>
    </xdr:to>
    <xdr:cxnSp macro="">
      <xdr:nvCxnSpPr>
        <xdr:cNvPr id="426" name="直線コネクタ 425"/>
        <xdr:cNvCxnSpPr/>
      </xdr:nvCxnSpPr>
      <xdr:spPr>
        <a:xfrm flipV="1">
          <a:off x="15671800" y="12960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76</xdr:row>
      <xdr:rowOff>17272</xdr:rowOff>
    </xdr:to>
    <xdr:cxnSp macro="">
      <xdr:nvCxnSpPr>
        <xdr:cNvPr id="429" name="直線コネクタ 428"/>
        <xdr:cNvCxnSpPr/>
      </xdr:nvCxnSpPr>
      <xdr:spPr>
        <a:xfrm>
          <a:off x="14782800" y="12933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76</xdr:row>
      <xdr:rowOff>3556</xdr:rowOff>
    </xdr:to>
    <xdr:cxnSp macro="">
      <xdr:nvCxnSpPr>
        <xdr:cNvPr id="432" name="直線コネクタ 431"/>
        <xdr:cNvCxnSpPr/>
      </xdr:nvCxnSpPr>
      <xdr:spPr>
        <a:xfrm flipV="1">
          <a:off x="13893800" y="12933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12700</xdr:rowOff>
    </xdr:to>
    <xdr:cxnSp macro="">
      <xdr:nvCxnSpPr>
        <xdr:cNvPr id="435" name="直線コネクタ 434"/>
        <xdr:cNvCxnSpPr/>
      </xdr:nvCxnSpPr>
      <xdr:spPr>
        <a:xfrm flipV="1">
          <a:off x="13004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38" name="フローチャート: 判断 437"/>
        <xdr:cNvSpPr/>
      </xdr:nvSpPr>
      <xdr:spPr>
        <a:xfrm>
          <a:off x="12954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39" name="テキスト ボックス 438"/>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5" name="楕円 444"/>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6"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7" name="楕円 446"/>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8" name="テキスト ボックス 447"/>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49" name="楕円 448"/>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0" name="テキスト ボックス 449"/>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1" name="楕円 450"/>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2" name="テキスト ボックス 451"/>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3" name="楕円 452"/>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4" name="テキスト ボックス 45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64938</xdr:rowOff>
    </xdr:from>
    <xdr:to>
      <xdr:col>29</xdr:col>
      <xdr:colOff>127000</xdr:colOff>
      <xdr:row>17</xdr:row>
      <xdr:rowOff>76359</xdr:rowOff>
    </xdr:to>
    <xdr:cxnSp macro="">
      <xdr:nvCxnSpPr>
        <xdr:cNvPr id="47" name="直線コネクタ 46"/>
        <xdr:cNvCxnSpPr/>
      </xdr:nvCxnSpPr>
      <xdr:spPr bwMode="auto">
        <a:xfrm flipV="1">
          <a:off x="5003800" y="3027213"/>
          <a:ext cx="647700" cy="1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76359</xdr:rowOff>
    </xdr:from>
    <xdr:to>
      <xdr:col>26</xdr:col>
      <xdr:colOff>50800</xdr:colOff>
      <xdr:row>17</xdr:row>
      <xdr:rowOff>88566</xdr:rowOff>
    </xdr:to>
    <xdr:cxnSp macro="">
      <xdr:nvCxnSpPr>
        <xdr:cNvPr id="50" name="直線コネクタ 49"/>
        <xdr:cNvCxnSpPr/>
      </xdr:nvCxnSpPr>
      <xdr:spPr bwMode="auto">
        <a:xfrm flipV="1">
          <a:off x="4305300" y="3038634"/>
          <a:ext cx="6985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85384</xdr:rowOff>
    </xdr:from>
    <xdr:to>
      <xdr:col>22</xdr:col>
      <xdr:colOff>114300</xdr:colOff>
      <xdr:row>17</xdr:row>
      <xdr:rowOff>88566</xdr:rowOff>
    </xdr:to>
    <xdr:cxnSp macro="">
      <xdr:nvCxnSpPr>
        <xdr:cNvPr id="53" name="直線コネクタ 52"/>
        <xdr:cNvCxnSpPr/>
      </xdr:nvCxnSpPr>
      <xdr:spPr bwMode="auto">
        <a:xfrm>
          <a:off x="3606800" y="3047659"/>
          <a:ext cx="6985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82371</xdr:rowOff>
    </xdr:from>
    <xdr:to>
      <xdr:col>18</xdr:col>
      <xdr:colOff>177800</xdr:colOff>
      <xdr:row>17</xdr:row>
      <xdr:rowOff>85384</xdr:rowOff>
    </xdr:to>
    <xdr:cxnSp macro="">
      <xdr:nvCxnSpPr>
        <xdr:cNvPr id="56" name="直線コネクタ 55"/>
        <xdr:cNvCxnSpPr/>
      </xdr:nvCxnSpPr>
      <xdr:spPr bwMode="auto">
        <a:xfrm>
          <a:off x="2908300" y="3044646"/>
          <a:ext cx="698500" cy="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2598</xdr:rowOff>
    </xdr:from>
    <xdr:to>
      <xdr:col>15</xdr:col>
      <xdr:colOff>101600</xdr:colOff>
      <xdr:row>17</xdr:row>
      <xdr:rowOff>104198</xdr:rowOff>
    </xdr:to>
    <xdr:sp macro="" textlink="">
      <xdr:nvSpPr>
        <xdr:cNvPr id="59" name="フローチャート: 判断 58"/>
        <xdr:cNvSpPr/>
      </xdr:nvSpPr>
      <xdr:spPr bwMode="auto">
        <a:xfrm>
          <a:off x="2857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114375</xdr:rowOff>
    </xdr:from>
    <xdr:ext cx="762000" cy="259045"/>
    <xdr:sp macro="" textlink="">
      <xdr:nvSpPr>
        <xdr:cNvPr id="60" name="テキスト ボックス 59"/>
        <xdr:cNvSpPr txBox="1"/>
      </xdr:nvSpPr>
      <xdr:spPr>
        <a:xfrm>
          <a:off x="25273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14138</xdr:rowOff>
    </xdr:from>
    <xdr:to>
      <xdr:col>29</xdr:col>
      <xdr:colOff>177800</xdr:colOff>
      <xdr:row>17</xdr:row>
      <xdr:rowOff>115738</xdr:rowOff>
    </xdr:to>
    <xdr:sp macro="" textlink="">
      <xdr:nvSpPr>
        <xdr:cNvPr id="66" name="楕円 65"/>
        <xdr:cNvSpPr/>
      </xdr:nvSpPr>
      <xdr:spPr bwMode="auto">
        <a:xfrm>
          <a:off x="5600700" y="297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157665</xdr:rowOff>
    </xdr:from>
    <xdr:ext cx="762000" cy="259045"/>
    <xdr:sp macro="" textlink="">
      <xdr:nvSpPr>
        <xdr:cNvPr id="67" name="人口1人当たり決算額の推移該当値テキスト130"/>
        <xdr:cNvSpPr txBox="1"/>
      </xdr:nvSpPr>
      <xdr:spPr>
        <a:xfrm>
          <a:off x="5740400" y="294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25559</xdr:rowOff>
    </xdr:from>
    <xdr:to>
      <xdr:col>26</xdr:col>
      <xdr:colOff>101600</xdr:colOff>
      <xdr:row>17</xdr:row>
      <xdr:rowOff>127159</xdr:rowOff>
    </xdr:to>
    <xdr:sp macro="" textlink="">
      <xdr:nvSpPr>
        <xdr:cNvPr id="68" name="楕円 67"/>
        <xdr:cNvSpPr/>
      </xdr:nvSpPr>
      <xdr:spPr bwMode="auto">
        <a:xfrm>
          <a:off x="4953000" y="298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111936</xdr:rowOff>
    </xdr:from>
    <xdr:ext cx="736600" cy="259045"/>
    <xdr:sp macro="" textlink="">
      <xdr:nvSpPr>
        <xdr:cNvPr id="69" name="テキスト ボックス 68"/>
        <xdr:cNvSpPr txBox="1"/>
      </xdr:nvSpPr>
      <xdr:spPr>
        <a:xfrm>
          <a:off x="4622800" y="3074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37766</xdr:rowOff>
    </xdr:from>
    <xdr:to>
      <xdr:col>22</xdr:col>
      <xdr:colOff>165100</xdr:colOff>
      <xdr:row>17</xdr:row>
      <xdr:rowOff>139366</xdr:rowOff>
    </xdr:to>
    <xdr:sp macro="" textlink="">
      <xdr:nvSpPr>
        <xdr:cNvPr id="70" name="楕円 69"/>
        <xdr:cNvSpPr/>
      </xdr:nvSpPr>
      <xdr:spPr bwMode="auto">
        <a:xfrm>
          <a:off x="4254500" y="30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124143</xdr:rowOff>
    </xdr:from>
    <xdr:ext cx="762000" cy="259045"/>
    <xdr:sp macro="" textlink="">
      <xdr:nvSpPr>
        <xdr:cNvPr id="71" name="テキスト ボックス 70"/>
        <xdr:cNvSpPr txBox="1"/>
      </xdr:nvSpPr>
      <xdr:spPr>
        <a:xfrm>
          <a:off x="3924300" y="308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34584</xdr:rowOff>
    </xdr:from>
    <xdr:to>
      <xdr:col>19</xdr:col>
      <xdr:colOff>38100</xdr:colOff>
      <xdr:row>17</xdr:row>
      <xdr:rowOff>136184</xdr:rowOff>
    </xdr:to>
    <xdr:sp macro="" textlink="">
      <xdr:nvSpPr>
        <xdr:cNvPr id="72" name="楕円 71"/>
        <xdr:cNvSpPr/>
      </xdr:nvSpPr>
      <xdr:spPr bwMode="auto">
        <a:xfrm>
          <a:off x="3556000" y="299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146361</xdr:rowOff>
    </xdr:from>
    <xdr:ext cx="762000" cy="259045"/>
    <xdr:sp macro="" textlink="">
      <xdr:nvSpPr>
        <xdr:cNvPr id="73" name="テキスト ボックス 72"/>
        <xdr:cNvSpPr txBox="1"/>
      </xdr:nvSpPr>
      <xdr:spPr>
        <a:xfrm>
          <a:off x="3225800" y="276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31571</xdr:rowOff>
    </xdr:from>
    <xdr:to>
      <xdr:col>15</xdr:col>
      <xdr:colOff>101600</xdr:colOff>
      <xdr:row>17</xdr:row>
      <xdr:rowOff>133171</xdr:rowOff>
    </xdr:to>
    <xdr:sp macro="" textlink="">
      <xdr:nvSpPr>
        <xdr:cNvPr id="74" name="楕円 73"/>
        <xdr:cNvSpPr/>
      </xdr:nvSpPr>
      <xdr:spPr bwMode="auto">
        <a:xfrm>
          <a:off x="2857500" y="2993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117948</xdr:rowOff>
    </xdr:from>
    <xdr:ext cx="762000" cy="259045"/>
    <xdr:sp macro="" textlink="">
      <xdr:nvSpPr>
        <xdr:cNvPr id="75" name="テキスト ボックス 74"/>
        <xdr:cNvSpPr txBox="1"/>
      </xdr:nvSpPr>
      <xdr:spPr>
        <a:xfrm>
          <a:off x="2527300" y="30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261779</xdr:rowOff>
    </xdr:from>
    <xdr:to>
      <xdr:col>29</xdr:col>
      <xdr:colOff>127000</xdr:colOff>
      <xdr:row>37</xdr:row>
      <xdr:rowOff>329864</xdr:rowOff>
    </xdr:to>
    <xdr:cxnSp macro="">
      <xdr:nvCxnSpPr>
        <xdr:cNvPr id="109" name="直線コネクタ 108"/>
        <xdr:cNvCxnSpPr/>
      </xdr:nvCxnSpPr>
      <xdr:spPr bwMode="auto">
        <a:xfrm>
          <a:off x="5003800" y="7386479"/>
          <a:ext cx="647700" cy="6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195694</xdr:rowOff>
    </xdr:from>
    <xdr:to>
      <xdr:col>26</xdr:col>
      <xdr:colOff>50800</xdr:colOff>
      <xdr:row>37</xdr:row>
      <xdr:rowOff>261779</xdr:rowOff>
    </xdr:to>
    <xdr:cxnSp macro="">
      <xdr:nvCxnSpPr>
        <xdr:cNvPr id="112" name="直線コネクタ 111"/>
        <xdr:cNvCxnSpPr/>
      </xdr:nvCxnSpPr>
      <xdr:spPr bwMode="auto">
        <a:xfrm>
          <a:off x="4305300" y="7320394"/>
          <a:ext cx="698500" cy="6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195694</xdr:rowOff>
    </xdr:from>
    <xdr:to>
      <xdr:col>22</xdr:col>
      <xdr:colOff>114300</xdr:colOff>
      <xdr:row>37</xdr:row>
      <xdr:rowOff>223088</xdr:rowOff>
    </xdr:to>
    <xdr:cxnSp macro="">
      <xdr:nvCxnSpPr>
        <xdr:cNvPr id="115" name="直線コネクタ 114"/>
        <xdr:cNvCxnSpPr/>
      </xdr:nvCxnSpPr>
      <xdr:spPr bwMode="auto">
        <a:xfrm flipV="1">
          <a:off x="3606800" y="7320394"/>
          <a:ext cx="6985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169101</xdr:rowOff>
    </xdr:from>
    <xdr:to>
      <xdr:col>18</xdr:col>
      <xdr:colOff>177800</xdr:colOff>
      <xdr:row>37</xdr:row>
      <xdr:rowOff>223088</xdr:rowOff>
    </xdr:to>
    <xdr:cxnSp macro="">
      <xdr:nvCxnSpPr>
        <xdr:cNvPr id="118" name="直線コネクタ 117"/>
        <xdr:cNvCxnSpPr/>
      </xdr:nvCxnSpPr>
      <xdr:spPr bwMode="auto">
        <a:xfrm>
          <a:off x="2908300" y="7293801"/>
          <a:ext cx="698500" cy="5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294722</xdr:rowOff>
    </xdr:from>
    <xdr:to>
      <xdr:col>15</xdr:col>
      <xdr:colOff>101600</xdr:colOff>
      <xdr:row>36</xdr:row>
      <xdr:rowOff>53422</xdr:rowOff>
    </xdr:to>
    <xdr:sp macro="" textlink="">
      <xdr:nvSpPr>
        <xdr:cNvPr id="121" name="フローチャート: 判断 120"/>
        <xdr:cNvSpPr/>
      </xdr:nvSpPr>
      <xdr:spPr bwMode="auto">
        <a:xfrm>
          <a:off x="28575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63599</xdr:rowOff>
    </xdr:from>
    <xdr:ext cx="762000" cy="259045"/>
    <xdr:sp macro="" textlink="">
      <xdr:nvSpPr>
        <xdr:cNvPr id="122" name="テキスト ボックス 121"/>
        <xdr:cNvSpPr txBox="1"/>
      </xdr:nvSpPr>
      <xdr:spPr>
        <a:xfrm>
          <a:off x="2527300" y="667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279064</xdr:rowOff>
    </xdr:from>
    <xdr:to>
      <xdr:col>29</xdr:col>
      <xdr:colOff>177800</xdr:colOff>
      <xdr:row>38</xdr:row>
      <xdr:rowOff>37764</xdr:rowOff>
    </xdr:to>
    <xdr:sp macro="" textlink="">
      <xdr:nvSpPr>
        <xdr:cNvPr id="128" name="楕円 127"/>
        <xdr:cNvSpPr/>
      </xdr:nvSpPr>
      <xdr:spPr bwMode="auto">
        <a:xfrm>
          <a:off x="5600700" y="740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187641</xdr:rowOff>
    </xdr:from>
    <xdr:ext cx="762000" cy="259045"/>
    <xdr:sp macro="" textlink="">
      <xdr:nvSpPr>
        <xdr:cNvPr id="129" name="人口1人当たり決算額の推移該当値テキスト445"/>
        <xdr:cNvSpPr txBox="1"/>
      </xdr:nvSpPr>
      <xdr:spPr>
        <a:xfrm>
          <a:off x="5740400" y="73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210979</xdr:rowOff>
    </xdr:from>
    <xdr:to>
      <xdr:col>26</xdr:col>
      <xdr:colOff>101600</xdr:colOff>
      <xdr:row>37</xdr:row>
      <xdr:rowOff>312579</xdr:rowOff>
    </xdr:to>
    <xdr:sp macro="" textlink="">
      <xdr:nvSpPr>
        <xdr:cNvPr id="130" name="楕円 129"/>
        <xdr:cNvSpPr/>
      </xdr:nvSpPr>
      <xdr:spPr bwMode="auto">
        <a:xfrm>
          <a:off x="4953000" y="733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297356</xdr:rowOff>
    </xdr:from>
    <xdr:ext cx="736600" cy="259045"/>
    <xdr:sp macro="" textlink="">
      <xdr:nvSpPr>
        <xdr:cNvPr id="131" name="テキスト ボックス 130"/>
        <xdr:cNvSpPr txBox="1"/>
      </xdr:nvSpPr>
      <xdr:spPr>
        <a:xfrm>
          <a:off x="4622800" y="742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144894</xdr:rowOff>
    </xdr:from>
    <xdr:to>
      <xdr:col>22</xdr:col>
      <xdr:colOff>165100</xdr:colOff>
      <xdr:row>37</xdr:row>
      <xdr:rowOff>246494</xdr:rowOff>
    </xdr:to>
    <xdr:sp macro="" textlink="">
      <xdr:nvSpPr>
        <xdr:cNvPr id="132" name="楕円 131"/>
        <xdr:cNvSpPr/>
      </xdr:nvSpPr>
      <xdr:spPr bwMode="auto">
        <a:xfrm>
          <a:off x="4254500" y="726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231271</xdr:rowOff>
    </xdr:from>
    <xdr:ext cx="762000" cy="259045"/>
    <xdr:sp macro="" textlink="">
      <xdr:nvSpPr>
        <xdr:cNvPr id="133" name="テキスト ボックス 132"/>
        <xdr:cNvSpPr txBox="1"/>
      </xdr:nvSpPr>
      <xdr:spPr>
        <a:xfrm>
          <a:off x="3924300" y="735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172288</xdr:rowOff>
    </xdr:from>
    <xdr:to>
      <xdr:col>19</xdr:col>
      <xdr:colOff>38100</xdr:colOff>
      <xdr:row>37</xdr:row>
      <xdr:rowOff>273888</xdr:rowOff>
    </xdr:to>
    <xdr:sp macro="" textlink="">
      <xdr:nvSpPr>
        <xdr:cNvPr id="134" name="楕円 133"/>
        <xdr:cNvSpPr/>
      </xdr:nvSpPr>
      <xdr:spPr bwMode="auto">
        <a:xfrm>
          <a:off x="3556000" y="7296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258665</xdr:rowOff>
    </xdr:from>
    <xdr:ext cx="762000" cy="259045"/>
    <xdr:sp macro="" textlink="">
      <xdr:nvSpPr>
        <xdr:cNvPr id="135" name="テキスト ボックス 134"/>
        <xdr:cNvSpPr txBox="1"/>
      </xdr:nvSpPr>
      <xdr:spPr>
        <a:xfrm>
          <a:off x="3225800" y="738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118301</xdr:rowOff>
    </xdr:from>
    <xdr:to>
      <xdr:col>15</xdr:col>
      <xdr:colOff>101600</xdr:colOff>
      <xdr:row>37</xdr:row>
      <xdr:rowOff>219901</xdr:rowOff>
    </xdr:to>
    <xdr:sp macro="" textlink="">
      <xdr:nvSpPr>
        <xdr:cNvPr id="136" name="楕円 135"/>
        <xdr:cNvSpPr/>
      </xdr:nvSpPr>
      <xdr:spPr bwMode="auto">
        <a:xfrm>
          <a:off x="2857500" y="724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204678</xdr:rowOff>
    </xdr:from>
    <xdr:ext cx="762000" cy="259045"/>
    <xdr:sp macro="" textlink="">
      <xdr:nvSpPr>
        <xdr:cNvPr id="137" name="テキスト ボックス 136"/>
        <xdr:cNvSpPr txBox="1"/>
      </xdr:nvSpPr>
      <xdr:spPr>
        <a:xfrm>
          <a:off x="2527300" y="732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64395</xdr:rowOff>
    </xdr:from>
    <xdr:to>
      <xdr:col>24</xdr:col>
      <xdr:colOff>63500</xdr:colOff>
      <xdr:row>36</xdr:row>
      <xdr:rowOff>66388</xdr:rowOff>
    </xdr:to>
    <xdr:cxnSp macro="">
      <xdr:nvCxnSpPr>
        <xdr:cNvPr id="58" name="直線コネクタ 57"/>
        <xdr:cNvCxnSpPr/>
      </xdr:nvCxnSpPr>
      <xdr:spPr>
        <a:xfrm>
          <a:off x="3797300" y="6236595"/>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64395</xdr:rowOff>
    </xdr:from>
    <xdr:to>
      <xdr:col>19</xdr:col>
      <xdr:colOff>177800</xdr:colOff>
      <xdr:row>36</xdr:row>
      <xdr:rowOff>77534</xdr:rowOff>
    </xdr:to>
    <xdr:cxnSp macro="">
      <xdr:nvCxnSpPr>
        <xdr:cNvPr id="61" name="直線コネクタ 60"/>
        <xdr:cNvCxnSpPr/>
      </xdr:nvCxnSpPr>
      <xdr:spPr>
        <a:xfrm flipV="1">
          <a:off x="2908300" y="6236595"/>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35756</xdr:rowOff>
    </xdr:from>
    <xdr:to>
      <xdr:col>15</xdr:col>
      <xdr:colOff>50800</xdr:colOff>
      <xdr:row>36</xdr:row>
      <xdr:rowOff>77534</xdr:rowOff>
    </xdr:to>
    <xdr:cxnSp macro="">
      <xdr:nvCxnSpPr>
        <xdr:cNvPr id="64" name="直線コネクタ 63"/>
        <xdr:cNvCxnSpPr/>
      </xdr:nvCxnSpPr>
      <xdr:spPr>
        <a:xfrm>
          <a:off x="2019300" y="6207956"/>
          <a:ext cx="889000" cy="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19292</xdr:rowOff>
    </xdr:from>
    <xdr:to>
      <xdr:col>10</xdr:col>
      <xdr:colOff>114300</xdr:colOff>
      <xdr:row>36</xdr:row>
      <xdr:rowOff>35756</xdr:rowOff>
    </xdr:to>
    <xdr:cxnSp macro="">
      <xdr:nvCxnSpPr>
        <xdr:cNvPr id="67" name="直線コネクタ 66"/>
        <xdr:cNvCxnSpPr/>
      </xdr:nvCxnSpPr>
      <xdr:spPr>
        <a:xfrm>
          <a:off x="1130300" y="6191492"/>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168092</xdr:rowOff>
    </xdr:from>
    <xdr:to>
      <xdr:col>6</xdr:col>
      <xdr:colOff>38100</xdr:colOff>
      <xdr:row>36</xdr:row>
      <xdr:rowOff>98242</xdr:rowOff>
    </xdr:to>
    <xdr:sp macro="" textlink="">
      <xdr:nvSpPr>
        <xdr:cNvPr id="70" name="フローチャート: 判断 69"/>
        <xdr:cNvSpPr/>
      </xdr:nvSpPr>
      <xdr:spPr>
        <a:xfrm>
          <a:off x="1079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89369</xdr:rowOff>
    </xdr:from>
    <xdr:ext cx="534377" cy="259045"/>
    <xdr:sp macro="" textlink="">
      <xdr:nvSpPr>
        <xdr:cNvPr id="71" name="テキスト ボックス 70"/>
        <xdr:cNvSpPr txBox="1"/>
      </xdr:nvSpPr>
      <xdr:spPr>
        <a:xfrm>
          <a:off x="863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15588</xdr:rowOff>
    </xdr:from>
    <xdr:to>
      <xdr:col>24</xdr:col>
      <xdr:colOff>114300</xdr:colOff>
      <xdr:row>36</xdr:row>
      <xdr:rowOff>117188</xdr:rowOff>
    </xdr:to>
    <xdr:sp macro="" textlink="">
      <xdr:nvSpPr>
        <xdr:cNvPr id="77" name="楕円 76"/>
        <xdr:cNvSpPr/>
      </xdr:nvSpPr>
      <xdr:spPr>
        <a:xfrm>
          <a:off x="45847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38465</xdr:rowOff>
    </xdr:from>
    <xdr:ext cx="534377" cy="259045"/>
    <xdr:sp macro="" textlink="">
      <xdr:nvSpPr>
        <xdr:cNvPr id="78" name="人件費該当値テキスト"/>
        <xdr:cNvSpPr txBox="1"/>
      </xdr:nvSpPr>
      <xdr:spPr>
        <a:xfrm>
          <a:off x="4686300" y="60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13595</xdr:rowOff>
    </xdr:from>
    <xdr:to>
      <xdr:col>20</xdr:col>
      <xdr:colOff>38100</xdr:colOff>
      <xdr:row>36</xdr:row>
      <xdr:rowOff>115195</xdr:rowOff>
    </xdr:to>
    <xdr:sp macro="" textlink="">
      <xdr:nvSpPr>
        <xdr:cNvPr id="79" name="楕円 78"/>
        <xdr:cNvSpPr/>
      </xdr:nvSpPr>
      <xdr:spPr>
        <a:xfrm>
          <a:off x="3746500" y="61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131722</xdr:rowOff>
    </xdr:from>
    <xdr:ext cx="534377" cy="259045"/>
    <xdr:sp macro="" textlink="">
      <xdr:nvSpPr>
        <xdr:cNvPr id="80" name="テキスト ボックス 79"/>
        <xdr:cNvSpPr txBox="1"/>
      </xdr:nvSpPr>
      <xdr:spPr>
        <a:xfrm>
          <a:off x="3530111" y="59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26734</xdr:rowOff>
    </xdr:from>
    <xdr:to>
      <xdr:col>15</xdr:col>
      <xdr:colOff>101600</xdr:colOff>
      <xdr:row>36</xdr:row>
      <xdr:rowOff>128334</xdr:rowOff>
    </xdr:to>
    <xdr:sp macro="" textlink="">
      <xdr:nvSpPr>
        <xdr:cNvPr id="81" name="楕円 80"/>
        <xdr:cNvSpPr/>
      </xdr:nvSpPr>
      <xdr:spPr>
        <a:xfrm>
          <a:off x="2857500" y="6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144861</xdr:rowOff>
    </xdr:from>
    <xdr:ext cx="534377" cy="259045"/>
    <xdr:sp macro="" textlink="">
      <xdr:nvSpPr>
        <xdr:cNvPr id="82" name="テキスト ボックス 81"/>
        <xdr:cNvSpPr txBox="1"/>
      </xdr:nvSpPr>
      <xdr:spPr>
        <a:xfrm>
          <a:off x="2641111" y="59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156406</xdr:rowOff>
    </xdr:from>
    <xdr:to>
      <xdr:col>10</xdr:col>
      <xdr:colOff>165100</xdr:colOff>
      <xdr:row>36</xdr:row>
      <xdr:rowOff>86556</xdr:rowOff>
    </xdr:to>
    <xdr:sp macro="" textlink="">
      <xdr:nvSpPr>
        <xdr:cNvPr id="83" name="楕円 82"/>
        <xdr:cNvSpPr/>
      </xdr:nvSpPr>
      <xdr:spPr>
        <a:xfrm>
          <a:off x="1968500" y="61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103083</xdr:rowOff>
    </xdr:from>
    <xdr:ext cx="534377" cy="259045"/>
    <xdr:sp macro="" textlink="">
      <xdr:nvSpPr>
        <xdr:cNvPr id="84" name="テキスト ボックス 83"/>
        <xdr:cNvSpPr txBox="1"/>
      </xdr:nvSpPr>
      <xdr:spPr>
        <a:xfrm>
          <a:off x="1752111" y="59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139942</xdr:rowOff>
    </xdr:from>
    <xdr:to>
      <xdr:col>6</xdr:col>
      <xdr:colOff>38100</xdr:colOff>
      <xdr:row>36</xdr:row>
      <xdr:rowOff>70092</xdr:rowOff>
    </xdr:to>
    <xdr:sp macro="" textlink="">
      <xdr:nvSpPr>
        <xdr:cNvPr id="85" name="楕円 84"/>
        <xdr:cNvSpPr/>
      </xdr:nvSpPr>
      <xdr:spPr>
        <a:xfrm>
          <a:off x="1079500" y="614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86619</xdr:rowOff>
    </xdr:from>
    <xdr:ext cx="599010" cy="259045"/>
    <xdr:sp macro="" textlink="">
      <xdr:nvSpPr>
        <xdr:cNvPr id="86" name="テキスト ボックス 85"/>
        <xdr:cNvSpPr txBox="1"/>
      </xdr:nvSpPr>
      <xdr:spPr>
        <a:xfrm>
          <a:off x="830795" y="591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5392</xdr:rowOff>
    </xdr:from>
    <xdr:to>
      <xdr:col>24</xdr:col>
      <xdr:colOff>63500</xdr:colOff>
      <xdr:row>56</xdr:row>
      <xdr:rowOff>43949</xdr:rowOff>
    </xdr:to>
    <xdr:cxnSp macro="">
      <xdr:nvCxnSpPr>
        <xdr:cNvPr id="118" name="直線コネクタ 117"/>
        <xdr:cNvCxnSpPr/>
      </xdr:nvCxnSpPr>
      <xdr:spPr>
        <a:xfrm flipV="1">
          <a:off x="3797300" y="9606592"/>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25640</xdr:rowOff>
    </xdr:from>
    <xdr:to>
      <xdr:col>19</xdr:col>
      <xdr:colOff>177800</xdr:colOff>
      <xdr:row>56</xdr:row>
      <xdr:rowOff>43949</xdr:rowOff>
    </xdr:to>
    <xdr:cxnSp macro="">
      <xdr:nvCxnSpPr>
        <xdr:cNvPr id="121" name="直線コネクタ 120"/>
        <xdr:cNvCxnSpPr/>
      </xdr:nvCxnSpPr>
      <xdr:spPr>
        <a:xfrm>
          <a:off x="2908300" y="9626840"/>
          <a:ext cx="8890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25640</xdr:rowOff>
    </xdr:from>
    <xdr:to>
      <xdr:col>15</xdr:col>
      <xdr:colOff>50800</xdr:colOff>
      <xdr:row>56</xdr:row>
      <xdr:rowOff>122979</xdr:rowOff>
    </xdr:to>
    <xdr:cxnSp macro="">
      <xdr:nvCxnSpPr>
        <xdr:cNvPr id="124" name="直線コネクタ 123"/>
        <xdr:cNvCxnSpPr/>
      </xdr:nvCxnSpPr>
      <xdr:spPr>
        <a:xfrm flipV="1">
          <a:off x="2019300" y="9626840"/>
          <a:ext cx="889000" cy="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122979</xdr:rowOff>
    </xdr:from>
    <xdr:to>
      <xdr:col>10</xdr:col>
      <xdr:colOff>114300</xdr:colOff>
      <xdr:row>56</xdr:row>
      <xdr:rowOff>158042</xdr:rowOff>
    </xdr:to>
    <xdr:cxnSp macro="">
      <xdr:nvCxnSpPr>
        <xdr:cNvPr id="127" name="直線コネクタ 126"/>
        <xdr:cNvCxnSpPr/>
      </xdr:nvCxnSpPr>
      <xdr:spPr>
        <a:xfrm flipV="1">
          <a:off x="1130300" y="9724179"/>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66530</xdr:rowOff>
    </xdr:from>
    <xdr:to>
      <xdr:col>6</xdr:col>
      <xdr:colOff>38100</xdr:colOff>
      <xdr:row>57</xdr:row>
      <xdr:rowOff>168130</xdr:rowOff>
    </xdr:to>
    <xdr:sp macro="" textlink="">
      <xdr:nvSpPr>
        <xdr:cNvPr id="130" name="フローチャート: 判断 129"/>
        <xdr:cNvSpPr/>
      </xdr:nvSpPr>
      <xdr:spPr>
        <a:xfrm>
          <a:off x="1079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159257</xdr:rowOff>
    </xdr:from>
    <xdr:ext cx="534377" cy="259045"/>
    <xdr:sp macro="" textlink="">
      <xdr:nvSpPr>
        <xdr:cNvPr id="131" name="テキスト ボックス 130"/>
        <xdr:cNvSpPr txBox="1"/>
      </xdr:nvSpPr>
      <xdr:spPr>
        <a:xfrm>
          <a:off x="863111" y="99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126042</xdr:rowOff>
    </xdr:from>
    <xdr:to>
      <xdr:col>24</xdr:col>
      <xdr:colOff>114300</xdr:colOff>
      <xdr:row>56</xdr:row>
      <xdr:rowOff>56192</xdr:rowOff>
    </xdr:to>
    <xdr:sp macro="" textlink="">
      <xdr:nvSpPr>
        <xdr:cNvPr id="137" name="楕円 136"/>
        <xdr:cNvSpPr/>
      </xdr:nvSpPr>
      <xdr:spPr>
        <a:xfrm>
          <a:off x="4584700" y="95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148919</xdr:rowOff>
    </xdr:from>
    <xdr:ext cx="534377" cy="259045"/>
    <xdr:sp macro="" textlink="">
      <xdr:nvSpPr>
        <xdr:cNvPr id="138" name="物件費該当値テキスト"/>
        <xdr:cNvSpPr txBox="1"/>
      </xdr:nvSpPr>
      <xdr:spPr>
        <a:xfrm>
          <a:off x="4686300" y="94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164599</xdr:rowOff>
    </xdr:from>
    <xdr:to>
      <xdr:col>20</xdr:col>
      <xdr:colOff>38100</xdr:colOff>
      <xdr:row>56</xdr:row>
      <xdr:rowOff>94749</xdr:rowOff>
    </xdr:to>
    <xdr:sp macro="" textlink="">
      <xdr:nvSpPr>
        <xdr:cNvPr id="139" name="楕円 138"/>
        <xdr:cNvSpPr/>
      </xdr:nvSpPr>
      <xdr:spPr>
        <a:xfrm>
          <a:off x="3746500" y="95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111276</xdr:rowOff>
    </xdr:from>
    <xdr:ext cx="534377" cy="259045"/>
    <xdr:sp macro="" textlink="">
      <xdr:nvSpPr>
        <xdr:cNvPr id="140" name="テキスト ボックス 139"/>
        <xdr:cNvSpPr txBox="1"/>
      </xdr:nvSpPr>
      <xdr:spPr>
        <a:xfrm>
          <a:off x="3530111" y="93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146290</xdr:rowOff>
    </xdr:from>
    <xdr:to>
      <xdr:col>15</xdr:col>
      <xdr:colOff>101600</xdr:colOff>
      <xdr:row>56</xdr:row>
      <xdr:rowOff>76440</xdr:rowOff>
    </xdr:to>
    <xdr:sp macro="" textlink="">
      <xdr:nvSpPr>
        <xdr:cNvPr id="141" name="楕円 140"/>
        <xdr:cNvSpPr/>
      </xdr:nvSpPr>
      <xdr:spPr>
        <a:xfrm>
          <a:off x="2857500" y="9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92967</xdr:rowOff>
    </xdr:from>
    <xdr:ext cx="534377" cy="259045"/>
    <xdr:sp macro="" textlink="">
      <xdr:nvSpPr>
        <xdr:cNvPr id="142" name="テキスト ボックス 141"/>
        <xdr:cNvSpPr txBox="1"/>
      </xdr:nvSpPr>
      <xdr:spPr>
        <a:xfrm>
          <a:off x="2641111" y="93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72179</xdr:rowOff>
    </xdr:from>
    <xdr:to>
      <xdr:col>10</xdr:col>
      <xdr:colOff>165100</xdr:colOff>
      <xdr:row>57</xdr:row>
      <xdr:rowOff>2329</xdr:rowOff>
    </xdr:to>
    <xdr:sp macro="" textlink="">
      <xdr:nvSpPr>
        <xdr:cNvPr id="143" name="楕円 142"/>
        <xdr:cNvSpPr/>
      </xdr:nvSpPr>
      <xdr:spPr>
        <a:xfrm>
          <a:off x="1968500" y="96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18856</xdr:rowOff>
    </xdr:from>
    <xdr:ext cx="534377" cy="259045"/>
    <xdr:sp macro="" textlink="">
      <xdr:nvSpPr>
        <xdr:cNvPr id="144" name="テキスト ボックス 143"/>
        <xdr:cNvSpPr txBox="1"/>
      </xdr:nvSpPr>
      <xdr:spPr>
        <a:xfrm>
          <a:off x="1752111" y="94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107242</xdr:rowOff>
    </xdr:from>
    <xdr:to>
      <xdr:col>6</xdr:col>
      <xdr:colOff>38100</xdr:colOff>
      <xdr:row>57</xdr:row>
      <xdr:rowOff>37392</xdr:rowOff>
    </xdr:to>
    <xdr:sp macro="" textlink="">
      <xdr:nvSpPr>
        <xdr:cNvPr id="145" name="楕円 144"/>
        <xdr:cNvSpPr/>
      </xdr:nvSpPr>
      <xdr:spPr>
        <a:xfrm>
          <a:off x="1079500" y="97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53919</xdr:rowOff>
    </xdr:from>
    <xdr:ext cx="534377" cy="259045"/>
    <xdr:sp macro="" textlink="">
      <xdr:nvSpPr>
        <xdr:cNvPr id="146" name="テキスト ボックス 145"/>
        <xdr:cNvSpPr txBox="1"/>
      </xdr:nvSpPr>
      <xdr:spPr>
        <a:xfrm>
          <a:off x="863111" y="94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154764</xdr:rowOff>
    </xdr:from>
    <xdr:to>
      <xdr:col>24</xdr:col>
      <xdr:colOff>63500</xdr:colOff>
      <xdr:row>78</xdr:row>
      <xdr:rowOff>63050</xdr:rowOff>
    </xdr:to>
    <xdr:cxnSp macro="">
      <xdr:nvCxnSpPr>
        <xdr:cNvPr id="173" name="直線コネクタ 172"/>
        <xdr:cNvCxnSpPr/>
      </xdr:nvCxnSpPr>
      <xdr:spPr>
        <a:xfrm>
          <a:off x="3797300" y="13356414"/>
          <a:ext cx="8382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154764</xdr:rowOff>
    </xdr:from>
    <xdr:to>
      <xdr:col>19</xdr:col>
      <xdr:colOff>177800</xdr:colOff>
      <xdr:row>78</xdr:row>
      <xdr:rowOff>60353</xdr:rowOff>
    </xdr:to>
    <xdr:cxnSp macro="">
      <xdr:nvCxnSpPr>
        <xdr:cNvPr id="176" name="直線コネクタ 175"/>
        <xdr:cNvCxnSpPr/>
      </xdr:nvCxnSpPr>
      <xdr:spPr>
        <a:xfrm flipV="1">
          <a:off x="2908300" y="13356414"/>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60353</xdr:rowOff>
    </xdr:from>
    <xdr:to>
      <xdr:col>15</xdr:col>
      <xdr:colOff>50800</xdr:colOff>
      <xdr:row>78</xdr:row>
      <xdr:rowOff>83601</xdr:rowOff>
    </xdr:to>
    <xdr:cxnSp macro="">
      <xdr:nvCxnSpPr>
        <xdr:cNvPr id="179" name="直線コネクタ 178"/>
        <xdr:cNvCxnSpPr/>
      </xdr:nvCxnSpPr>
      <xdr:spPr>
        <a:xfrm flipV="1">
          <a:off x="2019300" y="13433453"/>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83601</xdr:rowOff>
    </xdr:from>
    <xdr:to>
      <xdr:col>10</xdr:col>
      <xdr:colOff>114300</xdr:colOff>
      <xdr:row>78</xdr:row>
      <xdr:rowOff>90666</xdr:rowOff>
    </xdr:to>
    <xdr:cxnSp macro="">
      <xdr:nvCxnSpPr>
        <xdr:cNvPr id="182" name="直線コネクタ 181"/>
        <xdr:cNvCxnSpPr/>
      </xdr:nvCxnSpPr>
      <xdr:spPr>
        <a:xfrm flipV="1">
          <a:off x="1130300" y="13456701"/>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43134</xdr:rowOff>
    </xdr:from>
    <xdr:to>
      <xdr:col>6</xdr:col>
      <xdr:colOff>38100</xdr:colOff>
      <xdr:row>77</xdr:row>
      <xdr:rowOff>144734</xdr:rowOff>
    </xdr:to>
    <xdr:sp macro="" textlink="">
      <xdr:nvSpPr>
        <xdr:cNvPr id="185" name="フローチャート: 判断 184"/>
        <xdr:cNvSpPr/>
      </xdr:nvSpPr>
      <xdr:spPr>
        <a:xfrm>
          <a:off x="1079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161261</xdr:rowOff>
    </xdr:from>
    <xdr:ext cx="469744" cy="259045"/>
    <xdr:sp macro="" textlink="">
      <xdr:nvSpPr>
        <xdr:cNvPr id="186" name="テキスト ボックス 185"/>
        <xdr:cNvSpPr txBox="1"/>
      </xdr:nvSpPr>
      <xdr:spPr>
        <a:xfrm>
          <a:off x="895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12250</xdr:rowOff>
    </xdr:from>
    <xdr:to>
      <xdr:col>24</xdr:col>
      <xdr:colOff>114300</xdr:colOff>
      <xdr:row>78</xdr:row>
      <xdr:rowOff>113850</xdr:rowOff>
    </xdr:to>
    <xdr:sp macro="" textlink="">
      <xdr:nvSpPr>
        <xdr:cNvPr id="192" name="楕円 191"/>
        <xdr:cNvSpPr/>
      </xdr:nvSpPr>
      <xdr:spPr>
        <a:xfrm>
          <a:off x="4584700" y="133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98627</xdr:rowOff>
    </xdr:from>
    <xdr:ext cx="469744" cy="259045"/>
    <xdr:sp macro="" textlink="">
      <xdr:nvSpPr>
        <xdr:cNvPr id="193" name="維持補修費該当値テキスト"/>
        <xdr:cNvSpPr txBox="1"/>
      </xdr:nvSpPr>
      <xdr:spPr>
        <a:xfrm>
          <a:off x="4686300" y="133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103964</xdr:rowOff>
    </xdr:from>
    <xdr:to>
      <xdr:col>20</xdr:col>
      <xdr:colOff>38100</xdr:colOff>
      <xdr:row>78</xdr:row>
      <xdr:rowOff>34114</xdr:rowOff>
    </xdr:to>
    <xdr:sp macro="" textlink="">
      <xdr:nvSpPr>
        <xdr:cNvPr id="194" name="楕円 193"/>
        <xdr:cNvSpPr/>
      </xdr:nvSpPr>
      <xdr:spPr>
        <a:xfrm>
          <a:off x="3746500" y="133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25241</xdr:rowOff>
    </xdr:from>
    <xdr:ext cx="469744" cy="259045"/>
    <xdr:sp macro="" textlink="">
      <xdr:nvSpPr>
        <xdr:cNvPr id="195" name="テキスト ボックス 194"/>
        <xdr:cNvSpPr txBox="1"/>
      </xdr:nvSpPr>
      <xdr:spPr>
        <a:xfrm>
          <a:off x="3562428" y="133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9553</xdr:rowOff>
    </xdr:from>
    <xdr:to>
      <xdr:col>15</xdr:col>
      <xdr:colOff>101600</xdr:colOff>
      <xdr:row>78</xdr:row>
      <xdr:rowOff>111153</xdr:rowOff>
    </xdr:to>
    <xdr:sp macro="" textlink="">
      <xdr:nvSpPr>
        <xdr:cNvPr id="196" name="楕円 195"/>
        <xdr:cNvSpPr/>
      </xdr:nvSpPr>
      <xdr:spPr>
        <a:xfrm>
          <a:off x="2857500" y="133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102280</xdr:rowOff>
    </xdr:from>
    <xdr:ext cx="469744" cy="259045"/>
    <xdr:sp macro="" textlink="">
      <xdr:nvSpPr>
        <xdr:cNvPr id="197" name="テキスト ボックス 196"/>
        <xdr:cNvSpPr txBox="1"/>
      </xdr:nvSpPr>
      <xdr:spPr>
        <a:xfrm>
          <a:off x="2673428" y="1347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32801</xdr:rowOff>
    </xdr:from>
    <xdr:to>
      <xdr:col>10</xdr:col>
      <xdr:colOff>165100</xdr:colOff>
      <xdr:row>78</xdr:row>
      <xdr:rowOff>134401</xdr:rowOff>
    </xdr:to>
    <xdr:sp macro="" textlink="">
      <xdr:nvSpPr>
        <xdr:cNvPr id="198" name="楕円 197"/>
        <xdr:cNvSpPr/>
      </xdr:nvSpPr>
      <xdr:spPr>
        <a:xfrm>
          <a:off x="1968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125528</xdr:rowOff>
    </xdr:from>
    <xdr:ext cx="469744" cy="259045"/>
    <xdr:sp macro="" textlink="">
      <xdr:nvSpPr>
        <xdr:cNvPr id="199" name="テキスト ボックス 198"/>
        <xdr:cNvSpPr txBox="1"/>
      </xdr:nvSpPr>
      <xdr:spPr>
        <a:xfrm>
          <a:off x="1784428"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39866</xdr:rowOff>
    </xdr:from>
    <xdr:to>
      <xdr:col>6</xdr:col>
      <xdr:colOff>38100</xdr:colOff>
      <xdr:row>78</xdr:row>
      <xdr:rowOff>141466</xdr:rowOff>
    </xdr:to>
    <xdr:sp macro="" textlink="">
      <xdr:nvSpPr>
        <xdr:cNvPr id="200" name="楕円 199"/>
        <xdr:cNvSpPr/>
      </xdr:nvSpPr>
      <xdr:spPr>
        <a:xfrm>
          <a:off x="1079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132593</xdr:rowOff>
    </xdr:from>
    <xdr:ext cx="469744" cy="259045"/>
    <xdr:sp macro="" textlink="">
      <xdr:nvSpPr>
        <xdr:cNvPr id="201" name="テキスト ボックス 200"/>
        <xdr:cNvSpPr txBox="1"/>
      </xdr:nvSpPr>
      <xdr:spPr>
        <a:xfrm>
          <a:off x="895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88387</xdr:rowOff>
    </xdr:from>
    <xdr:to>
      <xdr:col>24</xdr:col>
      <xdr:colOff>63500</xdr:colOff>
      <xdr:row>97</xdr:row>
      <xdr:rowOff>136781</xdr:rowOff>
    </xdr:to>
    <xdr:cxnSp macro="">
      <xdr:nvCxnSpPr>
        <xdr:cNvPr id="231" name="直線コネクタ 230"/>
        <xdr:cNvCxnSpPr/>
      </xdr:nvCxnSpPr>
      <xdr:spPr>
        <a:xfrm>
          <a:off x="3797300" y="16719037"/>
          <a:ext cx="8382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88387</xdr:rowOff>
    </xdr:from>
    <xdr:to>
      <xdr:col>19</xdr:col>
      <xdr:colOff>177800</xdr:colOff>
      <xdr:row>97</xdr:row>
      <xdr:rowOff>90787</xdr:rowOff>
    </xdr:to>
    <xdr:cxnSp macro="">
      <xdr:nvCxnSpPr>
        <xdr:cNvPr id="234" name="直線コネクタ 233"/>
        <xdr:cNvCxnSpPr/>
      </xdr:nvCxnSpPr>
      <xdr:spPr>
        <a:xfrm flipV="1">
          <a:off x="2908300" y="1671903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90787</xdr:rowOff>
    </xdr:from>
    <xdr:to>
      <xdr:col>15</xdr:col>
      <xdr:colOff>50800</xdr:colOff>
      <xdr:row>97</xdr:row>
      <xdr:rowOff>130366</xdr:rowOff>
    </xdr:to>
    <xdr:cxnSp macro="">
      <xdr:nvCxnSpPr>
        <xdr:cNvPr id="237" name="直線コネクタ 236"/>
        <xdr:cNvCxnSpPr/>
      </xdr:nvCxnSpPr>
      <xdr:spPr>
        <a:xfrm flipV="1">
          <a:off x="2019300" y="16721437"/>
          <a:ext cx="889000" cy="3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130366</xdr:rowOff>
    </xdr:from>
    <xdr:to>
      <xdr:col>10</xdr:col>
      <xdr:colOff>114300</xdr:colOff>
      <xdr:row>97</xdr:row>
      <xdr:rowOff>138192</xdr:rowOff>
    </xdr:to>
    <xdr:cxnSp macro="">
      <xdr:nvCxnSpPr>
        <xdr:cNvPr id="240" name="直線コネクタ 239"/>
        <xdr:cNvCxnSpPr/>
      </xdr:nvCxnSpPr>
      <xdr:spPr>
        <a:xfrm flipV="1">
          <a:off x="1130300" y="16761016"/>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120028</xdr:rowOff>
    </xdr:from>
    <xdr:to>
      <xdr:col>6</xdr:col>
      <xdr:colOff>38100</xdr:colOff>
      <xdr:row>96</xdr:row>
      <xdr:rowOff>50178</xdr:rowOff>
    </xdr:to>
    <xdr:sp macro="" textlink="">
      <xdr:nvSpPr>
        <xdr:cNvPr id="243" name="フローチャート: 判断 242"/>
        <xdr:cNvSpPr/>
      </xdr:nvSpPr>
      <xdr:spPr>
        <a:xfrm>
          <a:off x="1079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66705</xdr:rowOff>
    </xdr:from>
    <xdr:ext cx="599010" cy="259045"/>
    <xdr:sp macro="" textlink="">
      <xdr:nvSpPr>
        <xdr:cNvPr id="244" name="テキスト ボックス 243"/>
        <xdr:cNvSpPr txBox="1"/>
      </xdr:nvSpPr>
      <xdr:spPr>
        <a:xfrm>
          <a:off x="830795" y="161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85981</xdr:rowOff>
    </xdr:from>
    <xdr:to>
      <xdr:col>24</xdr:col>
      <xdr:colOff>114300</xdr:colOff>
      <xdr:row>98</xdr:row>
      <xdr:rowOff>16131</xdr:rowOff>
    </xdr:to>
    <xdr:sp macro="" textlink="">
      <xdr:nvSpPr>
        <xdr:cNvPr id="250" name="楕円 249"/>
        <xdr:cNvSpPr/>
      </xdr:nvSpPr>
      <xdr:spPr>
        <a:xfrm>
          <a:off x="4584700" y="167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64408</xdr:rowOff>
    </xdr:from>
    <xdr:ext cx="534377" cy="259045"/>
    <xdr:sp macro="" textlink="">
      <xdr:nvSpPr>
        <xdr:cNvPr id="251" name="扶助費該当値テキスト"/>
        <xdr:cNvSpPr txBox="1"/>
      </xdr:nvSpPr>
      <xdr:spPr>
        <a:xfrm>
          <a:off x="4686300" y="166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37587</xdr:rowOff>
    </xdr:from>
    <xdr:to>
      <xdr:col>20</xdr:col>
      <xdr:colOff>38100</xdr:colOff>
      <xdr:row>97</xdr:row>
      <xdr:rowOff>139187</xdr:rowOff>
    </xdr:to>
    <xdr:sp macro="" textlink="">
      <xdr:nvSpPr>
        <xdr:cNvPr id="252" name="楕円 251"/>
        <xdr:cNvSpPr/>
      </xdr:nvSpPr>
      <xdr:spPr>
        <a:xfrm>
          <a:off x="3746500" y="166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130314</xdr:rowOff>
    </xdr:from>
    <xdr:ext cx="534377" cy="259045"/>
    <xdr:sp macro="" textlink="">
      <xdr:nvSpPr>
        <xdr:cNvPr id="253" name="テキスト ボックス 252"/>
        <xdr:cNvSpPr txBox="1"/>
      </xdr:nvSpPr>
      <xdr:spPr>
        <a:xfrm>
          <a:off x="3530111" y="167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39987</xdr:rowOff>
    </xdr:from>
    <xdr:to>
      <xdr:col>15</xdr:col>
      <xdr:colOff>101600</xdr:colOff>
      <xdr:row>97</xdr:row>
      <xdr:rowOff>141587</xdr:rowOff>
    </xdr:to>
    <xdr:sp macro="" textlink="">
      <xdr:nvSpPr>
        <xdr:cNvPr id="254" name="楕円 253"/>
        <xdr:cNvSpPr/>
      </xdr:nvSpPr>
      <xdr:spPr>
        <a:xfrm>
          <a:off x="2857500" y="1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132714</xdr:rowOff>
    </xdr:from>
    <xdr:ext cx="534377" cy="259045"/>
    <xdr:sp macro="" textlink="">
      <xdr:nvSpPr>
        <xdr:cNvPr id="255" name="テキスト ボックス 254"/>
        <xdr:cNvSpPr txBox="1"/>
      </xdr:nvSpPr>
      <xdr:spPr>
        <a:xfrm>
          <a:off x="2641111" y="167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79566</xdr:rowOff>
    </xdr:from>
    <xdr:to>
      <xdr:col>10</xdr:col>
      <xdr:colOff>165100</xdr:colOff>
      <xdr:row>98</xdr:row>
      <xdr:rowOff>9716</xdr:rowOff>
    </xdr:to>
    <xdr:sp macro="" textlink="">
      <xdr:nvSpPr>
        <xdr:cNvPr id="256" name="楕円 255"/>
        <xdr:cNvSpPr/>
      </xdr:nvSpPr>
      <xdr:spPr>
        <a:xfrm>
          <a:off x="1968500" y="167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843</xdr:rowOff>
    </xdr:from>
    <xdr:ext cx="534377" cy="259045"/>
    <xdr:sp macro="" textlink="">
      <xdr:nvSpPr>
        <xdr:cNvPr id="257" name="テキスト ボックス 256"/>
        <xdr:cNvSpPr txBox="1"/>
      </xdr:nvSpPr>
      <xdr:spPr>
        <a:xfrm>
          <a:off x="1752111" y="168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87392</xdr:rowOff>
    </xdr:from>
    <xdr:to>
      <xdr:col>6</xdr:col>
      <xdr:colOff>38100</xdr:colOff>
      <xdr:row>98</xdr:row>
      <xdr:rowOff>17542</xdr:rowOff>
    </xdr:to>
    <xdr:sp macro="" textlink="">
      <xdr:nvSpPr>
        <xdr:cNvPr id="258" name="楕円 257"/>
        <xdr:cNvSpPr/>
      </xdr:nvSpPr>
      <xdr:spPr>
        <a:xfrm>
          <a:off x="1079500" y="167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8669</xdr:rowOff>
    </xdr:from>
    <xdr:ext cx="534377" cy="259045"/>
    <xdr:sp macro="" textlink="">
      <xdr:nvSpPr>
        <xdr:cNvPr id="259" name="テキスト ボックス 258"/>
        <xdr:cNvSpPr txBox="1"/>
      </xdr:nvSpPr>
      <xdr:spPr>
        <a:xfrm>
          <a:off x="863111" y="1681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95108</xdr:rowOff>
    </xdr:from>
    <xdr:to>
      <xdr:col>55</xdr:col>
      <xdr:colOff>0</xdr:colOff>
      <xdr:row>37</xdr:row>
      <xdr:rowOff>111117</xdr:rowOff>
    </xdr:to>
    <xdr:cxnSp macro="">
      <xdr:nvCxnSpPr>
        <xdr:cNvPr id="288" name="直線コネクタ 287"/>
        <xdr:cNvCxnSpPr/>
      </xdr:nvCxnSpPr>
      <xdr:spPr>
        <a:xfrm flipV="1">
          <a:off x="9639300" y="6438758"/>
          <a:ext cx="8382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111117</xdr:rowOff>
    </xdr:from>
    <xdr:to>
      <xdr:col>50</xdr:col>
      <xdr:colOff>114300</xdr:colOff>
      <xdr:row>37</xdr:row>
      <xdr:rowOff>142039</xdr:rowOff>
    </xdr:to>
    <xdr:cxnSp macro="">
      <xdr:nvCxnSpPr>
        <xdr:cNvPr id="291" name="直線コネクタ 290"/>
        <xdr:cNvCxnSpPr/>
      </xdr:nvCxnSpPr>
      <xdr:spPr>
        <a:xfrm flipV="1">
          <a:off x="8750300" y="6454767"/>
          <a:ext cx="8890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142039</xdr:rowOff>
    </xdr:from>
    <xdr:to>
      <xdr:col>45</xdr:col>
      <xdr:colOff>177800</xdr:colOff>
      <xdr:row>37</xdr:row>
      <xdr:rowOff>156540</xdr:rowOff>
    </xdr:to>
    <xdr:cxnSp macro="">
      <xdr:nvCxnSpPr>
        <xdr:cNvPr id="294" name="直線コネクタ 293"/>
        <xdr:cNvCxnSpPr/>
      </xdr:nvCxnSpPr>
      <xdr:spPr>
        <a:xfrm flipV="1">
          <a:off x="7861300" y="6485689"/>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144325</xdr:rowOff>
    </xdr:from>
    <xdr:to>
      <xdr:col>41</xdr:col>
      <xdr:colOff>50800</xdr:colOff>
      <xdr:row>37</xdr:row>
      <xdr:rowOff>156540</xdr:rowOff>
    </xdr:to>
    <xdr:cxnSp macro="">
      <xdr:nvCxnSpPr>
        <xdr:cNvPr id="297" name="直線コネクタ 296"/>
        <xdr:cNvCxnSpPr/>
      </xdr:nvCxnSpPr>
      <xdr:spPr>
        <a:xfrm>
          <a:off x="6972300" y="6487975"/>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103835</xdr:rowOff>
    </xdr:from>
    <xdr:to>
      <xdr:col>36</xdr:col>
      <xdr:colOff>165100</xdr:colOff>
      <xdr:row>37</xdr:row>
      <xdr:rowOff>33985</xdr:rowOff>
    </xdr:to>
    <xdr:sp macro="" textlink="">
      <xdr:nvSpPr>
        <xdr:cNvPr id="300" name="フローチャート: 判断 299"/>
        <xdr:cNvSpPr/>
      </xdr:nvSpPr>
      <xdr:spPr>
        <a:xfrm>
          <a:off x="6921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50512</xdr:rowOff>
    </xdr:from>
    <xdr:ext cx="534377" cy="259045"/>
    <xdr:sp macro="" textlink="">
      <xdr:nvSpPr>
        <xdr:cNvPr id="301" name="テキスト ボックス 300"/>
        <xdr:cNvSpPr txBox="1"/>
      </xdr:nvSpPr>
      <xdr:spPr>
        <a:xfrm>
          <a:off x="6705111" y="60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44308</xdr:rowOff>
    </xdr:from>
    <xdr:to>
      <xdr:col>55</xdr:col>
      <xdr:colOff>50800</xdr:colOff>
      <xdr:row>37</xdr:row>
      <xdr:rowOff>145908</xdr:rowOff>
    </xdr:to>
    <xdr:sp macro="" textlink="">
      <xdr:nvSpPr>
        <xdr:cNvPr id="307" name="楕円 306"/>
        <xdr:cNvSpPr/>
      </xdr:nvSpPr>
      <xdr:spPr>
        <a:xfrm>
          <a:off x="10426700" y="63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130685</xdr:rowOff>
    </xdr:from>
    <xdr:ext cx="534377" cy="259045"/>
    <xdr:sp macro="" textlink="">
      <xdr:nvSpPr>
        <xdr:cNvPr id="308" name="補助費等該当値テキスト"/>
        <xdr:cNvSpPr txBox="1"/>
      </xdr:nvSpPr>
      <xdr:spPr>
        <a:xfrm>
          <a:off x="10528300" y="630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60317</xdr:rowOff>
    </xdr:from>
    <xdr:to>
      <xdr:col>50</xdr:col>
      <xdr:colOff>165100</xdr:colOff>
      <xdr:row>37</xdr:row>
      <xdr:rowOff>161917</xdr:rowOff>
    </xdr:to>
    <xdr:sp macro="" textlink="">
      <xdr:nvSpPr>
        <xdr:cNvPr id="309" name="楕円 308"/>
        <xdr:cNvSpPr/>
      </xdr:nvSpPr>
      <xdr:spPr>
        <a:xfrm>
          <a:off x="9588500" y="6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153044</xdr:rowOff>
    </xdr:from>
    <xdr:ext cx="534377" cy="259045"/>
    <xdr:sp macro="" textlink="">
      <xdr:nvSpPr>
        <xdr:cNvPr id="310" name="テキスト ボックス 309"/>
        <xdr:cNvSpPr txBox="1"/>
      </xdr:nvSpPr>
      <xdr:spPr>
        <a:xfrm>
          <a:off x="9372111" y="649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91239</xdr:rowOff>
    </xdr:from>
    <xdr:to>
      <xdr:col>46</xdr:col>
      <xdr:colOff>38100</xdr:colOff>
      <xdr:row>38</xdr:row>
      <xdr:rowOff>21389</xdr:rowOff>
    </xdr:to>
    <xdr:sp macro="" textlink="">
      <xdr:nvSpPr>
        <xdr:cNvPr id="311" name="楕円 310"/>
        <xdr:cNvSpPr/>
      </xdr:nvSpPr>
      <xdr:spPr>
        <a:xfrm>
          <a:off x="8699500" y="64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12516</xdr:rowOff>
    </xdr:from>
    <xdr:ext cx="534377" cy="259045"/>
    <xdr:sp macro="" textlink="">
      <xdr:nvSpPr>
        <xdr:cNvPr id="312" name="テキスト ボックス 311"/>
        <xdr:cNvSpPr txBox="1"/>
      </xdr:nvSpPr>
      <xdr:spPr>
        <a:xfrm>
          <a:off x="8483111" y="65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105740</xdr:rowOff>
    </xdr:from>
    <xdr:to>
      <xdr:col>41</xdr:col>
      <xdr:colOff>101600</xdr:colOff>
      <xdr:row>38</xdr:row>
      <xdr:rowOff>35890</xdr:rowOff>
    </xdr:to>
    <xdr:sp macro="" textlink="">
      <xdr:nvSpPr>
        <xdr:cNvPr id="313" name="楕円 312"/>
        <xdr:cNvSpPr/>
      </xdr:nvSpPr>
      <xdr:spPr>
        <a:xfrm>
          <a:off x="7810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27017</xdr:rowOff>
    </xdr:from>
    <xdr:ext cx="534377" cy="259045"/>
    <xdr:sp macro="" textlink="">
      <xdr:nvSpPr>
        <xdr:cNvPr id="314" name="テキスト ボックス 313"/>
        <xdr:cNvSpPr txBox="1"/>
      </xdr:nvSpPr>
      <xdr:spPr>
        <a:xfrm>
          <a:off x="7594111" y="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93525</xdr:rowOff>
    </xdr:from>
    <xdr:to>
      <xdr:col>36</xdr:col>
      <xdr:colOff>165100</xdr:colOff>
      <xdr:row>38</xdr:row>
      <xdr:rowOff>23675</xdr:rowOff>
    </xdr:to>
    <xdr:sp macro="" textlink="">
      <xdr:nvSpPr>
        <xdr:cNvPr id="315" name="楕円 314"/>
        <xdr:cNvSpPr/>
      </xdr:nvSpPr>
      <xdr:spPr>
        <a:xfrm>
          <a:off x="6921500" y="6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14802</xdr:rowOff>
    </xdr:from>
    <xdr:ext cx="534377" cy="259045"/>
    <xdr:sp macro="" textlink="">
      <xdr:nvSpPr>
        <xdr:cNvPr id="316" name="テキスト ボックス 315"/>
        <xdr:cNvSpPr txBox="1"/>
      </xdr:nvSpPr>
      <xdr:spPr>
        <a:xfrm>
          <a:off x="6705111" y="65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112744</xdr:rowOff>
    </xdr:from>
    <xdr:to>
      <xdr:col>55</xdr:col>
      <xdr:colOff>0</xdr:colOff>
      <xdr:row>57</xdr:row>
      <xdr:rowOff>60316</xdr:rowOff>
    </xdr:to>
    <xdr:cxnSp macro="">
      <xdr:nvCxnSpPr>
        <xdr:cNvPr id="343" name="直線コネクタ 342"/>
        <xdr:cNvCxnSpPr/>
      </xdr:nvCxnSpPr>
      <xdr:spPr>
        <a:xfrm flipV="1">
          <a:off x="9639300" y="9713944"/>
          <a:ext cx="838200" cy="1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60316</xdr:rowOff>
    </xdr:from>
    <xdr:to>
      <xdr:col>50</xdr:col>
      <xdr:colOff>114300</xdr:colOff>
      <xdr:row>57</xdr:row>
      <xdr:rowOff>60522</xdr:rowOff>
    </xdr:to>
    <xdr:cxnSp macro="">
      <xdr:nvCxnSpPr>
        <xdr:cNvPr id="346" name="直線コネクタ 345"/>
        <xdr:cNvCxnSpPr/>
      </xdr:nvCxnSpPr>
      <xdr:spPr>
        <a:xfrm flipV="1">
          <a:off x="8750300" y="983296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60522</xdr:rowOff>
    </xdr:from>
    <xdr:to>
      <xdr:col>45</xdr:col>
      <xdr:colOff>177800</xdr:colOff>
      <xdr:row>57</xdr:row>
      <xdr:rowOff>72921</xdr:rowOff>
    </xdr:to>
    <xdr:cxnSp macro="">
      <xdr:nvCxnSpPr>
        <xdr:cNvPr id="349" name="直線コネクタ 348"/>
        <xdr:cNvCxnSpPr/>
      </xdr:nvCxnSpPr>
      <xdr:spPr>
        <a:xfrm flipV="1">
          <a:off x="7861300" y="9833172"/>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57687</xdr:rowOff>
    </xdr:from>
    <xdr:to>
      <xdr:col>41</xdr:col>
      <xdr:colOff>50800</xdr:colOff>
      <xdr:row>57</xdr:row>
      <xdr:rowOff>72921</xdr:rowOff>
    </xdr:to>
    <xdr:cxnSp macro="">
      <xdr:nvCxnSpPr>
        <xdr:cNvPr id="352" name="直線コネクタ 351"/>
        <xdr:cNvCxnSpPr/>
      </xdr:nvCxnSpPr>
      <xdr:spPr>
        <a:xfrm>
          <a:off x="6972300" y="9830337"/>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168009</xdr:rowOff>
    </xdr:from>
    <xdr:to>
      <xdr:col>36</xdr:col>
      <xdr:colOff>165100</xdr:colOff>
      <xdr:row>57</xdr:row>
      <xdr:rowOff>98159</xdr:rowOff>
    </xdr:to>
    <xdr:sp macro="" textlink="">
      <xdr:nvSpPr>
        <xdr:cNvPr id="355" name="フローチャート: 判断 354"/>
        <xdr:cNvSpPr/>
      </xdr:nvSpPr>
      <xdr:spPr>
        <a:xfrm>
          <a:off x="6921500" y="97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114686</xdr:rowOff>
    </xdr:from>
    <xdr:ext cx="534377" cy="259045"/>
    <xdr:sp macro="" textlink="">
      <xdr:nvSpPr>
        <xdr:cNvPr id="356" name="テキスト ボックス 355"/>
        <xdr:cNvSpPr txBox="1"/>
      </xdr:nvSpPr>
      <xdr:spPr>
        <a:xfrm>
          <a:off x="6705111" y="95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61944</xdr:rowOff>
    </xdr:from>
    <xdr:to>
      <xdr:col>55</xdr:col>
      <xdr:colOff>50800</xdr:colOff>
      <xdr:row>56</xdr:row>
      <xdr:rowOff>163544</xdr:rowOff>
    </xdr:to>
    <xdr:sp macro="" textlink="">
      <xdr:nvSpPr>
        <xdr:cNvPr id="362" name="楕円 361"/>
        <xdr:cNvSpPr/>
      </xdr:nvSpPr>
      <xdr:spPr>
        <a:xfrm>
          <a:off x="10426700" y="9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84821</xdr:rowOff>
    </xdr:from>
    <xdr:ext cx="534377" cy="259045"/>
    <xdr:sp macro="" textlink="">
      <xdr:nvSpPr>
        <xdr:cNvPr id="363" name="普通建設事業費該当値テキスト"/>
        <xdr:cNvSpPr txBox="1"/>
      </xdr:nvSpPr>
      <xdr:spPr>
        <a:xfrm>
          <a:off x="10528300" y="95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9516</xdr:rowOff>
    </xdr:from>
    <xdr:to>
      <xdr:col>50</xdr:col>
      <xdr:colOff>165100</xdr:colOff>
      <xdr:row>57</xdr:row>
      <xdr:rowOff>111116</xdr:rowOff>
    </xdr:to>
    <xdr:sp macro="" textlink="">
      <xdr:nvSpPr>
        <xdr:cNvPr id="364" name="楕円 363"/>
        <xdr:cNvSpPr/>
      </xdr:nvSpPr>
      <xdr:spPr>
        <a:xfrm>
          <a:off x="9588500" y="97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102243</xdr:rowOff>
    </xdr:from>
    <xdr:ext cx="534377" cy="259045"/>
    <xdr:sp macro="" textlink="">
      <xdr:nvSpPr>
        <xdr:cNvPr id="365" name="テキスト ボックス 364"/>
        <xdr:cNvSpPr txBox="1"/>
      </xdr:nvSpPr>
      <xdr:spPr>
        <a:xfrm>
          <a:off x="9372111" y="987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9722</xdr:rowOff>
    </xdr:from>
    <xdr:to>
      <xdr:col>46</xdr:col>
      <xdr:colOff>38100</xdr:colOff>
      <xdr:row>57</xdr:row>
      <xdr:rowOff>111322</xdr:rowOff>
    </xdr:to>
    <xdr:sp macro="" textlink="">
      <xdr:nvSpPr>
        <xdr:cNvPr id="366" name="楕円 365"/>
        <xdr:cNvSpPr/>
      </xdr:nvSpPr>
      <xdr:spPr>
        <a:xfrm>
          <a:off x="8699500" y="97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102449</xdr:rowOff>
    </xdr:from>
    <xdr:ext cx="534377" cy="259045"/>
    <xdr:sp macro="" textlink="">
      <xdr:nvSpPr>
        <xdr:cNvPr id="367" name="テキスト ボックス 366"/>
        <xdr:cNvSpPr txBox="1"/>
      </xdr:nvSpPr>
      <xdr:spPr>
        <a:xfrm>
          <a:off x="8483111" y="98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22121</xdr:rowOff>
    </xdr:from>
    <xdr:to>
      <xdr:col>41</xdr:col>
      <xdr:colOff>101600</xdr:colOff>
      <xdr:row>57</xdr:row>
      <xdr:rowOff>123721</xdr:rowOff>
    </xdr:to>
    <xdr:sp macro="" textlink="">
      <xdr:nvSpPr>
        <xdr:cNvPr id="368" name="楕円 367"/>
        <xdr:cNvSpPr/>
      </xdr:nvSpPr>
      <xdr:spPr>
        <a:xfrm>
          <a:off x="7810500" y="97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114848</xdr:rowOff>
    </xdr:from>
    <xdr:ext cx="534377" cy="259045"/>
    <xdr:sp macro="" textlink="">
      <xdr:nvSpPr>
        <xdr:cNvPr id="369" name="テキスト ボックス 368"/>
        <xdr:cNvSpPr txBox="1"/>
      </xdr:nvSpPr>
      <xdr:spPr>
        <a:xfrm>
          <a:off x="7594111" y="98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6887</xdr:rowOff>
    </xdr:from>
    <xdr:to>
      <xdr:col>36</xdr:col>
      <xdr:colOff>165100</xdr:colOff>
      <xdr:row>57</xdr:row>
      <xdr:rowOff>108487</xdr:rowOff>
    </xdr:to>
    <xdr:sp macro="" textlink="">
      <xdr:nvSpPr>
        <xdr:cNvPr id="370" name="楕円 369"/>
        <xdr:cNvSpPr/>
      </xdr:nvSpPr>
      <xdr:spPr>
        <a:xfrm>
          <a:off x="6921500" y="97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99614</xdr:rowOff>
    </xdr:from>
    <xdr:ext cx="534377" cy="259045"/>
    <xdr:sp macro="" textlink="">
      <xdr:nvSpPr>
        <xdr:cNvPr id="371" name="テキスト ボックス 370"/>
        <xdr:cNvSpPr txBox="1"/>
      </xdr:nvSpPr>
      <xdr:spPr>
        <a:xfrm>
          <a:off x="6705111" y="98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48489</xdr:rowOff>
    </xdr:from>
    <xdr:to>
      <xdr:col>55</xdr:col>
      <xdr:colOff>0</xdr:colOff>
      <xdr:row>79</xdr:row>
      <xdr:rowOff>67822</xdr:rowOff>
    </xdr:to>
    <xdr:cxnSp macro="">
      <xdr:nvCxnSpPr>
        <xdr:cNvPr id="402" name="直線コネクタ 401"/>
        <xdr:cNvCxnSpPr/>
      </xdr:nvCxnSpPr>
      <xdr:spPr>
        <a:xfrm>
          <a:off x="9639300" y="13593039"/>
          <a:ext cx="8382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70738</xdr:rowOff>
    </xdr:from>
    <xdr:to>
      <xdr:col>50</xdr:col>
      <xdr:colOff>114300</xdr:colOff>
      <xdr:row>79</xdr:row>
      <xdr:rowOff>48489</xdr:rowOff>
    </xdr:to>
    <xdr:cxnSp macro="">
      <xdr:nvCxnSpPr>
        <xdr:cNvPr id="405" name="直線コネクタ 404"/>
        <xdr:cNvCxnSpPr/>
      </xdr:nvCxnSpPr>
      <xdr:spPr>
        <a:xfrm>
          <a:off x="8750300" y="13443838"/>
          <a:ext cx="889000" cy="1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146613</xdr:rowOff>
    </xdr:from>
    <xdr:to>
      <xdr:col>45</xdr:col>
      <xdr:colOff>177800</xdr:colOff>
      <xdr:row>78</xdr:row>
      <xdr:rowOff>70738</xdr:rowOff>
    </xdr:to>
    <xdr:cxnSp macro="">
      <xdr:nvCxnSpPr>
        <xdr:cNvPr id="408" name="直線コネクタ 407"/>
        <xdr:cNvCxnSpPr/>
      </xdr:nvCxnSpPr>
      <xdr:spPr>
        <a:xfrm>
          <a:off x="7861300" y="13348263"/>
          <a:ext cx="889000" cy="9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146613</xdr:rowOff>
    </xdr:from>
    <xdr:to>
      <xdr:col>41</xdr:col>
      <xdr:colOff>50800</xdr:colOff>
      <xdr:row>78</xdr:row>
      <xdr:rowOff>90943</xdr:rowOff>
    </xdr:to>
    <xdr:cxnSp macro="">
      <xdr:nvCxnSpPr>
        <xdr:cNvPr id="411" name="直線コネクタ 410"/>
        <xdr:cNvCxnSpPr/>
      </xdr:nvCxnSpPr>
      <xdr:spPr>
        <a:xfrm flipV="1">
          <a:off x="6972300" y="13348263"/>
          <a:ext cx="889000" cy="1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164272</xdr:rowOff>
    </xdr:from>
    <xdr:to>
      <xdr:col>36</xdr:col>
      <xdr:colOff>165100</xdr:colOff>
      <xdr:row>78</xdr:row>
      <xdr:rowOff>94422</xdr:rowOff>
    </xdr:to>
    <xdr:sp macro="" textlink="">
      <xdr:nvSpPr>
        <xdr:cNvPr id="414" name="フローチャート: 判断 413"/>
        <xdr:cNvSpPr/>
      </xdr:nvSpPr>
      <xdr:spPr>
        <a:xfrm>
          <a:off x="6921500" y="1336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110949</xdr:rowOff>
    </xdr:from>
    <xdr:ext cx="534377" cy="259045"/>
    <xdr:sp macro="" textlink="">
      <xdr:nvSpPr>
        <xdr:cNvPr id="415" name="テキスト ボックス 414"/>
        <xdr:cNvSpPr txBox="1"/>
      </xdr:nvSpPr>
      <xdr:spPr>
        <a:xfrm>
          <a:off x="6705111" y="131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17022</xdr:rowOff>
    </xdr:from>
    <xdr:to>
      <xdr:col>55</xdr:col>
      <xdr:colOff>50800</xdr:colOff>
      <xdr:row>79</xdr:row>
      <xdr:rowOff>118622</xdr:rowOff>
    </xdr:to>
    <xdr:sp macro="" textlink="">
      <xdr:nvSpPr>
        <xdr:cNvPr id="421" name="楕円 420"/>
        <xdr:cNvSpPr/>
      </xdr:nvSpPr>
      <xdr:spPr>
        <a:xfrm>
          <a:off x="10426700" y="13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103399</xdr:rowOff>
    </xdr:from>
    <xdr:ext cx="469744" cy="259045"/>
    <xdr:sp macro="" textlink="">
      <xdr:nvSpPr>
        <xdr:cNvPr id="422" name="普通建設事業費 （ うち新規整備　）該当値テキスト"/>
        <xdr:cNvSpPr txBox="1"/>
      </xdr:nvSpPr>
      <xdr:spPr>
        <a:xfrm>
          <a:off x="10528300" y="1347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169139</xdr:rowOff>
    </xdr:from>
    <xdr:to>
      <xdr:col>50</xdr:col>
      <xdr:colOff>165100</xdr:colOff>
      <xdr:row>79</xdr:row>
      <xdr:rowOff>99289</xdr:rowOff>
    </xdr:to>
    <xdr:sp macro="" textlink="">
      <xdr:nvSpPr>
        <xdr:cNvPr id="423" name="楕円 422"/>
        <xdr:cNvSpPr/>
      </xdr:nvSpPr>
      <xdr:spPr>
        <a:xfrm>
          <a:off x="9588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90416</xdr:rowOff>
    </xdr:from>
    <xdr:ext cx="469744" cy="259045"/>
    <xdr:sp macro="" textlink="">
      <xdr:nvSpPr>
        <xdr:cNvPr id="424" name="テキスト ボックス 423"/>
        <xdr:cNvSpPr txBox="1"/>
      </xdr:nvSpPr>
      <xdr:spPr>
        <a:xfrm>
          <a:off x="9404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19938</xdr:rowOff>
    </xdr:from>
    <xdr:to>
      <xdr:col>46</xdr:col>
      <xdr:colOff>38100</xdr:colOff>
      <xdr:row>78</xdr:row>
      <xdr:rowOff>121538</xdr:rowOff>
    </xdr:to>
    <xdr:sp macro="" textlink="">
      <xdr:nvSpPr>
        <xdr:cNvPr id="425" name="楕円 424"/>
        <xdr:cNvSpPr/>
      </xdr:nvSpPr>
      <xdr:spPr>
        <a:xfrm>
          <a:off x="8699500" y="133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138065</xdr:rowOff>
    </xdr:from>
    <xdr:ext cx="534377" cy="259045"/>
    <xdr:sp macro="" textlink="">
      <xdr:nvSpPr>
        <xdr:cNvPr id="426" name="テキスト ボックス 425"/>
        <xdr:cNvSpPr txBox="1"/>
      </xdr:nvSpPr>
      <xdr:spPr>
        <a:xfrm>
          <a:off x="8483111" y="131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95813</xdr:rowOff>
    </xdr:from>
    <xdr:to>
      <xdr:col>41</xdr:col>
      <xdr:colOff>101600</xdr:colOff>
      <xdr:row>78</xdr:row>
      <xdr:rowOff>25963</xdr:rowOff>
    </xdr:to>
    <xdr:sp macro="" textlink="">
      <xdr:nvSpPr>
        <xdr:cNvPr id="427" name="楕円 426"/>
        <xdr:cNvSpPr/>
      </xdr:nvSpPr>
      <xdr:spPr>
        <a:xfrm>
          <a:off x="7810500" y="132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17090</xdr:rowOff>
    </xdr:from>
    <xdr:ext cx="534377" cy="259045"/>
    <xdr:sp macro="" textlink="">
      <xdr:nvSpPr>
        <xdr:cNvPr id="428" name="テキスト ボックス 427"/>
        <xdr:cNvSpPr txBox="1"/>
      </xdr:nvSpPr>
      <xdr:spPr>
        <a:xfrm>
          <a:off x="7594111" y="1339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40143</xdr:rowOff>
    </xdr:from>
    <xdr:to>
      <xdr:col>36</xdr:col>
      <xdr:colOff>165100</xdr:colOff>
      <xdr:row>78</xdr:row>
      <xdr:rowOff>141743</xdr:rowOff>
    </xdr:to>
    <xdr:sp macro="" textlink="">
      <xdr:nvSpPr>
        <xdr:cNvPr id="429" name="楕円 428"/>
        <xdr:cNvSpPr/>
      </xdr:nvSpPr>
      <xdr:spPr>
        <a:xfrm>
          <a:off x="6921500" y="1341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132870</xdr:rowOff>
    </xdr:from>
    <xdr:ext cx="534377" cy="259045"/>
    <xdr:sp macro="" textlink="">
      <xdr:nvSpPr>
        <xdr:cNvPr id="430" name="テキスト ボックス 429"/>
        <xdr:cNvSpPr txBox="1"/>
      </xdr:nvSpPr>
      <xdr:spPr>
        <a:xfrm>
          <a:off x="6705111" y="135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105970</xdr:rowOff>
    </xdr:from>
    <xdr:to>
      <xdr:col>55</xdr:col>
      <xdr:colOff>0</xdr:colOff>
      <xdr:row>96</xdr:row>
      <xdr:rowOff>94112</xdr:rowOff>
    </xdr:to>
    <xdr:cxnSp macro="">
      <xdr:nvCxnSpPr>
        <xdr:cNvPr id="455" name="直線コネクタ 454"/>
        <xdr:cNvCxnSpPr/>
      </xdr:nvCxnSpPr>
      <xdr:spPr>
        <a:xfrm flipV="1">
          <a:off x="9639300" y="16393720"/>
          <a:ext cx="838200" cy="1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94112</xdr:rowOff>
    </xdr:from>
    <xdr:to>
      <xdr:col>50</xdr:col>
      <xdr:colOff>114300</xdr:colOff>
      <xdr:row>97</xdr:row>
      <xdr:rowOff>10764</xdr:rowOff>
    </xdr:to>
    <xdr:cxnSp macro="">
      <xdr:nvCxnSpPr>
        <xdr:cNvPr id="458" name="直線コネクタ 457"/>
        <xdr:cNvCxnSpPr/>
      </xdr:nvCxnSpPr>
      <xdr:spPr>
        <a:xfrm flipV="1">
          <a:off x="8750300" y="16553312"/>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149234</xdr:rowOff>
    </xdr:from>
    <xdr:ext cx="534377" cy="259045"/>
    <xdr:sp macro="" textlink="">
      <xdr:nvSpPr>
        <xdr:cNvPr id="460" name="テキスト ボックス 459"/>
        <xdr:cNvSpPr txBox="1"/>
      </xdr:nvSpPr>
      <xdr:spPr>
        <a:xfrm>
          <a:off x="9372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10764</xdr:rowOff>
    </xdr:from>
    <xdr:to>
      <xdr:col>45</xdr:col>
      <xdr:colOff>177800</xdr:colOff>
      <xdr:row>97</xdr:row>
      <xdr:rowOff>67982</xdr:rowOff>
    </xdr:to>
    <xdr:cxnSp macro="">
      <xdr:nvCxnSpPr>
        <xdr:cNvPr id="461" name="直線コネクタ 460"/>
        <xdr:cNvCxnSpPr/>
      </xdr:nvCxnSpPr>
      <xdr:spPr>
        <a:xfrm flipV="1">
          <a:off x="7861300" y="16641414"/>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44025</xdr:rowOff>
    </xdr:from>
    <xdr:to>
      <xdr:col>41</xdr:col>
      <xdr:colOff>50800</xdr:colOff>
      <xdr:row>97</xdr:row>
      <xdr:rowOff>67982</xdr:rowOff>
    </xdr:to>
    <xdr:cxnSp macro="">
      <xdr:nvCxnSpPr>
        <xdr:cNvPr id="464" name="直線コネクタ 463"/>
        <xdr:cNvCxnSpPr/>
      </xdr:nvCxnSpPr>
      <xdr:spPr>
        <a:xfrm>
          <a:off x="6972300" y="16674675"/>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143427</xdr:rowOff>
    </xdr:from>
    <xdr:to>
      <xdr:col>36</xdr:col>
      <xdr:colOff>165100</xdr:colOff>
      <xdr:row>97</xdr:row>
      <xdr:rowOff>73577</xdr:rowOff>
    </xdr:to>
    <xdr:sp macro="" textlink="">
      <xdr:nvSpPr>
        <xdr:cNvPr id="467" name="フローチャート: 判断 466"/>
        <xdr:cNvSpPr/>
      </xdr:nvSpPr>
      <xdr:spPr>
        <a:xfrm>
          <a:off x="6921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90104</xdr:rowOff>
    </xdr:from>
    <xdr:ext cx="534377" cy="259045"/>
    <xdr:sp macro="" textlink="">
      <xdr:nvSpPr>
        <xdr:cNvPr id="468" name="テキスト ボックス 467"/>
        <xdr:cNvSpPr txBox="1"/>
      </xdr:nvSpPr>
      <xdr:spPr>
        <a:xfrm>
          <a:off x="6705111" y="163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55170</xdr:rowOff>
    </xdr:from>
    <xdr:to>
      <xdr:col>55</xdr:col>
      <xdr:colOff>50800</xdr:colOff>
      <xdr:row>95</xdr:row>
      <xdr:rowOff>156770</xdr:rowOff>
    </xdr:to>
    <xdr:sp macro="" textlink="">
      <xdr:nvSpPr>
        <xdr:cNvPr id="474" name="楕円 473"/>
        <xdr:cNvSpPr/>
      </xdr:nvSpPr>
      <xdr:spPr>
        <a:xfrm>
          <a:off x="10426700" y="163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78047</xdr:rowOff>
    </xdr:from>
    <xdr:ext cx="534377" cy="259045"/>
    <xdr:sp macro="" textlink="">
      <xdr:nvSpPr>
        <xdr:cNvPr id="475" name="普通建設事業費 （ うち更新整備　）該当値テキスト"/>
        <xdr:cNvSpPr txBox="1"/>
      </xdr:nvSpPr>
      <xdr:spPr>
        <a:xfrm>
          <a:off x="10528300" y="1619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43312</xdr:rowOff>
    </xdr:from>
    <xdr:to>
      <xdr:col>50</xdr:col>
      <xdr:colOff>165100</xdr:colOff>
      <xdr:row>96</xdr:row>
      <xdr:rowOff>144912</xdr:rowOff>
    </xdr:to>
    <xdr:sp macro="" textlink="">
      <xdr:nvSpPr>
        <xdr:cNvPr id="476" name="楕円 475"/>
        <xdr:cNvSpPr/>
      </xdr:nvSpPr>
      <xdr:spPr>
        <a:xfrm>
          <a:off x="9588500" y="165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161439</xdr:rowOff>
    </xdr:from>
    <xdr:ext cx="534377" cy="259045"/>
    <xdr:sp macro="" textlink="">
      <xdr:nvSpPr>
        <xdr:cNvPr id="477" name="テキスト ボックス 476"/>
        <xdr:cNvSpPr txBox="1"/>
      </xdr:nvSpPr>
      <xdr:spPr>
        <a:xfrm>
          <a:off x="9372111" y="162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131414</xdr:rowOff>
    </xdr:from>
    <xdr:to>
      <xdr:col>46</xdr:col>
      <xdr:colOff>38100</xdr:colOff>
      <xdr:row>97</xdr:row>
      <xdr:rowOff>61564</xdr:rowOff>
    </xdr:to>
    <xdr:sp macro="" textlink="">
      <xdr:nvSpPr>
        <xdr:cNvPr id="478" name="楕円 477"/>
        <xdr:cNvSpPr/>
      </xdr:nvSpPr>
      <xdr:spPr>
        <a:xfrm>
          <a:off x="8699500" y="165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52691</xdr:rowOff>
    </xdr:from>
    <xdr:ext cx="534377" cy="259045"/>
    <xdr:sp macro="" textlink="">
      <xdr:nvSpPr>
        <xdr:cNvPr id="479" name="テキスト ボックス 478"/>
        <xdr:cNvSpPr txBox="1"/>
      </xdr:nvSpPr>
      <xdr:spPr>
        <a:xfrm>
          <a:off x="8483111" y="1668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17182</xdr:rowOff>
    </xdr:from>
    <xdr:to>
      <xdr:col>41</xdr:col>
      <xdr:colOff>101600</xdr:colOff>
      <xdr:row>97</xdr:row>
      <xdr:rowOff>118782</xdr:rowOff>
    </xdr:to>
    <xdr:sp macro="" textlink="">
      <xdr:nvSpPr>
        <xdr:cNvPr id="480" name="楕円 479"/>
        <xdr:cNvSpPr/>
      </xdr:nvSpPr>
      <xdr:spPr>
        <a:xfrm>
          <a:off x="7810500" y="16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109909</xdr:rowOff>
    </xdr:from>
    <xdr:ext cx="534377" cy="259045"/>
    <xdr:sp macro="" textlink="">
      <xdr:nvSpPr>
        <xdr:cNvPr id="481" name="テキスト ボックス 480"/>
        <xdr:cNvSpPr txBox="1"/>
      </xdr:nvSpPr>
      <xdr:spPr>
        <a:xfrm>
          <a:off x="7594111" y="167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164675</xdr:rowOff>
    </xdr:from>
    <xdr:to>
      <xdr:col>36</xdr:col>
      <xdr:colOff>165100</xdr:colOff>
      <xdr:row>97</xdr:row>
      <xdr:rowOff>94825</xdr:rowOff>
    </xdr:to>
    <xdr:sp macro="" textlink="">
      <xdr:nvSpPr>
        <xdr:cNvPr id="482" name="楕円 481"/>
        <xdr:cNvSpPr/>
      </xdr:nvSpPr>
      <xdr:spPr>
        <a:xfrm>
          <a:off x="6921500" y="166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85952</xdr:rowOff>
    </xdr:from>
    <xdr:ext cx="534377" cy="259045"/>
    <xdr:sp macro="" textlink="">
      <xdr:nvSpPr>
        <xdr:cNvPr id="483" name="テキスト ボックス 482"/>
        <xdr:cNvSpPr txBox="1"/>
      </xdr:nvSpPr>
      <xdr:spPr>
        <a:xfrm>
          <a:off x="6705111" y="167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127470</xdr:rowOff>
    </xdr:from>
    <xdr:to>
      <xdr:col>85</xdr:col>
      <xdr:colOff>127000</xdr:colOff>
      <xdr:row>38</xdr:row>
      <xdr:rowOff>136797</xdr:rowOff>
    </xdr:to>
    <xdr:cxnSp macro="">
      <xdr:nvCxnSpPr>
        <xdr:cNvPr id="510" name="直線コネクタ 509"/>
        <xdr:cNvCxnSpPr/>
      </xdr:nvCxnSpPr>
      <xdr:spPr>
        <a:xfrm flipV="1">
          <a:off x="15481300" y="6642570"/>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136797</xdr:rowOff>
    </xdr:from>
    <xdr:to>
      <xdr:col>81</xdr:col>
      <xdr:colOff>50800</xdr:colOff>
      <xdr:row>38</xdr:row>
      <xdr:rowOff>139700</xdr:rowOff>
    </xdr:to>
    <xdr:cxnSp macro="">
      <xdr:nvCxnSpPr>
        <xdr:cNvPr id="513" name="直線コネクタ 512"/>
        <xdr:cNvCxnSpPr/>
      </xdr:nvCxnSpPr>
      <xdr:spPr>
        <a:xfrm flipV="1">
          <a:off x="14592300" y="665189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114440</xdr:rowOff>
    </xdr:from>
    <xdr:to>
      <xdr:col>76</xdr:col>
      <xdr:colOff>114300</xdr:colOff>
      <xdr:row>38</xdr:row>
      <xdr:rowOff>139700</xdr:rowOff>
    </xdr:to>
    <xdr:cxnSp macro="">
      <xdr:nvCxnSpPr>
        <xdr:cNvPr id="516" name="直線コネクタ 515"/>
        <xdr:cNvCxnSpPr/>
      </xdr:nvCxnSpPr>
      <xdr:spPr>
        <a:xfrm>
          <a:off x="13703300" y="662954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103467</xdr:rowOff>
    </xdr:from>
    <xdr:to>
      <xdr:col>71</xdr:col>
      <xdr:colOff>177800</xdr:colOff>
      <xdr:row>38</xdr:row>
      <xdr:rowOff>114440</xdr:rowOff>
    </xdr:to>
    <xdr:cxnSp macro="">
      <xdr:nvCxnSpPr>
        <xdr:cNvPr id="519" name="直線コネクタ 518"/>
        <xdr:cNvCxnSpPr/>
      </xdr:nvCxnSpPr>
      <xdr:spPr>
        <a:xfrm>
          <a:off x="12814300" y="661856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45031</xdr:rowOff>
    </xdr:from>
    <xdr:to>
      <xdr:col>67</xdr:col>
      <xdr:colOff>101600</xdr:colOff>
      <xdr:row>38</xdr:row>
      <xdr:rowOff>146631</xdr:rowOff>
    </xdr:to>
    <xdr:sp macro="" textlink="">
      <xdr:nvSpPr>
        <xdr:cNvPr id="522" name="フローチャート: 判断 521"/>
        <xdr:cNvSpPr/>
      </xdr:nvSpPr>
      <xdr:spPr>
        <a:xfrm>
          <a:off x="12763500" y="65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163159</xdr:rowOff>
    </xdr:from>
    <xdr:ext cx="469744" cy="259045"/>
    <xdr:sp macro="" textlink="">
      <xdr:nvSpPr>
        <xdr:cNvPr id="523" name="テキスト ボックス 522"/>
        <xdr:cNvSpPr txBox="1"/>
      </xdr:nvSpPr>
      <xdr:spPr>
        <a:xfrm>
          <a:off x="12579428" y="633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76670</xdr:rowOff>
    </xdr:from>
    <xdr:to>
      <xdr:col>85</xdr:col>
      <xdr:colOff>177800</xdr:colOff>
      <xdr:row>39</xdr:row>
      <xdr:rowOff>6820</xdr:rowOff>
    </xdr:to>
    <xdr:sp macro="" textlink="">
      <xdr:nvSpPr>
        <xdr:cNvPr id="529" name="楕円 528"/>
        <xdr:cNvSpPr/>
      </xdr:nvSpPr>
      <xdr:spPr>
        <a:xfrm>
          <a:off x="16268700" y="65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163047</xdr:rowOff>
    </xdr:from>
    <xdr:ext cx="378565" cy="259045"/>
    <xdr:sp macro="" textlink="">
      <xdr:nvSpPr>
        <xdr:cNvPr id="530" name="災害復旧事業費該当値テキスト"/>
        <xdr:cNvSpPr txBox="1"/>
      </xdr:nvSpPr>
      <xdr:spPr>
        <a:xfrm>
          <a:off x="16370300" y="650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85997</xdr:rowOff>
    </xdr:from>
    <xdr:to>
      <xdr:col>81</xdr:col>
      <xdr:colOff>101600</xdr:colOff>
      <xdr:row>39</xdr:row>
      <xdr:rowOff>16147</xdr:rowOff>
    </xdr:to>
    <xdr:sp macro="" textlink="">
      <xdr:nvSpPr>
        <xdr:cNvPr id="531" name="楕円 530"/>
        <xdr:cNvSpPr/>
      </xdr:nvSpPr>
      <xdr:spPr>
        <a:xfrm>
          <a:off x="15430500" y="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7274</xdr:rowOff>
    </xdr:from>
    <xdr:ext cx="378565" cy="259045"/>
    <xdr:sp macro="" textlink="">
      <xdr:nvSpPr>
        <xdr:cNvPr id="532" name="テキスト ボックス 531"/>
        <xdr:cNvSpPr txBox="1"/>
      </xdr:nvSpPr>
      <xdr:spPr>
        <a:xfrm>
          <a:off x="15292017" y="6693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63640</xdr:rowOff>
    </xdr:from>
    <xdr:to>
      <xdr:col>72</xdr:col>
      <xdr:colOff>38100</xdr:colOff>
      <xdr:row>38</xdr:row>
      <xdr:rowOff>165240</xdr:rowOff>
    </xdr:to>
    <xdr:sp macro="" textlink="">
      <xdr:nvSpPr>
        <xdr:cNvPr id="535" name="楕円 534"/>
        <xdr:cNvSpPr/>
      </xdr:nvSpPr>
      <xdr:spPr>
        <a:xfrm>
          <a:off x="13652500" y="65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156367</xdr:rowOff>
    </xdr:from>
    <xdr:ext cx="469744" cy="259045"/>
    <xdr:sp macro="" textlink="">
      <xdr:nvSpPr>
        <xdr:cNvPr id="536" name="テキスト ボックス 535"/>
        <xdr:cNvSpPr txBox="1"/>
      </xdr:nvSpPr>
      <xdr:spPr>
        <a:xfrm>
          <a:off x="13468428" y="66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52667</xdr:rowOff>
    </xdr:from>
    <xdr:to>
      <xdr:col>67</xdr:col>
      <xdr:colOff>101600</xdr:colOff>
      <xdr:row>38</xdr:row>
      <xdr:rowOff>154267</xdr:rowOff>
    </xdr:to>
    <xdr:sp macro="" textlink="">
      <xdr:nvSpPr>
        <xdr:cNvPr id="537" name="楕円 536"/>
        <xdr:cNvSpPr/>
      </xdr:nvSpPr>
      <xdr:spPr>
        <a:xfrm>
          <a:off x="12763500" y="65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145394</xdr:rowOff>
    </xdr:from>
    <xdr:ext cx="469744" cy="259045"/>
    <xdr:sp macro="" textlink="">
      <xdr:nvSpPr>
        <xdr:cNvPr id="538" name="テキスト ボックス 537"/>
        <xdr:cNvSpPr txBox="1"/>
      </xdr:nvSpPr>
      <xdr:spPr>
        <a:xfrm>
          <a:off x="12579428" y="66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48808</xdr:rowOff>
    </xdr:from>
    <xdr:to>
      <xdr:col>85</xdr:col>
      <xdr:colOff>127000</xdr:colOff>
      <xdr:row>77</xdr:row>
      <xdr:rowOff>60018</xdr:rowOff>
    </xdr:to>
    <xdr:cxnSp macro="">
      <xdr:nvCxnSpPr>
        <xdr:cNvPr id="626" name="直線コネクタ 625"/>
        <xdr:cNvCxnSpPr/>
      </xdr:nvCxnSpPr>
      <xdr:spPr>
        <a:xfrm>
          <a:off x="15481300" y="13250458"/>
          <a:ext cx="8382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48808</xdr:rowOff>
    </xdr:from>
    <xdr:to>
      <xdr:col>81</xdr:col>
      <xdr:colOff>50800</xdr:colOff>
      <xdr:row>77</xdr:row>
      <xdr:rowOff>50287</xdr:rowOff>
    </xdr:to>
    <xdr:cxnSp macro="">
      <xdr:nvCxnSpPr>
        <xdr:cNvPr id="629" name="直線コネクタ 628"/>
        <xdr:cNvCxnSpPr/>
      </xdr:nvCxnSpPr>
      <xdr:spPr>
        <a:xfrm flipV="1">
          <a:off x="14592300" y="13250458"/>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44968</xdr:rowOff>
    </xdr:from>
    <xdr:to>
      <xdr:col>76</xdr:col>
      <xdr:colOff>114300</xdr:colOff>
      <xdr:row>77</xdr:row>
      <xdr:rowOff>50287</xdr:rowOff>
    </xdr:to>
    <xdr:cxnSp macro="">
      <xdr:nvCxnSpPr>
        <xdr:cNvPr id="632" name="直線コネクタ 631"/>
        <xdr:cNvCxnSpPr/>
      </xdr:nvCxnSpPr>
      <xdr:spPr>
        <a:xfrm>
          <a:off x="13703300" y="13246618"/>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7066</xdr:rowOff>
    </xdr:from>
    <xdr:to>
      <xdr:col>71</xdr:col>
      <xdr:colOff>177800</xdr:colOff>
      <xdr:row>77</xdr:row>
      <xdr:rowOff>44968</xdr:rowOff>
    </xdr:to>
    <xdr:cxnSp macro="">
      <xdr:nvCxnSpPr>
        <xdr:cNvPr id="635" name="直線コネクタ 634"/>
        <xdr:cNvCxnSpPr/>
      </xdr:nvCxnSpPr>
      <xdr:spPr>
        <a:xfrm>
          <a:off x="12814300" y="13208716"/>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126954</xdr:rowOff>
    </xdr:from>
    <xdr:to>
      <xdr:col>67</xdr:col>
      <xdr:colOff>101600</xdr:colOff>
      <xdr:row>76</xdr:row>
      <xdr:rowOff>57103</xdr:rowOff>
    </xdr:to>
    <xdr:sp macro="" textlink="">
      <xdr:nvSpPr>
        <xdr:cNvPr id="638" name="フローチャート: 判断 637"/>
        <xdr:cNvSpPr/>
      </xdr:nvSpPr>
      <xdr:spPr>
        <a:xfrm>
          <a:off x="12763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73631</xdr:rowOff>
    </xdr:from>
    <xdr:ext cx="534377" cy="259045"/>
    <xdr:sp macro="" textlink="">
      <xdr:nvSpPr>
        <xdr:cNvPr id="639" name="テキスト ボックス 638"/>
        <xdr:cNvSpPr txBox="1"/>
      </xdr:nvSpPr>
      <xdr:spPr>
        <a:xfrm>
          <a:off x="12547111" y="127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9218</xdr:rowOff>
    </xdr:from>
    <xdr:to>
      <xdr:col>85</xdr:col>
      <xdr:colOff>177800</xdr:colOff>
      <xdr:row>77</xdr:row>
      <xdr:rowOff>110818</xdr:rowOff>
    </xdr:to>
    <xdr:sp macro="" textlink="">
      <xdr:nvSpPr>
        <xdr:cNvPr id="645" name="楕円 644"/>
        <xdr:cNvSpPr/>
      </xdr:nvSpPr>
      <xdr:spPr>
        <a:xfrm>
          <a:off x="16268700" y="132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159095</xdr:rowOff>
    </xdr:from>
    <xdr:ext cx="534377" cy="259045"/>
    <xdr:sp macro="" textlink="">
      <xdr:nvSpPr>
        <xdr:cNvPr id="646" name="公債費該当値テキスト"/>
        <xdr:cNvSpPr txBox="1"/>
      </xdr:nvSpPr>
      <xdr:spPr>
        <a:xfrm>
          <a:off x="16370300" y="131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169458</xdr:rowOff>
    </xdr:from>
    <xdr:to>
      <xdr:col>81</xdr:col>
      <xdr:colOff>101600</xdr:colOff>
      <xdr:row>77</xdr:row>
      <xdr:rowOff>99608</xdr:rowOff>
    </xdr:to>
    <xdr:sp macro="" textlink="">
      <xdr:nvSpPr>
        <xdr:cNvPr id="647" name="楕円 646"/>
        <xdr:cNvSpPr/>
      </xdr:nvSpPr>
      <xdr:spPr>
        <a:xfrm>
          <a:off x="15430500" y="131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90735</xdr:rowOff>
    </xdr:from>
    <xdr:ext cx="534377" cy="259045"/>
    <xdr:sp macro="" textlink="">
      <xdr:nvSpPr>
        <xdr:cNvPr id="648" name="テキスト ボックス 647"/>
        <xdr:cNvSpPr txBox="1"/>
      </xdr:nvSpPr>
      <xdr:spPr>
        <a:xfrm>
          <a:off x="15214111" y="132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170937</xdr:rowOff>
    </xdr:from>
    <xdr:to>
      <xdr:col>76</xdr:col>
      <xdr:colOff>165100</xdr:colOff>
      <xdr:row>77</xdr:row>
      <xdr:rowOff>101087</xdr:rowOff>
    </xdr:to>
    <xdr:sp macro="" textlink="">
      <xdr:nvSpPr>
        <xdr:cNvPr id="649" name="楕円 648"/>
        <xdr:cNvSpPr/>
      </xdr:nvSpPr>
      <xdr:spPr>
        <a:xfrm>
          <a:off x="14541500" y="132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92214</xdr:rowOff>
    </xdr:from>
    <xdr:ext cx="534377" cy="259045"/>
    <xdr:sp macro="" textlink="">
      <xdr:nvSpPr>
        <xdr:cNvPr id="650" name="テキスト ボックス 649"/>
        <xdr:cNvSpPr txBox="1"/>
      </xdr:nvSpPr>
      <xdr:spPr>
        <a:xfrm>
          <a:off x="14325111" y="132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165618</xdr:rowOff>
    </xdr:from>
    <xdr:to>
      <xdr:col>72</xdr:col>
      <xdr:colOff>38100</xdr:colOff>
      <xdr:row>77</xdr:row>
      <xdr:rowOff>95768</xdr:rowOff>
    </xdr:to>
    <xdr:sp macro="" textlink="">
      <xdr:nvSpPr>
        <xdr:cNvPr id="651" name="楕円 650"/>
        <xdr:cNvSpPr/>
      </xdr:nvSpPr>
      <xdr:spPr>
        <a:xfrm>
          <a:off x="13652500" y="131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86895</xdr:rowOff>
    </xdr:from>
    <xdr:ext cx="534377" cy="259045"/>
    <xdr:sp macro="" textlink="">
      <xdr:nvSpPr>
        <xdr:cNvPr id="652" name="テキスト ボックス 651"/>
        <xdr:cNvSpPr txBox="1"/>
      </xdr:nvSpPr>
      <xdr:spPr>
        <a:xfrm>
          <a:off x="13436111" y="132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127716</xdr:rowOff>
    </xdr:from>
    <xdr:to>
      <xdr:col>67</xdr:col>
      <xdr:colOff>101600</xdr:colOff>
      <xdr:row>77</xdr:row>
      <xdr:rowOff>57866</xdr:rowOff>
    </xdr:to>
    <xdr:sp macro="" textlink="">
      <xdr:nvSpPr>
        <xdr:cNvPr id="653" name="楕円 652"/>
        <xdr:cNvSpPr/>
      </xdr:nvSpPr>
      <xdr:spPr>
        <a:xfrm>
          <a:off x="12763500" y="131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48993</xdr:rowOff>
    </xdr:from>
    <xdr:ext cx="534377" cy="259045"/>
    <xdr:sp macro="" textlink="">
      <xdr:nvSpPr>
        <xdr:cNvPr id="654" name="テキスト ボックス 653"/>
        <xdr:cNvSpPr txBox="1"/>
      </xdr:nvSpPr>
      <xdr:spPr>
        <a:xfrm>
          <a:off x="12547111" y="1325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69345</xdr:rowOff>
    </xdr:from>
    <xdr:to>
      <xdr:col>85</xdr:col>
      <xdr:colOff>127000</xdr:colOff>
      <xdr:row>98</xdr:row>
      <xdr:rowOff>159992</xdr:rowOff>
    </xdr:to>
    <xdr:cxnSp macro="">
      <xdr:nvCxnSpPr>
        <xdr:cNvPr id="683" name="直線コネクタ 682"/>
        <xdr:cNvCxnSpPr/>
      </xdr:nvCxnSpPr>
      <xdr:spPr>
        <a:xfrm flipV="1">
          <a:off x="15481300" y="16871445"/>
          <a:ext cx="838200" cy="9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150809</xdr:rowOff>
    </xdr:from>
    <xdr:to>
      <xdr:col>81</xdr:col>
      <xdr:colOff>50800</xdr:colOff>
      <xdr:row>98</xdr:row>
      <xdr:rowOff>159992</xdr:rowOff>
    </xdr:to>
    <xdr:cxnSp macro="">
      <xdr:nvCxnSpPr>
        <xdr:cNvPr id="686" name="直線コネクタ 685"/>
        <xdr:cNvCxnSpPr/>
      </xdr:nvCxnSpPr>
      <xdr:spPr>
        <a:xfrm>
          <a:off x="14592300" y="16952909"/>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104191</xdr:rowOff>
    </xdr:from>
    <xdr:to>
      <xdr:col>76</xdr:col>
      <xdr:colOff>114300</xdr:colOff>
      <xdr:row>98</xdr:row>
      <xdr:rowOff>150809</xdr:rowOff>
    </xdr:to>
    <xdr:cxnSp macro="">
      <xdr:nvCxnSpPr>
        <xdr:cNvPr id="689" name="直線コネクタ 688"/>
        <xdr:cNvCxnSpPr/>
      </xdr:nvCxnSpPr>
      <xdr:spPr>
        <a:xfrm>
          <a:off x="13703300" y="16906291"/>
          <a:ext cx="889000" cy="4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104191</xdr:rowOff>
    </xdr:from>
    <xdr:to>
      <xdr:col>71</xdr:col>
      <xdr:colOff>177800</xdr:colOff>
      <xdr:row>98</xdr:row>
      <xdr:rowOff>125099</xdr:rowOff>
    </xdr:to>
    <xdr:cxnSp macro="">
      <xdr:nvCxnSpPr>
        <xdr:cNvPr id="692" name="直線コネクタ 691"/>
        <xdr:cNvCxnSpPr/>
      </xdr:nvCxnSpPr>
      <xdr:spPr>
        <a:xfrm flipV="1">
          <a:off x="12814300" y="16906291"/>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20176</xdr:rowOff>
    </xdr:from>
    <xdr:to>
      <xdr:col>67</xdr:col>
      <xdr:colOff>101600</xdr:colOff>
      <xdr:row>98</xdr:row>
      <xdr:rowOff>121776</xdr:rowOff>
    </xdr:to>
    <xdr:sp macro="" textlink="">
      <xdr:nvSpPr>
        <xdr:cNvPr id="695" name="フローチャート: 判断 694"/>
        <xdr:cNvSpPr/>
      </xdr:nvSpPr>
      <xdr:spPr>
        <a:xfrm>
          <a:off x="12763500" y="168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138303</xdr:rowOff>
    </xdr:from>
    <xdr:ext cx="534377" cy="259045"/>
    <xdr:sp macro="" textlink="">
      <xdr:nvSpPr>
        <xdr:cNvPr id="696" name="テキスト ボックス 695"/>
        <xdr:cNvSpPr txBox="1"/>
      </xdr:nvSpPr>
      <xdr:spPr>
        <a:xfrm>
          <a:off x="12547111" y="165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18545</xdr:rowOff>
    </xdr:from>
    <xdr:to>
      <xdr:col>85</xdr:col>
      <xdr:colOff>177800</xdr:colOff>
      <xdr:row>98</xdr:row>
      <xdr:rowOff>120145</xdr:rowOff>
    </xdr:to>
    <xdr:sp macro="" textlink="">
      <xdr:nvSpPr>
        <xdr:cNvPr id="702" name="楕円 701"/>
        <xdr:cNvSpPr/>
      </xdr:nvSpPr>
      <xdr:spPr>
        <a:xfrm>
          <a:off x="16268700" y="168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41422</xdr:rowOff>
    </xdr:from>
    <xdr:ext cx="534377" cy="259045"/>
    <xdr:sp macro="" textlink="">
      <xdr:nvSpPr>
        <xdr:cNvPr id="703" name="積立金該当値テキスト"/>
        <xdr:cNvSpPr txBox="1"/>
      </xdr:nvSpPr>
      <xdr:spPr>
        <a:xfrm>
          <a:off x="16370300" y="166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109192</xdr:rowOff>
    </xdr:from>
    <xdr:to>
      <xdr:col>81</xdr:col>
      <xdr:colOff>101600</xdr:colOff>
      <xdr:row>99</xdr:row>
      <xdr:rowOff>39342</xdr:rowOff>
    </xdr:to>
    <xdr:sp macro="" textlink="">
      <xdr:nvSpPr>
        <xdr:cNvPr id="704" name="楕円 703"/>
        <xdr:cNvSpPr/>
      </xdr:nvSpPr>
      <xdr:spPr>
        <a:xfrm>
          <a:off x="15430500" y="169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30469</xdr:rowOff>
    </xdr:from>
    <xdr:ext cx="469744" cy="259045"/>
    <xdr:sp macro="" textlink="">
      <xdr:nvSpPr>
        <xdr:cNvPr id="705" name="テキスト ボックス 704"/>
        <xdr:cNvSpPr txBox="1"/>
      </xdr:nvSpPr>
      <xdr:spPr>
        <a:xfrm>
          <a:off x="15246428" y="170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100009</xdr:rowOff>
    </xdr:from>
    <xdr:to>
      <xdr:col>76</xdr:col>
      <xdr:colOff>165100</xdr:colOff>
      <xdr:row>99</xdr:row>
      <xdr:rowOff>30159</xdr:rowOff>
    </xdr:to>
    <xdr:sp macro="" textlink="">
      <xdr:nvSpPr>
        <xdr:cNvPr id="706" name="楕円 705"/>
        <xdr:cNvSpPr/>
      </xdr:nvSpPr>
      <xdr:spPr>
        <a:xfrm>
          <a:off x="14541500" y="169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21286</xdr:rowOff>
    </xdr:from>
    <xdr:ext cx="469744" cy="259045"/>
    <xdr:sp macro="" textlink="">
      <xdr:nvSpPr>
        <xdr:cNvPr id="707" name="テキスト ボックス 706"/>
        <xdr:cNvSpPr txBox="1"/>
      </xdr:nvSpPr>
      <xdr:spPr>
        <a:xfrm>
          <a:off x="14357428" y="1699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53391</xdr:rowOff>
    </xdr:from>
    <xdr:to>
      <xdr:col>72</xdr:col>
      <xdr:colOff>38100</xdr:colOff>
      <xdr:row>98</xdr:row>
      <xdr:rowOff>154991</xdr:rowOff>
    </xdr:to>
    <xdr:sp macro="" textlink="">
      <xdr:nvSpPr>
        <xdr:cNvPr id="708" name="楕円 707"/>
        <xdr:cNvSpPr/>
      </xdr:nvSpPr>
      <xdr:spPr>
        <a:xfrm>
          <a:off x="13652500" y="168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xdr:rowOff>
    </xdr:from>
    <xdr:ext cx="534377" cy="259045"/>
    <xdr:sp macro="" textlink="">
      <xdr:nvSpPr>
        <xdr:cNvPr id="709" name="テキスト ボックス 708"/>
        <xdr:cNvSpPr txBox="1"/>
      </xdr:nvSpPr>
      <xdr:spPr>
        <a:xfrm>
          <a:off x="13436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74299</xdr:rowOff>
    </xdr:from>
    <xdr:to>
      <xdr:col>67</xdr:col>
      <xdr:colOff>101600</xdr:colOff>
      <xdr:row>99</xdr:row>
      <xdr:rowOff>4449</xdr:rowOff>
    </xdr:to>
    <xdr:sp macro="" textlink="">
      <xdr:nvSpPr>
        <xdr:cNvPr id="710" name="楕円 709"/>
        <xdr:cNvSpPr/>
      </xdr:nvSpPr>
      <xdr:spPr>
        <a:xfrm>
          <a:off x="12763500" y="16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167026</xdr:rowOff>
    </xdr:from>
    <xdr:ext cx="534377" cy="259045"/>
    <xdr:sp macro="" textlink="">
      <xdr:nvSpPr>
        <xdr:cNvPr id="711" name="テキスト ボックス 710"/>
        <xdr:cNvSpPr txBox="1"/>
      </xdr:nvSpPr>
      <xdr:spPr>
        <a:xfrm>
          <a:off x="12547111" y="169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132690</xdr:rowOff>
    </xdr:from>
    <xdr:to>
      <xdr:col>116</xdr:col>
      <xdr:colOff>63500</xdr:colOff>
      <xdr:row>37</xdr:row>
      <xdr:rowOff>18085</xdr:rowOff>
    </xdr:to>
    <xdr:cxnSp macro="">
      <xdr:nvCxnSpPr>
        <xdr:cNvPr id="740" name="直線コネクタ 739"/>
        <xdr:cNvCxnSpPr/>
      </xdr:nvCxnSpPr>
      <xdr:spPr>
        <a:xfrm>
          <a:off x="21323300" y="6304890"/>
          <a:ext cx="8382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32466</xdr:rowOff>
    </xdr:from>
    <xdr:ext cx="469744" cy="259045"/>
    <xdr:sp macro="" textlink="">
      <xdr:nvSpPr>
        <xdr:cNvPr id="741" name="投資及び出資金平均値テキスト"/>
        <xdr:cNvSpPr txBox="1"/>
      </xdr:nvSpPr>
      <xdr:spPr>
        <a:xfrm>
          <a:off x="22212300" y="6547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62509</xdr:rowOff>
    </xdr:from>
    <xdr:to>
      <xdr:col>111</xdr:col>
      <xdr:colOff>177800</xdr:colOff>
      <xdr:row>36</xdr:row>
      <xdr:rowOff>132690</xdr:rowOff>
    </xdr:to>
    <xdr:cxnSp macro="">
      <xdr:nvCxnSpPr>
        <xdr:cNvPr id="743" name="直線コネクタ 742"/>
        <xdr:cNvCxnSpPr/>
      </xdr:nvCxnSpPr>
      <xdr:spPr>
        <a:xfrm>
          <a:off x="20434300" y="6234709"/>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120896</xdr:rowOff>
    </xdr:from>
    <xdr:ext cx="469744" cy="259045"/>
    <xdr:sp macro="" textlink="">
      <xdr:nvSpPr>
        <xdr:cNvPr id="745" name="テキスト ボックス 744"/>
        <xdr:cNvSpPr txBox="1"/>
      </xdr:nvSpPr>
      <xdr:spPr>
        <a:xfrm>
          <a:off x="21088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62509</xdr:rowOff>
    </xdr:from>
    <xdr:to>
      <xdr:col>107</xdr:col>
      <xdr:colOff>50800</xdr:colOff>
      <xdr:row>36</xdr:row>
      <xdr:rowOff>125870</xdr:rowOff>
    </xdr:to>
    <xdr:cxnSp macro="">
      <xdr:nvCxnSpPr>
        <xdr:cNvPr id="746" name="直線コネクタ 745"/>
        <xdr:cNvCxnSpPr/>
      </xdr:nvCxnSpPr>
      <xdr:spPr>
        <a:xfrm flipV="1">
          <a:off x="19545300" y="6234709"/>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138193</xdr:rowOff>
    </xdr:from>
    <xdr:ext cx="469744" cy="259045"/>
    <xdr:sp macro="" textlink="">
      <xdr:nvSpPr>
        <xdr:cNvPr id="748" name="テキスト ボックス 747"/>
        <xdr:cNvSpPr txBox="1"/>
      </xdr:nvSpPr>
      <xdr:spPr>
        <a:xfrm>
          <a:off x="20199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125870</xdr:rowOff>
    </xdr:from>
    <xdr:to>
      <xdr:col>102</xdr:col>
      <xdr:colOff>114300</xdr:colOff>
      <xdr:row>38</xdr:row>
      <xdr:rowOff>34277</xdr:rowOff>
    </xdr:to>
    <xdr:cxnSp macro="">
      <xdr:nvCxnSpPr>
        <xdr:cNvPr id="749" name="直線コネクタ 748"/>
        <xdr:cNvCxnSpPr/>
      </xdr:nvCxnSpPr>
      <xdr:spPr>
        <a:xfrm flipV="1">
          <a:off x="18656300" y="6298070"/>
          <a:ext cx="889000" cy="2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152137</xdr:rowOff>
    </xdr:from>
    <xdr:ext cx="469744" cy="259045"/>
    <xdr:sp macro="" textlink="">
      <xdr:nvSpPr>
        <xdr:cNvPr id="751" name="テキスト ボックス 750"/>
        <xdr:cNvSpPr txBox="1"/>
      </xdr:nvSpPr>
      <xdr:spPr>
        <a:xfrm>
          <a:off x="19310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171120</xdr:rowOff>
    </xdr:from>
    <xdr:to>
      <xdr:col>98</xdr:col>
      <xdr:colOff>38100</xdr:colOff>
      <xdr:row>38</xdr:row>
      <xdr:rowOff>101270</xdr:rowOff>
    </xdr:to>
    <xdr:sp macro="" textlink="">
      <xdr:nvSpPr>
        <xdr:cNvPr id="752" name="フローチャート: 判断 751"/>
        <xdr:cNvSpPr/>
      </xdr:nvSpPr>
      <xdr:spPr>
        <a:xfrm>
          <a:off x="18605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92397</xdr:rowOff>
    </xdr:from>
    <xdr:ext cx="469744" cy="259045"/>
    <xdr:sp macro="" textlink="">
      <xdr:nvSpPr>
        <xdr:cNvPr id="753" name="テキスト ボックス 752"/>
        <xdr:cNvSpPr txBox="1"/>
      </xdr:nvSpPr>
      <xdr:spPr>
        <a:xfrm>
          <a:off x="18421428"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138735</xdr:rowOff>
    </xdr:from>
    <xdr:to>
      <xdr:col>116</xdr:col>
      <xdr:colOff>114300</xdr:colOff>
      <xdr:row>37</xdr:row>
      <xdr:rowOff>68885</xdr:rowOff>
    </xdr:to>
    <xdr:sp macro="" textlink="">
      <xdr:nvSpPr>
        <xdr:cNvPr id="759" name="楕円 758"/>
        <xdr:cNvSpPr/>
      </xdr:nvSpPr>
      <xdr:spPr>
        <a:xfrm>
          <a:off x="221107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161612</xdr:rowOff>
    </xdr:from>
    <xdr:ext cx="469744" cy="259045"/>
    <xdr:sp macro="" textlink="">
      <xdr:nvSpPr>
        <xdr:cNvPr id="760" name="投資及び出資金該当値テキスト"/>
        <xdr:cNvSpPr txBox="1"/>
      </xdr:nvSpPr>
      <xdr:spPr>
        <a:xfrm>
          <a:off x="22212300" y="616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81890</xdr:rowOff>
    </xdr:from>
    <xdr:to>
      <xdr:col>112</xdr:col>
      <xdr:colOff>38100</xdr:colOff>
      <xdr:row>37</xdr:row>
      <xdr:rowOff>12040</xdr:rowOff>
    </xdr:to>
    <xdr:sp macro="" textlink="">
      <xdr:nvSpPr>
        <xdr:cNvPr id="761" name="楕円 760"/>
        <xdr:cNvSpPr/>
      </xdr:nvSpPr>
      <xdr:spPr>
        <a:xfrm>
          <a:off x="21272500" y="62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28567</xdr:rowOff>
    </xdr:from>
    <xdr:ext cx="534377" cy="259045"/>
    <xdr:sp macro="" textlink="">
      <xdr:nvSpPr>
        <xdr:cNvPr id="762" name="テキスト ボックス 761"/>
        <xdr:cNvSpPr txBox="1"/>
      </xdr:nvSpPr>
      <xdr:spPr>
        <a:xfrm>
          <a:off x="21056111" y="602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11709</xdr:rowOff>
    </xdr:from>
    <xdr:to>
      <xdr:col>107</xdr:col>
      <xdr:colOff>101600</xdr:colOff>
      <xdr:row>36</xdr:row>
      <xdr:rowOff>113309</xdr:rowOff>
    </xdr:to>
    <xdr:sp macro="" textlink="">
      <xdr:nvSpPr>
        <xdr:cNvPr id="763" name="楕円 762"/>
        <xdr:cNvSpPr/>
      </xdr:nvSpPr>
      <xdr:spPr>
        <a:xfrm>
          <a:off x="20383500" y="61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129836</xdr:rowOff>
    </xdr:from>
    <xdr:ext cx="534377" cy="259045"/>
    <xdr:sp macro="" textlink="">
      <xdr:nvSpPr>
        <xdr:cNvPr id="764" name="テキスト ボックス 763"/>
        <xdr:cNvSpPr txBox="1"/>
      </xdr:nvSpPr>
      <xdr:spPr>
        <a:xfrm>
          <a:off x="20167111" y="59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75070</xdr:rowOff>
    </xdr:from>
    <xdr:to>
      <xdr:col>102</xdr:col>
      <xdr:colOff>165100</xdr:colOff>
      <xdr:row>37</xdr:row>
      <xdr:rowOff>5220</xdr:rowOff>
    </xdr:to>
    <xdr:sp macro="" textlink="">
      <xdr:nvSpPr>
        <xdr:cNvPr id="765" name="楕円 764"/>
        <xdr:cNvSpPr/>
      </xdr:nvSpPr>
      <xdr:spPr>
        <a:xfrm>
          <a:off x="19494500" y="62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21747</xdr:rowOff>
    </xdr:from>
    <xdr:ext cx="534377" cy="259045"/>
    <xdr:sp macro="" textlink="">
      <xdr:nvSpPr>
        <xdr:cNvPr id="766" name="テキスト ボックス 765"/>
        <xdr:cNvSpPr txBox="1"/>
      </xdr:nvSpPr>
      <xdr:spPr>
        <a:xfrm>
          <a:off x="19278111" y="6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154927</xdr:rowOff>
    </xdr:from>
    <xdr:to>
      <xdr:col>98</xdr:col>
      <xdr:colOff>38100</xdr:colOff>
      <xdr:row>38</xdr:row>
      <xdr:rowOff>85077</xdr:rowOff>
    </xdr:to>
    <xdr:sp macro="" textlink="">
      <xdr:nvSpPr>
        <xdr:cNvPr id="767" name="楕円 766"/>
        <xdr:cNvSpPr/>
      </xdr:nvSpPr>
      <xdr:spPr>
        <a:xfrm>
          <a:off x="18605500" y="64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101604</xdr:rowOff>
    </xdr:from>
    <xdr:ext cx="469744" cy="259045"/>
    <xdr:sp macro="" textlink="">
      <xdr:nvSpPr>
        <xdr:cNvPr id="768" name="テキスト ボックス 767"/>
        <xdr:cNvSpPr txBox="1"/>
      </xdr:nvSpPr>
      <xdr:spPr>
        <a:xfrm>
          <a:off x="18421428" y="62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96770</xdr:rowOff>
    </xdr:from>
    <xdr:to>
      <xdr:col>98</xdr:col>
      <xdr:colOff>38100</xdr:colOff>
      <xdr:row>58</xdr:row>
      <xdr:rowOff>26920</xdr:rowOff>
    </xdr:to>
    <xdr:sp macro="" textlink="">
      <xdr:nvSpPr>
        <xdr:cNvPr id="811" name="フローチャート: 判断 810"/>
        <xdr:cNvSpPr/>
      </xdr:nvSpPr>
      <xdr:spPr>
        <a:xfrm>
          <a:off x="18605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43447</xdr:rowOff>
    </xdr:from>
    <xdr:ext cx="469744" cy="259045"/>
    <xdr:sp macro="" textlink="">
      <xdr:nvSpPr>
        <xdr:cNvPr id="812" name="テキスト ボックス 811"/>
        <xdr:cNvSpPr txBox="1"/>
      </xdr:nvSpPr>
      <xdr:spPr>
        <a:xfrm>
          <a:off x="18421428"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91605</xdr:rowOff>
    </xdr:from>
    <xdr:to>
      <xdr:col>116</xdr:col>
      <xdr:colOff>63500</xdr:colOff>
      <xdr:row>77</xdr:row>
      <xdr:rowOff>112610</xdr:rowOff>
    </xdr:to>
    <xdr:cxnSp macro="">
      <xdr:nvCxnSpPr>
        <xdr:cNvPr id="857" name="直線コネクタ 856"/>
        <xdr:cNvCxnSpPr/>
      </xdr:nvCxnSpPr>
      <xdr:spPr>
        <a:xfrm flipV="1">
          <a:off x="21323300" y="13293255"/>
          <a:ext cx="8382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112610</xdr:rowOff>
    </xdr:from>
    <xdr:to>
      <xdr:col>111</xdr:col>
      <xdr:colOff>177800</xdr:colOff>
      <xdr:row>77</xdr:row>
      <xdr:rowOff>134443</xdr:rowOff>
    </xdr:to>
    <xdr:cxnSp macro="">
      <xdr:nvCxnSpPr>
        <xdr:cNvPr id="860" name="直線コネクタ 859"/>
        <xdr:cNvCxnSpPr/>
      </xdr:nvCxnSpPr>
      <xdr:spPr>
        <a:xfrm flipV="1">
          <a:off x="20434300" y="13314260"/>
          <a:ext cx="8890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120193</xdr:rowOff>
    </xdr:from>
    <xdr:to>
      <xdr:col>107</xdr:col>
      <xdr:colOff>50800</xdr:colOff>
      <xdr:row>77</xdr:row>
      <xdr:rowOff>134443</xdr:rowOff>
    </xdr:to>
    <xdr:cxnSp macro="">
      <xdr:nvCxnSpPr>
        <xdr:cNvPr id="863" name="直線コネクタ 862"/>
        <xdr:cNvCxnSpPr/>
      </xdr:nvCxnSpPr>
      <xdr:spPr>
        <a:xfrm>
          <a:off x="19545300" y="1332184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120193</xdr:rowOff>
    </xdr:from>
    <xdr:to>
      <xdr:col>102</xdr:col>
      <xdr:colOff>114300</xdr:colOff>
      <xdr:row>78</xdr:row>
      <xdr:rowOff>7569</xdr:rowOff>
    </xdr:to>
    <xdr:cxnSp macro="">
      <xdr:nvCxnSpPr>
        <xdr:cNvPr id="866" name="直線コネクタ 865"/>
        <xdr:cNvCxnSpPr/>
      </xdr:nvCxnSpPr>
      <xdr:spPr>
        <a:xfrm flipV="1">
          <a:off x="18656300" y="13321843"/>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44489</xdr:rowOff>
    </xdr:from>
    <xdr:to>
      <xdr:col>98</xdr:col>
      <xdr:colOff>38100</xdr:colOff>
      <xdr:row>76</xdr:row>
      <xdr:rowOff>146089</xdr:rowOff>
    </xdr:to>
    <xdr:sp macro="" textlink="">
      <xdr:nvSpPr>
        <xdr:cNvPr id="869" name="フローチャート: 判断 868"/>
        <xdr:cNvSpPr/>
      </xdr:nvSpPr>
      <xdr:spPr>
        <a:xfrm>
          <a:off x="18605500" y="1307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162615</xdr:rowOff>
    </xdr:from>
    <xdr:ext cx="534377" cy="259045"/>
    <xdr:sp macro="" textlink="">
      <xdr:nvSpPr>
        <xdr:cNvPr id="870" name="テキスト ボックス 869"/>
        <xdr:cNvSpPr txBox="1"/>
      </xdr:nvSpPr>
      <xdr:spPr>
        <a:xfrm>
          <a:off x="18389111" y="128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40805</xdr:rowOff>
    </xdr:from>
    <xdr:to>
      <xdr:col>116</xdr:col>
      <xdr:colOff>114300</xdr:colOff>
      <xdr:row>77</xdr:row>
      <xdr:rowOff>142405</xdr:rowOff>
    </xdr:to>
    <xdr:sp macro="" textlink="">
      <xdr:nvSpPr>
        <xdr:cNvPr id="876" name="楕円 875"/>
        <xdr:cNvSpPr/>
      </xdr:nvSpPr>
      <xdr:spPr>
        <a:xfrm>
          <a:off x="22110700" y="132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19232</xdr:rowOff>
    </xdr:from>
    <xdr:ext cx="534377" cy="259045"/>
    <xdr:sp macro="" textlink="">
      <xdr:nvSpPr>
        <xdr:cNvPr id="877" name="繰出金該当値テキスト"/>
        <xdr:cNvSpPr txBox="1"/>
      </xdr:nvSpPr>
      <xdr:spPr>
        <a:xfrm>
          <a:off x="22212300" y="1322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61810</xdr:rowOff>
    </xdr:from>
    <xdr:to>
      <xdr:col>112</xdr:col>
      <xdr:colOff>38100</xdr:colOff>
      <xdr:row>77</xdr:row>
      <xdr:rowOff>163410</xdr:rowOff>
    </xdr:to>
    <xdr:sp macro="" textlink="">
      <xdr:nvSpPr>
        <xdr:cNvPr id="878" name="楕円 877"/>
        <xdr:cNvSpPr/>
      </xdr:nvSpPr>
      <xdr:spPr>
        <a:xfrm>
          <a:off x="21272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154537</xdr:rowOff>
    </xdr:from>
    <xdr:ext cx="534377" cy="259045"/>
    <xdr:sp macro="" textlink="">
      <xdr:nvSpPr>
        <xdr:cNvPr id="879" name="テキスト ボックス 878"/>
        <xdr:cNvSpPr txBox="1"/>
      </xdr:nvSpPr>
      <xdr:spPr>
        <a:xfrm>
          <a:off x="21056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83643</xdr:rowOff>
    </xdr:from>
    <xdr:to>
      <xdr:col>107</xdr:col>
      <xdr:colOff>101600</xdr:colOff>
      <xdr:row>78</xdr:row>
      <xdr:rowOff>13793</xdr:rowOff>
    </xdr:to>
    <xdr:sp macro="" textlink="">
      <xdr:nvSpPr>
        <xdr:cNvPr id="880" name="楕円 879"/>
        <xdr:cNvSpPr/>
      </xdr:nvSpPr>
      <xdr:spPr>
        <a:xfrm>
          <a:off x="20383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4920</xdr:rowOff>
    </xdr:from>
    <xdr:ext cx="534377" cy="259045"/>
    <xdr:sp macro="" textlink="">
      <xdr:nvSpPr>
        <xdr:cNvPr id="881" name="テキスト ボックス 880"/>
        <xdr:cNvSpPr txBox="1"/>
      </xdr:nvSpPr>
      <xdr:spPr>
        <a:xfrm>
          <a:off x="20167111" y="133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69393</xdr:rowOff>
    </xdr:from>
    <xdr:to>
      <xdr:col>102</xdr:col>
      <xdr:colOff>165100</xdr:colOff>
      <xdr:row>77</xdr:row>
      <xdr:rowOff>170993</xdr:rowOff>
    </xdr:to>
    <xdr:sp macro="" textlink="">
      <xdr:nvSpPr>
        <xdr:cNvPr id="882" name="楕円 881"/>
        <xdr:cNvSpPr/>
      </xdr:nvSpPr>
      <xdr:spPr>
        <a:xfrm>
          <a:off x="19494500" y="132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162120</xdr:rowOff>
    </xdr:from>
    <xdr:ext cx="534377" cy="259045"/>
    <xdr:sp macro="" textlink="">
      <xdr:nvSpPr>
        <xdr:cNvPr id="883" name="テキスト ボックス 882"/>
        <xdr:cNvSpPr txBox="1"/>
      </xdr:nvSpPr>
      <xdr:spPr>
        <a:xfrm>
          <a:off x="19278111" y="1336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128219</xdr:rowOff>
    </xdr:from>
    <xdr:to>
      <xdr:col>98</xdr:col>
      <xdr:colOff>38100</xdr:colOff>
      <xdr:row>78</xdr:row>
      <xdr:rowOff>58369</xdr:rowOff>
    </xdr:to>
    <xdr:sp macro="" textlink="">
      <xdr:nvSpPr>
        <xdr:cNvPr id="884" name="楕円 883"/>
        <xdr:cNvSpPr/>
      </xdr:nvSpPr>
      <xdr:spPr>
        <a:xfrm>
          <a:off x="186055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49496</xdr:rowOff>
    </xdr:from>
    <xdr:ext cx="534377" cy="259045"/>
    <xdr:sp macro="" textlink="">
      <xdr:nvSpPr>
        <xdr:cNvPr id="885" name="テキスト ボックス 884"/>
        <xdr:cNvSpPr txBox="1"/>
      </xdr:nvSpPr>
      <xdr:spPr>
        <a:xfrm>
          <a:off x="18389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普通建設事業費、積立金、</a:t>
          </a:r>
          <a:r>
            <a:rPr kumimoji="1" lang="ja-JP" altLang="ja-JP" sz="1100">
              <a:solidFill>
                <a:schemeClr val="dk1"/>
              </a:solidFill>
              <a:effectLst/>
              <a:latin typeface="+mn-lt"/>
              <a:ea typeface="+mn-ea"/>
              <a:cs typeface="+mn-cs"/>
            </a:rPr>
            <a:t>投資及び出資金は、類似団体内平均値を上回っているが、それ以外の費目については下回っている。また、前年度から住民一人当たりのコストが顕著に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したのは</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金で</a:t>
          </a:r>
          <a:r>
            <a:rPr kumimoji="1" lang="ja-JP" altLang="en-US" sz="1100">
              <a:solidFill>
                <a:schemeClr val="dk1"/>
              </a:solidFill>
              <a:effectLst/>
              <a:latin typeface="+mn-lt"/>
              <a:ea typeface="+mn-ea"/>
              <a:cs typeface="+mn-cs"/>
            </a:rPr>
            <a:t>あり、減少したのは、維持補修費、扶助費である。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人件費は、定年退職者数</a:t>
          </a:r>
          <a:r>
            <a:rPr kumimoji="1" lang="ja-JP" altLang="en-US" sz="1100">
              <a:solidFill>
                <a:schemeClr val="dk1"/>
              </a:solidFill>
              <a:effectLst/>
              <a:latin typeface="+mn-lt"/>
              <a:ea typeface="+mn-ea"/>
              <a:cs typeface="+mn-cs"/>
            </a:rPr>
            <a:t>が減少したことにより対</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比で減少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が、依然として</a:t>
          </a:r>
          <a:r>
            <a:rPr kumimoji="1" lang="ja-JP" altLang="ja-JP" sz="1100">
              <a:solidFill>
                <a:schemeClr val="dk1"/>
              </a:solidFill>
              <a:effectLst/>
              <a:latin typeface="+mn-lt"/>
              <a:ea typeface="+mn-ea"/>
              <a:cs typeface="+mn-cs"/>
            </a:rPr>
            <a:t>全国、県、類似団体内平均と比較して高い水準である。物件費は、主に委託料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エコ・プラント姫の沢運転管理業務委託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市営住宅の</a:t>
          </a:r>
          <a:r>
            <a:rPr kumimoji="1" lang="ja-JP" altLang="en-US" sz="1100">
              <a:solidFill>
                <a:schemeClr val="dk1"/>
              </a:solidFill>
              <a:effectLst/>
              <a:latin typeface="+mn-lt"/>
              <a:ea typeface="+mn-ea"/>
              <a:cs typeface="+mn-cs"/>
            </a:rPr>
            <a:t>解体工事など</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a:t>
          </a:r>
          <a:r>
            <a:rPr kumimoji="1" lang="ja-JP" altLang="en-US" sz="1100">
              <a:solidFill>
                <a:schemeClr val="dk1"/>
              </a:solidFill>
              <a:effectLst/>
              <a:latin typeface="+mn-lt"/>
              <a:ea typeface="+mn-ea"/>
              <a:cs typeface="+mn-cs"/>
            </a:rPr>
            <a:t>よる。普通建設事業費の増加要因は、南熱海支所・消防署南熱海出張所の改築工事（</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）、認定こども園工事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、姫の沢整備事業の増加によるものである。</a:t>
          </a:r>
          <a:r>
            <a:rPr kumimoji="1" lang="ja-JP" altLang="ja-JP" sz="1100">
              <a:solidFill>
                <a:schemeClr val="dk1"/>
              </a:solidFill>
              <a:effectLst/>
              <a:latin typeface="+mn-lt"/>
              <a:ea typeface="+mn-ea"/>
              <a:cs typeface="+mn-cs"/>
            </a:rPr>
            <a:t>扶助費は、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までは、</a:t>
          </a:r>
          <a:r>
            <a:rPr kumimoji="1" lang="ja-JP" altLang="ja-JP" sz="1100">
              <a:solidFill>
                <a:schemeClr val="dk1"/>
              </a:solidFill>
              <a:effectLst/>
              <a:latin typeface="+mn-lt"/>
              <a:ea typeface="+mn-ea"/>
              <a:cs typeface="+mn-cs"/>
            </a:rPr>
            <a:t>国の臨時福祉給付金</a:t>
          </a:r>
          <a:r>
            <a:rPr kumimoji="1" lang="ja-JP" altLang="en-US" sz="1100">
              <a:solidFill>
                <a:schemeClr val="dk1"/>
              </a:solidFill>
              <a:effectLst/>
              <a:latin typeface="+mn-lt"/>
              <a:ea typeface="+mn-ea"/>
              <a:cs typeface="+mn-cs"/>
            </a:rPr>
            <a:t>事業等により増加していたが、生活保護費が減少したことが要因である。</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小中学校の工事等が減少したことによるものである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積立金の増加は、財政調整基金、文化振興基金の積立金によるものである。</a:t>
          </a:r>
          <a:r>
            <a:rPr kumimoji="1" lang="ja-JP" altLang="ja-JP" sz="1100">
              <a:solidFill>
                <a:schemeClr val="dk1"/>
              </a:solidFill>
              <a:effectLst/>
              <a:latin typeface="+mn-lt"/>
              <a:ea typeface="+mn-ea"/>
              <a:cs typeface="+mn-cs"/>
            </a:rPr>
            <a:t>公債費は、</a:t>
          </a:r>
          <a:r>
            <a:rPr lang="ja-JP" altLang="ja-JP" sz="1100">
              <a:solidFill>
                <a:schemeClr val="dk1"/>
              </a:solidFill>
              <a:effectLst/>
              <a:latin typeface="+mn-lt"/>
              <a:ea typeface="+mn-ea"/>
              <a:cs typeface="+mn-cs"/>
            </a:rPr>
            <a:t>元金償還額を上回らない額の借入れに努めたこと</a:t>
          </a:r>
          <a:r>
            <a:rPr kumimoji="1" lang="ja-JP" altLang="ja-JP"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横ばいに</a:t>
          </a:r>
          <a:r>
            <a:rPr lang="ja-JP" altLang="ja-JP" sz="1100">
              <a:solidFill>
                <a:schemeClr val="dk1"/>
              </a:solidFill>
              <a:effectLst/>
              <a:latin typeface="+mn-lt"/>
              <a:ea typeface="+mn-ea"/>
              <a:cs typeface="+mn-cs"/>
            </a:rPr>
            <a:t>推移している。</a:t>
          </a:r>
          <a:r>
            <a:rPr kumimoji="1" lang="ja-JP" altLang="ja-JP" sz="1100">
              <a:solidFill>
                <a:schemeClr val="dk1"/>
              </a:solidFill>
              <a:effectLst/>
              <a:latin typeface="+mn-lt"/>
              <a:ea typeface="+mn-ea"/>
              <a:cs typeface="+mn-cs"/>
            </a:rPr>
            <a:t>繰出金の増加は、</a:t>
          </a:r>
          <a:r>
            <a:rPr lang="ja-JP" altLang="ja-JP" sz="1100">
              <a:solidFill>
                <a:schemeClr val="dk1"/>
              </a:solidFill>
              <a:effectLst/>
              <a:latin typeface="+mn-lt"/>
              <a:ea typeface="+mn-ea"/>
              <a:cs typeface="+mn-cs"/>
            </a:rPr>
            <a:t>後期高齢者医療事業特別会計、介護保険事業特別会計</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給付費が伸びている</a:t>
          </a:r>
          <a:r>
            <a:rPr lang="ja-JP" altLang="en-US" sz="1100">
              <a:solidFill>
                <a:schemeClr val="dk1"/>
              </a:solidFill>
              <a:effectLst/>
              <a:latin typeface="+mn-lt"/>
              <a:ea typeface="+mn-ea"/>
              <a:cs typeface="+mn-cs"/>
            </a:rPr>
            <a:t>ことが要因で</a:t>
          </a:r>
          <a:r>
            <a:rPr lang="ja-JP" altLang="ja-JP" sz="1100">
              <a:solidFill>
                <a:schemeClr val="dk1"/>
              </a:solidFill>
              <a:effectLst/>
              <a:latin typeface="+mn-lt"/>
              <a:ea typeface="+mn-ea"/>
              <a:cs typeface="+mn-cs"/>
            </a:rPr>
            <a:t>あり、今後もこの傾向は続くと予想される。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37,042
36,536
61.78
19,996,387
18,819,559
822,803
10,042,774
16,523,711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132319</xdr:rowOff>
    </xdr:from>
    <xdr:to>
      <xdr:col>24</xdr:col>
      <xdr:colOff>63500</xdr:colOff>
      <xdr:row>37</xdr:row>
      <xdr:rowOff>139831</xdr:rowOff>
    </xdr:to>
    <xdr:cxnSp macro="">
      <xdr:nvCxnSpPr>
        <xdr:cNvPr id="62" name="直線コネクタ 61"/>
        <xdr:cNvCxnSpPr/>
      </xdr:nvCxnSpPr>
      <xdr:spPr>
        <a:xfrm flipV="1">
          <a:off x="3797300" y="6475969"/>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133234</xdr:rowOff>
    </xdr:from>
    <xdr:to>
      <xdr:col>19</xdr:col>
      <xdr:colOff>177800</xdr:colOff>
      <xdr:row>37</xdr:row>
      <xdr:rowOff>139831</xdr:rowOff>
    </xdr:to>
    <xdr:cxnSp macro="">
      <xdr:nvCxnSpPr>
        <xdr:cNvPr id="65" name="直線コネクタ 64"/>
        <xdr:cNvCxnSpPr/>
      </xdr:nvCxnSpPr>
      <xdr:spPr>
        <a:xfrm>
          <a:off x="2908300" y="6476884"/>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113509</xdr:rowOff>
    </xdr:from>
    <xdr:to>
      <xdr:col>15</xdr:col>
      <xdr:colOff>50800</xdr:colOff>
      <xdr:row>37</xdr:row>
      <xdr:rowOff>133234</xdr:rowOff>
    </xdr:to>
    <xdr:cxnSp macro="">
      <xdr:nvCxnSpPr>
        <xdr:cNvPr id="68" name="直線コネクタ 67"/>
        <xdr:cNvCxnSpPr/>
      </xdr:nvCxnSpPr>
      <xdr:spPr>
        <a:xfrm>
          <a:off x="2019300" y="6457159"/>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94829</xdr:rowOff>
    </xdr:from>
    <xdr:to>
      <xdr:col>10</xdr:col>
      <xdr:colOff>114300</xdr:colOff>
      <xdr:row>37</xdr:row>
      <xdr:rowOff>113509</xdr:rowOff>
    </xdr:to>
    <xdr:cxnSp macro="">
      <xdr:nvCxnSpPr>
        <xdr:cNvPr id="71" name="直線コネクタ 70"/>
        <xdr:cNvCxnSpPr/>
      </xdr:nvCxnSpPr>
      <xdr:spPr>
        <a:xfrm>
          <a:off x="1130300" y="6438479"/>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39849</xdr:rowOff>
    </xdr:from>
    <xdr:to>
      <xdr:col>6</xdr:col>
      <xdr:colOff>38100</xdr:colOff>
      <xdr:row>37</xdr:row>
      <xdr:rowOff>141449</xdr:rowOff>
    </xdr:to>
    <xdr:sp macro="" textlink="">
      <xdr:nvSpPr>
        <xdr:cNvPr id="74" name="フローチャート: 判断 73"/>
        <xdr:cNvSpPr/>
      </xdr:nvSpPr>
      <xdr:spPr>
        <a:xfrm>
          <a:off x="1079500" y="63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157976</xdr:rowOff>
    </xdr:from>
    <xdr:ext cx="469744" cy="259045"/>
    <xdr:sp macro="" textlink="">
      <xdr:nvSpPr>
        <xdr:cNvPr id="75" name="テキスト ボックス 74"/>
        <xdr:cNvSpPr txBox="1"/>
      </xdr:nvSpPr>
      <xdr:spPr>
        <a:xfrm>
          <a:off x="895428" y="61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81519</xdr:rowOff>
    </xdr:from>
    <xdr:to>
      <xdr:col>24</xdr:col>
      <xdr:colOff>114300</xdr:colOff>
      <xdr:row>38</xdr:row>
      <xdr:rowOff>11669</xdr:rowOff>
    </xdr:to>
    <xdr:sp macro="" textlink="">
      <xdr:nvSpPr>
        <xdr:cNvPr id="81" name="楕円 80"/>
        <xdr:cNvSpPr/>
      </xdr:nvSpPr>
      <xdr:spPr>
        <a:xfrm>
          <a:off x="4584700" y="64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35061</xdr:rowOff>
    </xdr:from>
    <xdr:ext cx="469744" cy="259045"/>
    <xdr:sp macro="" textlink="">
      <xdr:nvSpPr>
        <xdr:cNvPr id="82" name="議会費該当値テキスト"/>
        <xdr:cNvSpPr txBox="1"/>
      </xdr:nvSpPr>
      <xdr:spPr>
        <a:xfrm>
          <a:off x="4686300" y="637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89031</xdr:rowOff>
    </xdr:from>
    <xdr:to>
      <xdr:col>20</xdr:col>
      <xdr:colOff>38100</xdr:colOff>
      <xdr:row>38</xdr:row>
      <xdr:rowOff>19180</xdr:rowOff>
    </xdr:to>
    <xdr:sp macro="" textlink="">
      <xdr:nvSpPr>
        <xdr:cNvPr id="83" name="楕円 82"/>
        <xdr:cNvSpPr/>
      </xdr:nvSpPr>
      <xdr:spPr>
        <a:xfrm>
          <a:off x="3746500" y="6432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10308</xdr:rowOff>
    </xdr:from>
    <xdr:ext cx="469744" cy="259045"/>
    <xdr:sp macro="" textlink="">
      <xdr:nvSpPr>
        <xdr:cNvPr id="84" name="テキスト ボックス 83"/>
        <xdr:cNvSpPr txBox="1"/>
      </xdr:nvSpPr>
      <xdr:spPr>
        <a:xfrm>
          <a:off x="3562428" y="652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82434</xdr:rowOff>
    </xdr:from>
    <xdr:to>
      <xdr:col>15</xdr:col>
      <xdr:colOff>101600</xdr:colOff>
      <xdr:row>38</xdr:row>
      <xdr:rowOff>12584</xdr:rowOff>
    </xdr:to>
    <xdr:sp macro="" textlink="">
      <xdr:nvSpPr>
        <xdr:cNvPr id="85" name="楕円 84"/>
        <xdr:cNvSpPr/>
      </xdr:nvSpPr>
      <xdr:spPr>
        <a:xfrm>
          <a:off x="2857500" y="64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3711</xdr:rowOff>
    </xdr:from>
    <xdr:ext cx="469744" cy="259045"/>
    <xdr:sp macro="" textlink="">
      <xdr:nvSpPr>
        <xdr:cNvPr id="86" name="テキスト ボックス 85"/>
        <xdr:cNvSpPr txBox="1"/>
      </xdr:nvSpPr>
      <xdr:spPr>
        <a:xfrm>
          <a:off x="2673428" y="65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62709</xdr:rowOff>
    </xdr:from>
    <xdr:to>
      <xdr:col>10</xdr:col>
      <xdr:colOff>165100</xdr:colOff>
      <xdr:row>37</xdr:row>
      <xdr:rowOff>164309</xdr:rowOff>
    </xdr:to>
    <xdr:sp macro="" textlink="">
      <xdr:nvSpPr>
        <xdr:cNvPr id="87" name="楕円 86"/>
        <xdr:cNvSpPr/>
      </xdr:nvSpPr>
      <xdr:spPr>
        <a:xfrm>
          <a:off x="1968500" y="64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155436</xdr:rowOff>
    </xdr:from>
    <xdr:ext cx="469744" cy="259045"/>
    <xdr:sp macro="" textlink="">
      <xdr:nvSpPr>
        <xdr:cNvPr id="88" name="テキスト ボックス 87"/>
        <xdr:cNvSpPr txBox="1"/>
      </xdr:nvSpPr>
      <xdr:spPr>
        <a:xfrm>
          <a:off x="1784428" y="649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44029</xdr:rowOff>
    </xdr:from>
    <xdr:to>
      <xdr:col>6</xdr:col>
      <xdr:colOff>38100</xdr:colOff>
      <xdr:row>37</xdr:row>
      <xdr:rowOff>145629</xdr:rowOff>
    </xdr:to>
    <xdr:sp macro="" textlink="">
      <xdr:nvSpPr>
        <xdr:cNvPr id="89" name="楕円 88"/>
        <xdr:cNvSpPr/>
      </xdr:nvSpPr>
      <xdr:spPr>
        <a:xfrm>
          <a:off x="1079500" y="63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136756</xdr:rowOff>
    </xdr:from>
    <xdr:ext cx="469744" cy="259045"/>
    <xdr:sp macro="" textlink="">
      <xdr:nvSpPr>
        <xdr:cNvPr id="90" name="テキスト ボックス 89"/>
        <xdr:cNvSpPr txBox="1"/>
      </xdr:nvSpPr>
      <xdr:spPr>
        <a:xfrm>
          <a:off x="895428" y="64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162183</xdr:rowOff>
    </xdr:from>
    <xdr:to>
      <xdr:col>24</xdr:col>
      <xdr:colOff>63500</xdr:colOff>
      <xdr:row>58</xdr:row>
      <xdr:rowOff>28482</xdr:rowOff>
    </xdr:to>
    <xdr:cxnSp macro="">
      <xdr:nvCxnSpPr>
        <xdr:cNvPr id="119" name="直線コネクタ 118"/>
        <xdr:cNvCxnSpPr/>
      </xdr:nvCxnSpPr>
      <xdr:spPr>
        <a:xfrm flipV="1">
          <a:off x="3797300" y="9934833"/>
          <a:ext cx="838200" cy="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6704</xdr:rowOff>
    </xdr:from>
    <xdr:to>
      <xdr:col>19</xdr:col>
      <xdr:colOff>177800</xdr:colOff>
      <xdr:row>58</xdr:row>
      <xdr:rowOff>28482</xdr:rowOff>
    </xdr:to>
    <xdr:cxnSp macro="">
      <xdr:nvCxnSpPr>
        <xdr:cNvPr id="122" name="直線コネクタ 121"/>
        <xdr:cNvCxnSpPr/>
      </xdr:nvCxnSpPr>
      <xdr:spPr>
        <a:xfrm>
          <a:off x="2908300" y="9950804"/>
          <a:ext cx="889000" cy="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132670</xdr:rowOff>
    </xdr:from>
    <xdr:to>
      <xdr:col>15</xdr:col>
      <xdr:colOff>50800</xdr:colOff>
      <xdr:row>58</xdr:row>
      <xdr:rowOff>6704</xdr:rowOff>
    </xdr:to>
    <xdr:cxnSp macro="">
      <xdr:nvCxnSpPr>
        <xdr:cNvPr id="125" name="直線コネクタ 124"/>
        <xdr:cNvCxnSpPr/>
      </xdr:nvCxnSpPr>
      <xdr:spPr>
        <a:xfrm>
          <a:off x="2019300" y="9905320"/>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91134</xdr:rowOff>
    </xdr:from>
    <xdr:to>
      <xdr:col>10</xdr:col>
      <xdr:colOff>114300</xdr:colOff>
      <xdr:row>57</xdr:row>
      <xdr:rowOff>132670</xdr:rowOff>
    </xdr:to>
    <xdr:cxnSp macro="">
      <xdr:nvCxnSpPr>
        <xdr:cNvPr id="128" name="直線コネクタ 127"/>
        <xdr:cNvCxnSpPr/>
      </xdr:nvCxnSpPr>
      <xdr:spPr>
        <a:xfrm>
          <a:off x="1130300" y="9863784"/>
          <a:ext cx="889000" cy="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27570</xdr:rowOff>
    </xdr:from>
    <xdr:to>
      <xdr:col>6</xdr:col>
      <xdr:colOff>38100</xdr:colOff>
      <xdr:row>57</xdr:row>
      <xdr:rowOff>129170</xdr:rowOff>
    </xdr:to>
    <xdr:sp macro="" textlink="">
      <xdr:nvSpPr>
        <xdr:cNvPr id="131" name="フローチャート: 判断 130"/>
        <xdr:cNvSpPr/>
      </xdr:nvSpPr>
      <xdr:spPr>
        <a:xfrm>
          <a:off x="1079500" y="98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145697</xdr:rowOff>
    </xdr:from>
    <xdr:ext cx="534377" cy="259045"/>
    <xdr:sp macro="" textlink="">
      <xdr:nvSpPr>
        <xdr:cNvPr id="132" name="テキスト ボックス 131"/>
        <xdr:cNvSpPr txBox="1"/>
      </xdr:nvSpPr>
      <xdr:spPr>
        <a:xfrm>
          <a:off x="863111" y="95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111383</xdr:rowOff>
    </xdr:from>
    <xdr:to>
      <xdr:col>24</xdr:col>
      <xdr:colOff>114300</xdr:colOff>
      <xdr:row>58</xdr:row>
      <xdr:rowOff>41533</xdr:rowOff>
    </xdr:to>
    <xdr:sp macro="" textlink="">
      <xdr:nvSpPr>
        <xdr:cNvPr id="138" name="楕円 137"/>
        <xdr:cNvSpPr/>
      </xdr:nvSpPr>
      <xdr:spPr>
        <a:xfrm>
          <a:off x="4584700" y="98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26310</xdr:rowOff>
    </xdr:from>
    <xdr:ext cx="534377" cy="259045"/>
    <xdr:sp macro="" textlink="">
      <xdr:nvSpPr>
        <xdr:cNvPr id="139" name="総務費該当値テキスト"/>
        <xdr:cNvSpPr txBox="1"/>
      </xdr:nvSpPr>
      <xdr:spPr>
        <a:xfrm>
          <a:off x="4686300" y="97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149132</xdr:rowOff>
    </xdr:from>
    <xdr:to>
      <xdr:col>20</xdr:col>
      <xdr:colOff>38100</xdr:colOff>
      <xdr:row>58</xdr:row>
      <xdr:rowOff>79282</xdr:rowOff>
    </xdr:to>
    <xdr:sp macro="" textlink="">
      <xdr:nvSpPr>
        <xdr:cNvPr id="140" name="楕円 139"/>
        <xdr:cNvSpPr/>
      </xdr:nvSpPr>
      <xdr:spPr>
        <a:xfrm>
          <a:off x="3746500" y="99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70409</xdr:rowOff>
    </xdr:from>
    <xdr:ext cx="534377" cy="259045"/>
    <xdr:sp macro="" textlink="">
      <xdr:nvSpPr>
        <xdr:cNvPr id="141" name="テキスト ボックス 140"/>
        <xdr:cNvSpPr txBox="1"/>
      </xdr:nvSpPr>
      <xdr:spPr>
        <a:xfrm>
          <a:off x="3530111" y="100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127354</xdr:rowOff>
    </xdr:from>
    <xdr:to>
      <xdr:col>15</xdr:col>
      <xdr:colOff>101600</xdr:colOff>
      <xdr:row>58</xdr:row>
      <xdr:rowOff>57504</xdr:rowOff>
    </xdr:to>
    <xdr:sp macro="" textlink="">
      <xdr:nvSpPr>
        <xdr:cNvPr id="142" name="楕円 141"/>
        <xdr:cNvSpPr/>
      </xdr:nvSpPr>
      <xdr:spPr>
        <a:xfrm>
          <a:off x="2857500" y="99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48631</xdr:rowOff>
    </xdr:from>
    <xdr:ext cx="534377" cy="259045"/>
    <xdr:sp macro="" textlink="">
      <xdr:nvSpPr>
        <xdr:cNvPr id="143" name="テキスト ボックス 142"/>
        <xdr:cNvSpPr txBox="1"/>
      </xdr:nvSpPr>
      <xdr:spPr>
        <a:xfrm>
          <a:off x="2641111" y="999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81870</xdr:rowOff>
    </xdr:from>
    <xdr:to>
      <xdr:col>10</xdr:col>
      <xdr:colOff>165100</xdr:colOff>
      <xdr:row>58</xdr:row>
      <xdr:rowOff>12020</xdr:rowOff>
    </xdr:to>
    <xdr:sp macro="" textlink="">
      <xdr:nvSpPr>
        <xdr:cNvPr id="144" name="楕円 143"/>
        <xdr:cNvSpPr/>
      </xdr:nvSpPr>
      <xdr:spPr>
        <a:xfrm>
          <a:off x="1968500" y="98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3147</xdr:rowOff>
    </xdr:from>
    <xdr:ext cx="534377" cy="259045"/>
    <xdr:sp macro="" textlink="">
      <xdr:nvSpPr>
        <xdr:cNvPr id="145" name="テキスト ボックス 144"/>
        <xdr:cNvSpPr txBox="1"/>
      </xdr:nvSpPr>
      <xdr:spPr>
        <a:xfrm>
          <a:off x="1752111" y="99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40334</xdr:rowOff>
    </xdr:from>
    <xdr:to>
      <xdr:col>6</xdr:col>
      <xdr:colOff>38100</xdr:colOff>
      <xdr:row>57</xdr:row>
      <xdr:rowOff>141934</xdr:rowOff>
    </xdr:to>
    <xdr:sp macro="" textlink="">
      <xdr:nvSpPr>
        <xdr:cNvPr id="146" name="楕円 145"/>
        <xdr:cNvSpPr/>
      </xdr:nvSpPr>
      <xdr:spPr>
        <a:xfrm>
          <a:off x="1079500" y="98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133061</xdr:rowOff>
    </xdr:from>
    <xdr:ext cx="534377" cy="259045"/>
    <xdr:sp macro="" textlink="">
      <xdr:nvSpPr>
        <xdr:cNvPr id="147" name="テキスト ボックス 146"/>
        <xdr:cNvSpPr txBox="1"/>
      </xdr:nvSpPr>
      <xdr:spPr>
        <a:xfrm>
          <a:off x="863111" y="990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143411</xdr:rowOff>
    </xdr:from>
    <xdr:to>
      <xdr:col>24</xdr:col>
      <xdr:colOff>63500</xdr:colOff>
      <xdr:row>77</xdr:row>
      <xdr:rowOff>143827</xdr:rowOff>
    </xdr:to>
    <xdr:cxnSp macro="">
      <xdr:nvCxnSpPr>
        <xdr:cNvPr id="177" name="直線コネクタ 176"/>
        <xdr:cNvCxnSpPr/>
      </xdr:nvCxnSpPr>
      <xdr:spPr>
        <a:xfrm flipV="1">
          <a:off x="3797300" y="13345061"/>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143827</xdr:rowOff>
    </xdr:from>
    <xdr:to>
      <xdr:col>19</xdr:col>
      <xdr:colOff>177800</xdr:colOff>
      <xdr:row>77</xdr:row>
      <xdr:rowOff>167098</xdr:rowOff>
    </xdr:to>
    <xdr:cxnSp macro="">
      <xdr:nvCxnSpPr>
        <xdr:cNvPr id="180" name="直線コネクタ 179"/>
        <xdr:cNvCxnSpPr/>
      </xdr:nvCxnSpPr>
      <xdr:spPr>
        <a:xfrm flipV="1">
          <a:off x="2908300" y="13345477"/>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167098</xdr:rowOff>
    </xdr:from>
    <xdr:to>
      <xdr:col>15</xdr:col>
      <xdr:colOff>50800</xdr:colOff>
      <xdr:row>78</xdr:row>
      <xdr:rowOff>7699</xdr:rowOff>
    </xdr:to>
    <xdr:cxnSp macro="">
      <xdr:nvCxnSpPr>
        <xdr:cNvPr id="183" name="直線コネクタ 182"/>
        <xdr:cNvCxnSpPr/>
      </xdr:nvCxnSpPr>
      <xdr:spPr>
        <a:xfrm flipV="1">
          <a:off x="2019300" y="13368748"/>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7699</xdr:rowOff>
    </xdr:from>
    <xdr:to>
      <xdr:col>10</xdr:col>
      <xdr:colOff>114300</xdr:colOff>
      <xdr:row>78</xdr:row>
      <xdr:rowOff>32060</xdr:rowOff>
    </xdr:to>
    <xdr:cxnSp macro="">
      <xdr:nvCxnSpPr>
        <xdr:cNvPr id="186" name="直線コネクタ 185"/>
        <xdr:cNvCxnSpPr/>
      </xdr:nvCxnSpPr>
      <xdr:spPr>
        <a:xfrm flipV="1">
          <a:off x="1130300" y="13380799"/>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140853</xdr:rowOff>
    </xdr:from>
    <xdr:to>
      <xdr:col>6</xdr:col>
      <xdr:colOff>38100</xdr:colOff>
      <xdr:row>77</xdr:row>
      <xdr:rowOff>71003</xdr:rowOff>
    </xdr:to>
    <xdr:sp macro="" textlink="">
      <xdr:nvSpPr>
        <xdr:cNvPr id="189" name="フローチャート: 判断 188"/>
        <xdr:cNvSpPr/>
      </xdr:nvSpPr>
      <xdr:spPr>
        <a:xfrm>
          <a:off x="1079500" y="1317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87530</xdr:rowOff>
    </xdr:from>
    <xdr:ext cx="599010" cy="259045"/>
    <xdr:sp macro="" textlink="">
      <xdr:nvSpPr>
        <xdr:cNvPr id="190" name="テキスト ボックス 189"/>
        <xdr:cNvSpPr txBox="1"/>
      </xdr:nvSpPr>
      <xdr:spPr>
        <a:xfrm>
          <a:off x="830795" y="1294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92611</xdr:rowOff>
    </xdr:from>
    <xdr:to>
      <xdr:col>24</xdr:col>
      <xdr:colOff>114300</xdr:colOff>
      <xdr:row>78</xdr:row>
      <xdr:rowOff>22761</xdr:rowOff>
    </xdr:to>
    <xdr:sp macro="" textlink="">
      <xdr:nvSpPr>
        <xdr:cNvPr id="196" name="楕円 195"/>
        <xdr:cNvSpPr/>
      </xdr:nvSpPr>
      <xdr:spPr>
        <a:xfrm>
          <a:off x="4584700" y="132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71038</xdr:rowOff>
    </xdr:from>
    <xdr:ext cx="599010" cy="259045"/>
    <xdr:sp macro="" textlink="">
      <xdr:nvSpPr>
        <xdr:cNvPr id="197" name="民生費該当値テキスト"/>
        <xdr:cNvSpPr txBox="1"/>
      </xdr:nvSpPr>
      <xdr:spPr>
        <a:xfrm>
          <a:off x="4686300" y="1327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93027</xdr:rowOff>
    </xdr:from>
    <xdr:to>
      <xdr:col>20</xdr:col>
      <xdr:colOff>38100</xdr:colOff>
      <xdr:row>78</xdr:row>
      <xdr:rowOff>23177</xdr:rowOff>
    </xdr:to>
    <xdr:sp macro="" textlink="">
      <xdr:nvSpPr>
        <xdr:cNvPr id="198" name="楕円 197"/>
        <xdr:cNvSpPr/>
      </xdr:nvSpPr>
      <xdr:spPr>
        <a:xfrm>
          <a:off x="3746500" y="132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14304</xdr:rowOff>
    </xdr:from>
    <xdr:ext cx="599010" cy="259045"/>
    <xdr:sp macro="" textlink="">
      <xdr:nvSpPr>
        <xdr:cNvPr id="199" name="テキスト ボックス 198"/>
        <xdr:cNvSpPr txBox="1"/>
      </xdr:nvSpPr>
      <xdr:spPr>
        <a:xfrm>
          <a:off x="3497795" y="1338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116298</xdr:rowOff>
    </xdr:from>
    <xdr:to>
      <xdr:col>15</xdr:col>
      <xdr:colOff>101600</xdr:colOff>
      <xdr:row>78</xdr:row>
      <xdr:rowOff>46448</xdr:rowOff>
    </xdr:to>
    <xdr:sp macro="" textlink="">
      <xdr:nvSpPr>
        <xdr:cNvPr id="200" name="楕円 199"/>
        <xdr:cNvSpPr/>
      </xdr:nvSpPr>
      <xdr:spPr>
        <a:xfrm>
          <a:off x="2857500" y="133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37575</xdr:rowOff>
    </xdr:from>
    <xdr:ext cx="599010" cy="259045"/>
    <xdr:sp macro="" textlink="">
      <xdr:nvSpPr>
        <xdr:cNvPr id="201" name="テキスト ボックス 200"/>
        <xdr:cNvSpPr txBox="1"/>
      </xdr:nvSpPr>
      <xdr:spPr>
        <a:xfrm>
          <a:off x="2608795" y="1341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128349</xdr:rowOff>
    </xdr:from>
    <xdr:to>
      <xdr:col>10</xdr:col>
      <xdr:colOff>165100</xdr:colOff>
      <xdr:row>78</xdr:row>
      <xdr:rowOff>58499</xdr:rowOff>
    </xdr:to>
    <xdr:sp macro="" textlink="">
      <xdr:nvSpPr>
        <xdr:cNvPr id="202" name="楕円 201"/>
        <xdr:cNvSpPr/>
      </xdr:nvSpPr>
      <xdr:spPr>
        <a:xfrm>
          <a:off x="1968500" y="133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49626</xdr:rowOff>
    </xdr:from>
    <xdr:ext cx="599010" cy="259045"/>
    <xdr:sp macro="" textlink="">
      <xdr:nvSpPr>
        <xdr:cNvPr id="203" name="テキスト ボックス 202"/>
        <xdr:cNvSpPr txBox="1"/>
      </xdr:nvSpPr>
      <xdr:spPr>
        <a:xfrm>
          <a:off x="1719795" y="1342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152710</xdr:rowOff>
    </xdr:from>
    <xdr:to>
      <xdr:col>6</xdr:col>
      <xdr:colOff>38100</xdr:colOff>
      <xdr:row>78</xdr:row>
      <xdr:rowOff>82860</xdr:rowOff>
    </xdr:to>
    <xdr:sp macro="" textlink="">
      <xdr:nvSpPr>
        <xdr:cNvPr id="204" name="楕円 203"/>
        <xdr:cNvSpPr/>
      </xdr:nvSpPr>
      <xdr:spPr>
        <a:xfrm>
          <a:off x="1079500" y="133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73987</xdr:rowOff>
    </xdr:from>
    <xdr:ext cx="599010" cy="259045"/>
    <xdr:sp macro="" textlink="">
      <xdr:nvSpPr>
        <xdr:cNvPr id="205" name="テキスト ボックス 204"/>
        <xdr:cNvSpPr txBox="1"/>
      </xdr:nvSpPr>
      <xdr:spPr>
        <a:xfrm>
          <a:off x="830795" y="13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65367</xdr:rowOff>
    </xdr:from>
    <xdr:to>
      <xdr:col>24</xdr:col>
      <xdr:colOff>63500</xdr:colOff>
      <xdr:row>96</xdr:row>
      <xdr:rowOff>109578</xdr:rowOff>
    </xdr:to>
    <xdr:cxnSp macro="">
      <xdr:nvCxnSpPr>
        <xdr:cNvPr id="234" name="直線コネクタ 233"/>
        <xdr:cNvCxnSpPr/>
      </xdr:nvCxnSpPr>
      <xdr:spPr>
        <a:xfrm>
          <a:off x="3797300" y="16524567"/>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97128</xdr:rowOff>
    </xdr:from>
    <xdr:ext cx="534377" cy="259045"/>
    <xdr:sp macro="" textlink="">
      <xdr:nvSpPr>
        <xdr:cNvPr id="235" name="衛生費平均値テキスト"/>
        <xdr:cNvSpPr txBox="1"/>
      </xdr:nvSpPr>
      <xdr:spPr>
        <a:xfrm>
          <a:off x="4686300" y="1655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65367</xdr:rowOff>
    </xdr:from>
    <xdr:to>
      <xdr:col>19</xdr:col>
      <xdr:colOff>177800</xdr:colOff>
      <xdr:row>96</xdr:row>
      <xdr:rowOff>115224</xdr:rowOff>
    </xdr:to>
    <xdr:cxnSp macro="">
      <xdr:nvCxnSpPr>
        <xdr:cNvPr id="237" name="直線コネクタ 236"/>
        <xdr:cNvCxnSpPr/>
      </xdr:nvCxnSpPr>
      <xdr:spPr>
        <a:xfrm flipV="1">
          <a:off x="2908300" y="16524567"/>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18750</xdr:rowOff>
    </xdr:from>
    <xdr:ext cx="534377" cy="259045"/>
    <xdr:sp macro="" textlink="">
      <xdr:nvSpPr>
        <xdr:cNvPr id="239" name="テキスト ボックス 238"/>
        <xdr:cNvSpPr txBox="1"/>
      </xdr:nvSpPr>
      <xdr:spPr>
        <a:xfrm>
          <a:off x="3530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115224</xdr:rowOff>
    </xdr:from>
    <xdr:to>
      <xdr:col>15</xdr:col>
      <xdr:colOff>50800</xdr:colOff>
      <xdr:row>97</xdr:row>
      <xdr:rowOff>39261</xdr:rowOff>
    </xdr:to>
    <xdr:cxnSp macro="">
      <xdr:nvCxnSpPr>
        <xdr:cNvPr id="240" name="直線コネクタ 239"/>
        <xdr:cNvCxnSpPr/>
      </xdr:nvCxnSpPr>
      <xdr:spPr>
        <a:xfrm flipV="1">
          <a:off x="2019300" y="16574424"/>
          <a:ext cx="889000" cy="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42" name="テキスト ボックス 241"/>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39261</xdr:rowOff>
    </xdr:from>
    <xdr:to>
      <xdr:col>10</xdr:col>
      <xdr:colOff>114300</xdr:colOff>
      <xdr:row>97</xdr:row>
      <xdr:rowOff>50705</xdr:rowOff>
    </xdr:to>
    <xdr:cxnSp macro="">
      <xdr:nvCxnSpPr>
        <xdr:cNvPr id="243" name="直線コネクタ 242"/>
        <xdr:cNvCxnSpPr/>
      </xdr:nvCxnSpPr>
      <xdr:spPr>
        <a:xfrm flipV="1">
          <a:off x="1130300" y="16669911"/>
          <a:ext cx="8890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127755</xdr:rowOff>
    </xdr:from>
    <xdr:to>
      <xdr:col>6</xdr:col>
      <xdr:colOff>38100</xdr:colOff>
      <xdr:row>97</xdr:row>
      <xdr:rowOff>57905</xdr:rowOff>
    </xdr:to>
    <xdr:sp macro="" textlink="">
      <xdr:nvSpPr>
        <xdr:cNvPr id="246" name="フローチャート: 判断 245"/>
        <xdr:cNvSpPr/>
      </xdr:nvSpPr>
      <xdr:spPr>
        <a:xfrm>
          <a:off x="1079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74432</xdr:rowOff>
    </xdr:from>
    <xdr:ext cx="534377" cy="259045"/>
    <xdr:sp macro="" textlink="">
      <xdr:nvSpPr>
        <xdr:cNvPr id="247" name="テキスト ボックス 246"/>
        <xdr:cNvSpPr txBox="1"/>
      </xdr:nvSpPr>
      <xdr:spPr>
        <a:xfrm>
          <a:off x="863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58778</xdr:rowOff>
    </xdr:from>
    <xdr:to>
      <xdr:col>24</xdr:col>
      <xdr:colOff>114300</xdr:colOff>
      <xdr:row>96</xdr:row>
      <xdr:rowOff>160378</xdr:rowOff>
    </xdr:to>
    <xdr:sp macro="" textlink="">
      <xdr:nvSpPr>
        <xdr:cNvPr id="253" name="楕円 252"/>
        <xdr:cNvSpPr/>
      </xdr:nvSpPr>
      <xdr:spPr>
        <a:xfrm>
          <a:off x="4584700" y="165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81655</xdr:rowOff>
    </xdr:from>
    <xdr:ext cx="534377" cy="259045"/>
    <xdr:sp macro="" textlink="">
      <xdr:nvSpPr>
        <xdr:cNvPr id="254" name="衛生費該当値テキスト"/>
        <xdr:cNvSpPr txBox="1"/>
      </xdr:nvSpPr>
      <xdr:spPr>
        <a:xfrm>
          <a:off x="4686300" y="1636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14567</xdr:rowOff>
    </xdr:from>
    <xdr:to>
      <xdr:col>20</xdr:col>
      <xdr:colOff>38100</xdr:colOff>
      <xdr:row>96</xdr:row>
      <xdr:rowOff>116167</xdr:rowOff>
    </xdr:to>
    <xdr:sp macro="" textlink="">
      <xdr:nvSpPr>
        <xdr:cNvPr id="255" name="楕円 254"/>
        <xdr:cNvSpPr/>
      </xdr:nvSpPr>
      <xdr:spPr>
        <a:xfrm>
          <a:off x="3746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132694</xdr:rowOff>
    </xdr:from>
    <xdr:ext cx="534377" cy="259045"/>
    <xdr:sp macro="" textlink="">
      <xdr:nvSpPr>
        <xdr:cNvPr id="256" name="テキスト ボックス 255"/>
        <xdr:cNvSpPr txBox="1"/>
      </xdr:nvSpPr>
      <xdr:spPr>
        <a:xfrm>
          <a:off x="3530111" y="16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64424</xdr:rowOff>
    </xdr:from>
    <xdr:to>
      <xdr:col>15</xdr:col>
      <xdr:colOff>101600</xdr:colOff>
      <xdr:row>96</xdr:row>
      <xdr:rowOff>166024</xdr:rowOff>
    </xdr:to>
    <xdr:sp macro="" textlink="">
      <xdr:nvSpPr>
        <xdr:cNvPr id="257" name="楕円 256"/>
        <xdr:cNvSpPr/>
      </xdr:nvSpPr>
      <xdr:spPr>
        <a:xfrm>
          <a:off x="2857500" y="1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11101</xdr:rowOff>
    </xdr:from>
    <xdr:ext cx="534377" cy="259045"/>
    <xdr:sp macro="" textlink="">
      <xdr:nvSpPr>
        <xdr:cNvPr id="258" name="テキスト ボックス 257"/>
        <xdr:cNvSpPr txBox="1"/>
      </xdr:nvSpPr>
      <xdr:spPr>
        <a:xfrm>
          <a:off x="2641111" y="162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159911</xdr:rowOff>
    </xdr:from>
    <xdr:to>
      <xdr:col>10</xdr:col>
      <xdr:colOff>165100</xdr:colOff>
      <xdr:row>97</xdr:row>
      <xdr:rowOff>90061</xdr:rowOff>
    </xdr:to>
    <xdr:sp macro="" textlink="">
      <xdr:nvSpPr>
        <xdr:cNvPr id="259" name="楕円 258"/>
        <xdr:cNvSpPr/>
      </xdr:nvSpPr>
      <xdr:spPr>
        <a:xfrm>
          <a:off x="1968500" y="166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81188</xdr:rowOff>
    </xdr:from>
    <xdr:ext cx="534377" cy="259045"/>
    <xdr:sp macro="" textlink="">
      <xdr:nvSpPr>
        <xdr:cNvPr id="260" name="テキスト ボックス 259"/>
        <xdr:cNvSpPr txBox="1"/>
      </xdr:nvSpPr>
      <xdr:spPr>
        <a:xfrm>
          <a:off x="1752111" y="167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171355</xdr:rowOff>
    </xdr:from>
    <xdr:to>
      <xdr:col>6</xdr:col>
      <xdr:colOff>38100</xdr:colOff>
      <xdr:row>97</xdr:row>
      <xdr:rowOff>101505</xdr:rowOff>
    </xdr:to>
    <xdr:sp macro="" textlink="">
      <xdr:nvSpPr>
        <xdr:cNvPr id="261" name="楕円 260"/>
        <xdr:cNvSpPr/>
      </xdr:nvSpPr>
      <xdr:spPr>
        <a:xfrm>
          <a:off x="1079500" y="166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92632</xdr:rowOff>
    </xdr:from>
    <xdr:ext cx="534377" cy="259045"/>
    <xdr:sp macro="" textlink="">
      <xdr:nvSpPr>
        <xdr:cNvPr id="262" name="テキスト ボックス 261"/>
        <xdr:cNvSpPr txBox="1"/>
      </xdr:nvSpPr>
      <xdr:spPr>
        <a:xfrm>
          <a:off x="863111" y="167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113182</xdr:rowOff>
    </xdr:from>
    <xdr:to>
      <xdr:col>55</xdr:col>
      <xdr:colOff>0</xdr:colOff>
      <xdr:row>38</xdr:row>
      <xdr:rowOff>133985</xdr:rowOff>
    </xdr:to>
    <xdr:cxnSp macro="">
      <xdr:nvCxnSpPr>
        <xdr:cNvPr id="289" name="直線コネクタ 288"/>
        <xdr:cNvCxnSpPr/>
      </xdr:nvCxnSpPr>
      <xdr:spPr>
        <a:xfrm flipV="1">
          <a:off x="9639300" y="6628282"/>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133756</xdr:rowOff>
    </xdr:from>
    <xdr:to>
      <xdr:col>50</xdr:col>
      <xdr:colOff>114300</xdr:colOff>
      <xdr:row>38</xdr:row>
      <xdr:rowOff>133985</xdr:rowOff>
    </xdr:to>
    <xdr:cxnSp macro="">
      <xdr:nvCxnSpPr>
        <xdr:cNvPr id="292" name="直線コネクタ 291"/>
        <xdr:cNvCxnSpPr/>
      </xdr:nvCxnSpPr>
      <xdr:spPr>
        <a:xfrm>
          <a:off x="8750300" y="664885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133528</xdr:rowOff>
    </xdr:from>
    <xdr:to>
      <xdr:col>45</xdr:col>
      <xdr:colOff>177800</xdr:colOff>
      <xdr:row>38</xdr:row>
      <xdr:rowOff>133756</xdr:rowOff>
    </xdr:to>
    <xdr:cxnSp macro="">
      <xdr:nvCxnSpPr>
        <xdr:cNvPr id="295" name="直線コネクタ 294"/>
        <xdr:cNvCxnSpPr/>
      </xdr:nvCxnSpPr>
      <xdr:spPr>
        <a:xfrm>
          <a:off x="7861300" y="66486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133528</xdr:rowOff>
    </xdr:from>
    <xdr:to>
      <xdr:col>41</xdr:col>
      <xdr:colOff>50800</xdr:colOff>
      <xdr:row>38</xdr:row>
      <xdr:rowOff>139700</xdr:rowOff>
    </xdr:to>
    <xdr:cxnSp macro="">
      <xdr:nvCxnSpPr>
        <xdr:cNvPr id="298" name="直線コネクタ 297"/>
        <xdr:cNvCxnSpPr/>
      </xdr:nvCxnSpPr>
      <xdr:spPr>
        <a:xfrm flipV="1">
          <a:off x="6972300" y="6648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01" name="フローチャート: 判断 300"/>
        <xdr:cNvSpPr/>
      </xdr:nvSpPr>
      <xdr:spPr>
        <a:xfrm>
          <a:off x="6921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116958</xdr:rowOff>
    </xdr:from>
    <xdr:ext cx="469744" cy="259045"/>
    <xdr:sp macro="" textlink="">
      <xdr:nvSpPr>
        <xdr:cNvPr id="302" name="テキスト ボックス 301"/>
        <xdr:cNvSpPr txBox="1"/>
      </xdr:nvSpPr>
      <xdr:spPr>
        <a:xfrm>
          <a:off x="6737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62382</xdr:rowOff>
    </xdr:from>
    <xdr:to>
      <xdr:col>55</xdr:col>
      <xdr:colOff>50800</xdr:colOff>
      <xdr:row>38</xdr:row>
      <xdr:rowOff>163982</xdr:rowOff>
    </xdr:to>
    <xdr:sp macro="" textlink="">
      <xdr:nvSpPr>
        <xdr:cNvPr id="308" name="楕円 307"/>
        <xdr:cNvSpPr/>
      </xdr:nvSpPr>
      <xdr:spPr>
        <a:xfrm>
          <a:off x="104267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148759</xdr:rowOff>
    </xdr:from>
    <xdr:ext cx="378565" cy="259045"/>
    <xdr:sp macro="" textlink="">
      <xdr:nvSpPr>
        <xdr:cNvPr id="309" name="労働費該当値テキスト"/>
        <xdr:cNvSpPr txBox="1"/>
      </xdr:nvSpPr>
      <xdr:spPr>
        <a:xfrm>
          <a:off x="10528300" y="6492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83185</xdr:rowOff>
    </xdr:from>
    <xdr:to>
      <xdr:col>50</xdr:col>
      <xdr:colOff>165100</xdr:colOff>
      <xdr:row>39</xdr:row>
      <xdr:rowOff>13335</xdr:rowOff>
    </xdr:to>
    <xdr:sp macro="" textlink="">
      <xdr:nvSpPr>
        <xdr:cNvPr id="310" name="楕円 309"/>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4462</xdr:rowOff>
    </xdr:from>
    <xdr:ext cx="313932" cy="259045"/>
    <xdr:sp macro="" textlink="">
      <xdr:nvSpPr>
        <xdr:cNvPr id="311" name="テキスト ボックス 310"/>
        <xdr:cNvSpPr txBox="1"/>
      </xdr:nvSpPr>
      <xdr:spPr>
        <a:xfrm>
          <a:off x="9482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82956</xdr:rowOff>
    </xdr:from>
    <xdr:to>
      <xdr:col>46</xdr:col>
      <xdr:colOff>38100</xdr:colOff>
      <xdr:row>39</xdr:row>
      <xdr:rowOff>13106</xdr:rowOff>
    </xdr:to>
    <xdr:sp macro="" textlink="">
      <xdr:nvSpPr>
        <xdr:cNvPr id="312" name="楕円 311"/>
        <xdr:cNvSpPr/>
      </xdr:nvSpPr>
      <xdr:spPr>
        <a:xfrm>
          <a:off x="8699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4233</xdr:rowOff>
    </xdr:from>
    <xdr:ext cx="313932" cy="259045"/>
    <xdr:sp macro="" textlink="">
      <xdr:nvSpPr>
        <xdr:cNvPr id="313" name="テキスト ボックス 312"/>
        <xdr:cNvSpPr txBox="1"/>
      </xdr:nvSpPr>
      <xdr:spPr>
        <a:xfrm>
          <a:off x="8593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82728</xdr:rowOff>
    </xdr:from>
    <xdr:to>
      <xdr:col>41</xdr:col>
      <xdr:colOff>101600</xdr:colOff>
      <xdr:row>39</xdr:row>
      <xdr:rowOff>12878</xdr:rowOff>
    </xdr:to>
    <xdr:sp macro="" textlink="">
      <xdr:nvSpPr>
        <xdr:cNvPr id="314" name="楕円 313"/>
        <xdr:cNvSpPr/>
      </xdr:nvSpPr>
      <xdr:spPr>
        <a:xfrm>
          <a:off x="7810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4005</xdr:rowOff>
    </xdr:from>
    <xdr:ext cx="313932" cy="259045"/>
    <xdr:sp macro="" textlink="">
      <xdr:nvSpPr>
        <xdr:cNvPr id="315" name="テキスト ボックス 314"/>
        <xdr:cNvSpPr txBox="1"/>
      </xdr:nvSpPr>
      <xdr:spPr>
        <a:xfrm>
          <a:off x="7704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86926</xdr:rowOff>
    </xdr:from>
    <xdr:to>
      <xdr:col>55</xdr:col>
      <xdr:colOff>0</xdr:colOff>
      <xdr:row>58</xdr:row>
      <xdr:rowOff>150673</xdr:rowOff>
    </xdr:to>
    <xdr:cxnSp macro="">
      <xdr:nvCxnSpPr>
        <xdr:cNvPr id="348" name="直線コネクタ 347"/>
        <xdr:cNvCxnSpPr/>
      </xdr:nvCxnSpPr>
      <xdr:spPr>
        <a:xfrm>
          <a:off x="9639300" y="10031026"/>
          <a:ext cx="8382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12990</xdr:rowOff>
    </xdr:from>
    <xdr:to>
      <xdr:col>50</xdr:col>
      <xdr:colOff>114300</xdr:colOff>
      <xdr:row>58</xdr:row>
      <xdr:rowOff>86926</xdr:rowOff>
    </xdr:to>
    <xdr:cxnSp macro="">
      <xdr:nvCxnSpPr>
        <xdr:cNvPr id="351" name="直線コネクタ 350"/>
        <xdr:cNvCxnSpPr/>
      </xdr:nvCxnSpPr>
      <xdr:spPr>
        <a:xfrm>
          <a:off x="8750300" y="9957090"/>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12990</xdr:rowOff>
    </xdr:from>
    <xdr:to>
      <xdr:col>45</xdr:col>
      <xdr:colOff>177800</xdr:colOff>
      <xdr:row>58</xdr:row>
      <xdr:rowOff>13872</xdr:rowOff>
    </xdr:to>
    <xdr:cxnSp macro="">
      <xdr:nvCxnSpPr>
        <xdr:cNvPr id="354" name="直線コネクタ 353"/>
        <xdr:cNvCxnSpPr/>
      </xdr:nvCxnSpPr>
      <xdr:spPr>
        <a:xfrm flipV="1">
          <a:off x="7861300" y="995709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13872</xdr:rowOff>
    </xdr:from>
    <xdr:to>
      <xdr:col>41</xdr:col>
      <xdr:colOff>50800</xdr:colOff>
      <xdr:row>58</xdr:row>
      <xdr:rowOff>71055</xdr:rowOff>
    </xdr:to>
    <xdr:cxnSp macro="">
      <xdr:nvCxnSpPr>
        <xdr:cNvPr id="357" name="直線コネクタ 356"/>
        <xdr:cNvCxnSpPr/>
      </xdr:nvCxnSpPr>
      <xdr:spPr>
        <a:xfrm flipV="1">
          <a:off x="6972300" y="9957972"/>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57876</xdr:rowOff>
    </xdr:from>
    <xdr:to>
      <xdr:col>36</xdr:col>
      <xdr:colOff>165100</xdr:colOff>
      <xdr:row>56</xdr:row>
      <xdr:rowOff>159476</xdr:rowOff>
    </xdr:to>
    <xdr:sp macro="" textlink="">
      <xdr:nvSpPr>
        <xdr:cNvPr id="360" name="フローチャート: 判断 359"/>
        <xdr:cNvSpPr/>
      </xdr:nvSpPr>
      <xdr:spPr>
        <a:xfrm>
          <a:off x="6921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4553</xdr:rowOff>
    </xdr:from>
    <xdr:ext cx="534377" cy="259045"/>
    <xdr:sp macro="" textlink="">
      <xdr:nvSpPr>
        <xdr:cNvPr id="361" name="テキスト ボックス 360"/>
        <xdr:cNvSpPr txBox="1"/>
      </xdr:nvSpPr>
      <xdr:spPr>
        <a:xfrm>
          <a:off x="6705111" y="94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99873</xdr:rowOff>
    </xdr:from>
    <xdr:to>
      <xdr:col>55</xdr:col>
      <xdr:colOff>50800</xdr:colOff>
      <xdr:row>59</xdr:row>
      <xdr:rowOff>30023</xdr:rowOff>
    </xdr:to>
    <xdr:sp macro="" textlink="">
      <xdr:nvSpPr>
        <xdr:cNvPr id="367" name="楕円 366"/>
        <xdr:cNvSpPr/>
      </xdr:nvSpPr>
      <xdr:spPr>
        <a:xfrm>
          <a:off x="104267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14800</xdr:rowOff>
    </xdr:from>
    <xdr:ext cx="469744" cy="259045"/>
    <xdr:sp macro="" textlink="">
      <xdr:nvSpPr>
        <xdr:cNvPr id="368" name="農林水産業費該当値テキスト"/>
        <xdr:cNvSpPr txBox="1"/>
      </xdr:nvSpPr>
      <xdr:spPr>
        <a:xfrm>
          <a:off x="10528300" y="995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36126</xdr:rowOff>
    </xdr:from>
    <xdr:to>
      <xdr:col>50</xdr:col>
      <xdr:colOff>165100</xdr:colOff>
      <xdr:row>58</xdr:row>
      <xdr:rowOff>137726</xdr:rowOff>
    </xdr:to>
    <xdr:sp macro="" textlink="">
      <xdr:nvSpPr>
        <xdr:cNvPr id="369" name="楕円 368"/>
        <xdr:cNvSpPr/>
      </xdr:nvSpPr>
      <xdr:spPr>
        <a:xfrm>
          <a:off x="9588500" y="99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128853</xdr:rowOff>
    </xdr:from>
    <xdr:ext cx="469744" cy="259045"/>
    <xdr:sp macro="" textlink="">
      <xdr:nvSpPr>
        <xdr:cNvPr id="370" name="テキスト ボックス 369"/>
        <xdr:cNvSpPr txBox="1"/>
      </xdr:nvSpPr>
      <xdr:spPr>
        <a:xfrm>
          <a:off x="9404428" y="1007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133640</xdr:rowOff>
    </xdr:from>
    <xdr:to>
      <xdr:col>46</xdr:col>
      <xdr:colOff>38100</xdr:colOff>
      <xdr:row>58</xdr:row>
      <xdr:rowOff>63790</xdr:rowOff>
    </xdr:to>
    <xdr:sp macro="" textlink="">
      <xdr:nvSpPr>
        <xdr:cNvPr id="371" name="楕円 370"/>
        <xdr:cNvSpPr/>
      </xdr:nvSpPr>
      <xdr:spPr>
        <a:xfrm>
          <a:off x="8699500" y="99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54917</xdr:rowOff>
    </xdr:from>
    <xdr:ext cx="469744" cy="259045"/>
    <xdr:sp macro="" textlink="">
      <xdr:nvSpPr>
        <xdr:cNvPr id="372" name="テキスト ボックス 371"/>
        <xdr:cNvSpPr txBox="1"/>
      </xdr:nvSpPr>
      <xdr:spPr>
        <a:xfrm>
          <a:off x="8515428" y="99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134522</xdr:rowOff>
    </xdr:from>
    <xdr:to>
      <xdr:col>41</xdr:col>
      <xdr:colOff>101600</xdr:colOff>
      <xdr:row>58</xdr:row>
      <xdr:rowOff>64672</xdr:rowOff>
    </xdr:to>
    <xdr:sp macro="" textlink="">
      <xdr:nvSpPr>
        <xdr:cNvPr id="373" name="楕円 372"/>
        <xdr:cNvSpPr/>
      </xdr:nvSpPr>
      <xdr:spPr>
        <a:xfrm>
          <a:off x="7810500" y="99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55799</xdr:rowOff>
    </xdr:from>
    <xdr:ext cx="469744" cy="259045"/>
    <xdr:sp macro="" textlink="">
      <xdr:nvSpPr>
        <xdr:cNvPr id="374" name="テキスト ボックス 373"/>
        <xdr:cNvSpPr txBox="1"/>
      </xdr:nvSpPr>
      <xdr:spPr>
        <a:xfrm>
          <a:off x="7626428" y="99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20255</xdr:rowOff>
    </xdr:from>
    <xdr:to>
      <xdr:col>36</xdr:col>
      <xdr:colOff>165100</xdr:colOff>
      <xdr:row>58</xdr:row>
      <xdr:rowOff>121855</xdr:rowOff>
    </xdr:to>
    <xdr:sp macro="" textlink="">
      <xdr:nvSpPr>
        <xdr:cNvPr id="375" name="楕円 374"/>
        <xdr:cNvSpPr/>
      </xdr:nvSpPr>
      <xdr:spPr>
        <a:xfrm>
          <a:off x="6921500" y="9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112982</xdr:rowOff>
    </xdr:from>
    <xdr:ext cx="469744" cy="259045"/>
    <xdr:sp macro="" textlink="">
      <xdr:nvSpPr>
        <xdr:cNvPr id="376" name="テキスト ボックス 375"/>
        <xdr:cNvSpPr txBox="1"/>
      </xdr:nvSpPr>
      <xdr:spPr>
        <a:xfrm>
          <a:off x="6737428" y="100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156750</xdr:rowOff>
    </xdr:from>
    <xdr:to>
      <xdr:col>55</xdr:col>
      <xdr:colOff>0</xdr:colOff>
      <xdr:row>77</xdr:row>
      <xdr:rowOff>25895</xdr:rowOff>
    </xdr:to>
    <xdr:cxnSp macro="">
      <xdr:nvCxnSpPr>
        <xdr:cNvPr id="405" name="直線コネクタ 404"/>
        <xdr:cNvCxnSpPr/>
      </xdr:nvCxnSpPr>
      <xdr:spPr>
        <a:xfrm flipV="1">
          <a:off x="9639300" y="13186950"/>
          <a:ext cx="8382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117659</xdr:rowOff>
    </xdr:from>
    <xdr:to>
      <xdr:col>50</xdr:col>
      <xdr:colOff>114300</xdr:colOff>
      <xdr:row>77</xdr:row>
      <xdr:rowOff>25895</xdr:rowOff>
    </xdr:to>
    <xdr:cxnSp macro="">
      <xdr:nvCxnSpPr>
        <xdr:cNvPr id="408" name="直線コネクタ 407"/>
        <xdr:cNvCxnSpPr/>
      </xdr:nvCxnSpPr>
      <xdr:spPr>
        <a:xfrm>
          <a:off x="8750300" y="13147859"/>
          <a:ext cx="8890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117659</xdr:rowOff>
    </xdr:from>
    <xdr:to>
      <xdr:col>45</xdr:col>
      <xdr:colOff>177800</xdr:colOff>
      <xdr:row>77</xdr:row>
      <xdr:rowOff>41593</xdr:rowOff>
    </xdr:to>
    <xdr:cxnSp macro="">
      <xdr:nvCxnSpPr>
        <xdr:cNvPr id="411" name="直線コネクタ 410"/>
        <xdr:cNvCxnSpPr/>
      </xdr:nvCxnSpPr>
      <xdr:spPr>
        <a:xfrm flipV="1">
          <a:off x="7861300" y="13147859"/>
          <a:ext cx="889000" cy="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41593</xdr:rowOff>
    </xdr:from>
    <xdr:to>
      <xdr:col>41</xdr:col>
      <xdr:colOff>50800</xdr:colOff>
      <xdr:row>77</xdr:row>
      <xdr:rowOff>110592</xdr:rowOff>
    </xdr:to>
    <xdr:cxnSp macro="">
      <xdr:nvCxnSpPr>
        <xdr:cNvPr id="414" name="直線コネクタ 413"/>
        <xdr:cNvCxnSpPr/>
      </xdr:nvCxnSpPr>
      <xdr:spPr>
        <a:xfrm flipV="1">
          <a:off x="6972300" y="13243243"/>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68002</xdr:rowOff>
    </xdr:from>
    <xdr:to>
      <xdr:col>36</xdr:col>
      <xdr:colOff>165100</xdr:colOff>
      <xdr:row>77</xdr:row>
      <xdr:rowOff>169602</xdr:rowOff>
    </xdr:to>
    <xdr:sp macro="" textlink="">
      <xdr:nvSpPr>
        <xdr:cNvPr id="417" name="フローチャート: 判断 416"/>
        <xdr:cNvSpPr/>
      </xdr:nvSpPr>
      <xdr:spPr>
        <a:xfrm>
          <a:off x="6921500" y="1326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160729</xdr:rowOff>
    </xdr:from>
    <xdr:ext cx="534377" cy="259045"/>
    <xdr:sp macro="" textlink="">
      <xdr:nvSpPr>
        <xdr:cNvPr id="418" name="テキスト ボックス 417"/>
        <xdr:cNvSpPr txBox="1"/>
      </xdr:nvSpPr>
      <xdr:spPr>
        <a:xfrm>
          <a:off x="6705111" y="13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105950</xdr:rowOff>
    </xdr:from>
    <xdr:to>
      <xdr:col>55</xdr:col>
      <xdr:colOff>50800</xdr:colOff>
      <xdr:row>77</xdr:row>
      <xdr:rowOff>36100</xdr:rowOff>
    </xdr:to>
    <xdr:sp macro="" textlink="">
      <xdr:nvSpPr>
        <xdr:cNvPr id="424" name="楕円 423"/>
        <xdr:cNvSpPr/>
      </xdr:nvSpPr>
      <xdr:spPr>
        <a:xfrm>
          <a:off x="10426700" y="131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128827</xdr:rowOff>
    </xdr:from>
    <xdr:ext cx="534377" cy="259045"/>
    <xdr:sp macro="" textlink="">
      <xdr:nvSpPr>
        <xdr:cNvPr id="425" name="商工費該当値テキスト"/>
        <xdr:cNvSpPr txBox="1"/>
      </xdr:nvSpPr>
      <xdr:spPr>
        <a:xfrm>
          <a:off x="10528300" y="129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146545</xdr:rowOff>
    </xdr:from>
    <xdr:to>
      <xdr:col>50</xdr:col>
      <xdr:colOff>165100</xdr:colOff>
      <xdr:row>77</xdr:row>
      <xdr:rowOff>76695</xdr:rowOff>
    </xdr:to>
    <xdr:sp macro="" textlink="">
      <xdr:nvSpPr>
        <xdr:cNvPr id="426" name="楕円 425"/>
        <xdr:cNvSpPr/>
      </xdr:nvSpPr>
      <xdr:spPr>
        <a:xfrm>
          <a:off x="9588500" y="131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93222</xdr:rowOff>
    </xdr:from>
    <xdr:ext cx="534377" cy="259045"/>
    <xdr:sp macro="" textlink="">
      <xdr:nvSpPr>
        <xdr:cNvPr id="427" name="テキスト ボックス 426"/>
        <xdr:cNvSpPr txBox="1"/>
      </xdr:nvSpPr>
      <xdr:spPr>
        <a:xfrm>
          <a:off x="9372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66859</xdr:rowOff>
    </xdr:from>
    <xdr:to>
      <xdr:col>46</xdr:col>
      <xdr:colOff>38100</xdr:colOff>
      <xdr:row>76</xdr:row>
      <xdr:rowOff>168459</xdr:rowOff>
    </xdr:to>
    <xdr:sp macro="" textlink="">
      <xdr:nvSpPr>
        <xdr:cNvPr id="428" name="楕円 427"/>
        <xdr:cNvSpPr/>
      </xdr:nvSpPr>
      <xdr:spPr>
        <a:xfrm>
          <a:off x="8699500" y="130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13536</xdr:rowOff>
    </xdr:from>
    <xdr:ext cx="534377" cy="259045"/>
    <xdr:sp macro="" textlink="">
      <xdr:nvSpPr>
        <xdr:cNvPr id="429" name="テキスト ボックス 428"/>
        <xdr:cNvSpPr txBox="1"/>
      </xdr:nvSpPr>
      <xdr:spPr>
        <a:xfrm>
          <a:off x="8483111" y="128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162243</xdr:rowOff>
    </xdr:from>
    <xdr:to>
      <xdr:col>41</xdr:col>
      <xdr:colOff>101600</xdr:colOff>
      <xdr:row>77</xdr:row>
      <xdr:rowOff>92393</xdr:rowOff>
    </xdr:to>
    <xdr:sp macro="" textlink="">
      <xdr:nvSpPr>
        <xdr:cNvPr id="430" name="楕円 429"/>
        <xdr:cNvSpPr/>
      </xdr:nvSpPr>
      <xdr:spPr>
        <a:xfrm>
          <a:off x="7810500" y="13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108920</xdr:rowOff>
    </xdr:from>
    <xdr:ext cx="534377" cy="259045"/>
    <xdr:sp macro="" textlink="">
      <xdr:nvSpPr>
        <xdr:cNvPr id="431" name="テキスト ボックス 430"/>
        <xdr:cNvSpPr txBox="1"/>
      </xdr:nvSpPr>
      <xdr:spPr>
        <a:xfrm>
          <a:off x="7594111" y="129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59792</xdr:rowOff>
    </xdr:from>
    <xdr:to>
      <xdr:col>36</xdr:col>
      <xdr:colOff>165100</xdr:colOff>
      <xdr:row>77</xdr:row>
      <xdr:rowOff>161392</xdr:rowOff>
    </xdr:to>
    <xdr:sp macro="" textlink="">
      <xdr:nvSpPr>
        <xdr:cNvPr id="432" name="楕円 431"/>
        <xdr:cNvSpPr/>
      </xdr:nvSpPr>
      <xdr:spPr>
        <a:xfrm>
          <a:off x="6921500" y="132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6469</xdr:rowOff>
    </xdr:from>
    <xdr:ext cx="534377" cy="259045"/>
    <xdr:sp macro="" textlink="">
      <xdr:nvSpPr>
        <xdr:cNvPr id="433" name="テキスト ボックス 432"/>
        <xdr:cNvSpPr txBox="1"/>
      </xdr:nvSpPr>
      <xdr:spPr>
        <a:xfrm>
          <a:off x="6705111" y="130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161998</xdr:rowOff>
    </xdr:from>
    <xdr:to>
      <xdr:col>55</xdr:col>
      <xdr:colOff>0</xdr:colOff>
      <xdr:row>97</xdr:row>
      <xdr:rowOff>56014</xdr:rowOff>
    </xdr:to>
    <xdr:cxnSp macro="">
      <xdr:nvCxnSpPr>
        <xdr:cNvPr id="460" name="直線コネクタ 459"/>
        <xdr:cNvCxnSpPr/>
      </xdr:nvCxnSpPr>
      <xdr:spPr>
        <a:xfrm flipV="1">
          <a:off x="9639300" y="16621198"/>
          <a:ext cx="8382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56014</xdr:rowOff>
    </xdr:from>
    <xdr:to>
      <xdr:col>50</xdr:col>
      <xdr:colOff>114300</xdr:colOff>
      <xdr:row>97</xdr:row>
      <xdr:rowOff>56435</xdr:rowOff>
    </xdr:to>
    <xdr:cxnSp macro="">
      <xdr:nvCxnSpPr>
        <xdr:cNvPr id="463" name="直線コネクタ 462"/>
        <xdr:cNvCxnSpPr/>
      </xdr:nvCxnSpPr>
      <xdr:spPr>
        <a:xfrm flipV="1">
          <a:off x="8750300" y="1668666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56435</xdr:rowOff>
    </xdr:from>
    <xdr:to>
      <xdr:col>45</xdr:col>
      <xdr:colOff>177800</xdr:colOff>
      <xdr:row>97</xdr:row>
      <xdr:rowOff>97171</xdr:rowOff>
    </xdr:to>
    <xdr:cxnSp macro="">
      <xdr:nvCxnSpPr>
        <xdr:cNvPr id="466" name="直線コネクタ 465"/>
        <xdr:cNvCxnSpPr/>
      </xdr:nvCxnSpPr>
      <xdr:spPr>
        <a:xfrm flipV="1">
          <a:off x="7861300" y="16687085"/>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90143</xdr:rowOff>
    </xdr:from>
    <xdr:to>
      <xdr:col>41</xdr:col>
      <xdr:colOff>50800</xdr:colOff>
      <xdr:row>97</xdr:row>
      <xdr:rowOff>97171</xdr:rowOff>
    </xdr:to>
    <xdr:cxnSp macro="">
      <xdr:nvCxnSpPr>
        <xdr:cNvPr id="469" name="直線コネクタ 468"/>
        <xdr:cNvCxnSpPr/>
      </xdr:nvCxnSpPr>
      <xdr:spPr>
        <a:xfrm>
          <a:off x="6972300" y="16720793"/>
          <a:ext cx="889000" cy="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151879</xdr:rowOff>
    </xdr:from>
    <xdr:to>
      <xdr:col>36</xdr:col>
      <xdr:colOff>165100</xdr:colOff>
      <xdr:row>97</xdr:row>
      <xdr:rowOff>82029</xdr:rowOff>
    </xdr:to>
    <xdr:sp macro="" textlink="">
      <xdr:nvSpPr>
        <xdr:cNvPr id="472" name="フローチャート: 判断 471"/>
        <xdr:cNvSpPr/>
      </xdr:nvSpPr>
      <xdr:spPr>
        <a:xfrm>
          <a:off x="6921500" y="166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98556</xdr:rowOff>
    </xdr:from>
    <xdr:ext cx="534377" cy="259045"/>
    <xdr:sp macro="" textlink="">
      <xdr:nvSpPr>
        <xdr:cNvPr id="473" name="テキスト ボックス 472"/>
        <xdr:cNvSpPr txBox="1"/>
      </xdr:nvSpPr>
      <xdr:spPr>
        <a:xfrm>
          <a:off x="6705111" y="163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111198</xdr:rowOff>
    </xdr:from>
    <xdr:to>
      <xdr:col>55</xdr:col>
      <xdr:colOff>50800</xdr:colOff>
      <xdr:row>97</xdr:row>
      <xdr:rowOff>41348</xdr:rowOff>
    </xdr:to>
    <xdr:sp macro="" textlink="">
      <xdr:nvSpPr>
        <xdr:cNvPr id="479" name="楕円 478"/>
        <xdr:cNvSpPr/>
      </xdr:nvSpPr>
      <xdr:spPr>
        <a:xfrm>
          <a:off x="10426700" y="165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134075</xdr:rowOff>
    </xdr:from>
    <xdr:ext cx="534377" cy="259045"/>
    <xdr:sp macro="" textlink="">
      <xdr:nvSpPr>
        <xdr:cNvPr id="480" name="土木費該当値テキスト"/>
        <xdr:cNvSpPr txBox="1"/>
      </xdr:nvSpPr>
      <xdr:spPr>
        <a:xfrm>
          <a:off x="10528300" y="164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5214</xdr:rowOff>
    </xdr:from>
    <xdr:to>
      <xdr:col>50</xdr:col>
      <xdr:colOff>165100</xdr:colOff>
      <xdr:row>97</xdr:row>
      <xdr:rowOff>106814</xdr:rowOff>
    </xdr:to>
    <xdr:sp macro="" textlink="">
      <xdr:nvSpPr>
        <xdr:cNvPr id="481" name="楕円 480"/>
        <xdr:cNvSpPr/>
      </xdr:nvSpPr>
      <xdr:spPr>
        <a:xfrm>
          <a:off x="95885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97941</xdr:rowOff>
    </xdr:from>
    <xdr:ext cx="534377" cy="259045"/>
    <xdr:sp macro="" textlink="">
      <xdr:nvSpPr>
        <xdr:cNvPr id="482" name="テキスト ボックス 481"/>
        <xdr:cNvSpPr txBox="1"/>
      </xdr:nvSpPr>
      <xdr:spPr>
        <a:xfrm>
          <a:off x="9372111"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5635</xdr:rowOff>
    </xdr:from>
    <xdr:to>
      <xdr:col>46</xdr:col>
      <xdr:colOff>38100</xdr:colOff>
      <xdr:row>97</xdr:row>
      <xdr:rowOff>107235</xdr:rowOff>
    </xdr:to>
    <xdr:sp macro="" textlink="">
      <xdr:nvSpPr>
        <xdr:cNvPr id="483" name="楕円 482"/>
        <xdr:cNvSpPr/>
      </xdr:nvSpPr>
      <xdr:spPr>
        <a:xfrm>
          <a:off x="8699500" y="166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123762</xdr:rowOff>
    </xdr:from>
    <xdr:ext cx="534377" cy="259045"/>
    <xdr:sp macro="" textlink="">
      <xdr:nvSpPr>
        <xdr:cNvPr id="484" name="テキスト ボックス 483"/>
        <xdr:cNvSpPr txBox="1"/>
      </xdr:nvSpPr>
      <xdr:spPr>
        <a:xfrm>
          <a:off x="8483111" y="164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46371</xdr:rowOff>
    </xdr:from>
    <xdr:to>
      <xdr:col>41</xdr:col>
      <xdr:colOff>101600</xdr:colOff>
      <xdr:row>97</xdr:row>
      <xdr:rowOff>147971</xdr:rowOff>
    </xdr:to>
    <xdr:sp macro="" textlink="">
      <xdr:nvSpPr>
        <xdr:cNvPr id="485" name="楕円 484"/>
        <xdr:cNvSpPr/>
      </xdr:nvSpPr>
      <xdr:spPr>
        <a:xfrm>
          <a:off x="7810500" y="1667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139098</xdr:rowOff>
    </xdr:from>
    <xdr:ext cx="534377" cy="259045"/>
    <xdr:sp macro="" textlink="">
      <xdr:nvSpPr>
        <xdr:cNvPr id="486" name="テキスト ボックス 485"/>
        <xdr:cNvSpPr txBox="1"/>
      </xdr:nvSpPr>
      <xdr:spPr>
        <a:xfrm>
          <a:off x="7594111" y="167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39343</xdr:rowOff>
    </xdr:from>
    <xdr:to>
      <xdr:col>36</xdr:col>
      <xdr:colOff>165100</xdr:colOff>
      <xdr:row>97</xdr:row>
      <xdr:rowOff>140943</xdr:rowOff>
    </xdr:to>
    <xdr:sp macro="" textlink="">
      <xdr:nvSpPr>
        <xdr:cNvPr id="487" name="楕円 486"/>
        <xdr:cNvSpPr/>
      </xdr:nvSpPr>
      <xdr:spPr>
        <a:xfrm>
          <a:off x="6921500" y="1666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132070</xdr:rowOff>
    </xdr:from>
    <xdr:ext cx="534377" cy="259045"/>
    <xdr:sp macro="" textlink="">
      <xdr:nvSpPr>
        <xdr:cNvPr id="488" name="テキスト ボックス 487"/>
        <xdr:cNvSpPr txBox="1"/>
      </xdr:nvSpPr>
      <xdr:spPr>
        <a:xfrm>
          <a:off x="6705111" y="1676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53765</xdr:rowOff>
    </xdr:from>
    <xdr:to>
      <xdr:col>85</xdr:col>
      <xdr:colOff>127000</xdr:colOff>
      <xdr:row>36</xdr:row>
      <xdr:rowOff>83293</xdr:rowOff>
    </xdr:to>
    <xdr:cxnSp macro="">
      <xdr:nvCxnSpPr>
        <xdr:cNvPr id="517" name="直線コネクタ 516"/>
        <xdr:cNvCxnSpPr/>
      </xdr:nvCxnSpPr>
      <xdr:spPr>
        <a:xfrm>
          <a:off x="15481300" y="6225965"/>
          <a:ext cx="8382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53765</xdr:rowOff>
    </xdr:from>
    <xdr:to>
      <xdr:col>81</xdr:col>
      <xdr:colOff>50800</xdr:colOff>
      <xdr:row>36</xdr:row>
      <xdr:rowOff>136385</xdr:rowOff>
    </xdr:to>
    <xdr:cxnSp macro="">
      <xdr:nvCxnSpPr>
        <xdr:cNvPr id="520" name="直線コネクタ 519"/>
        <xdr:cNvCxnSpPr/>
      </xdr:nvCxnSpPr>
      <xdr:spPr>
        <a:xfrm flipV="1">
          <a:off x="14592300" y="6225965"/>
          <a:ext cx="889000" cy="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22" name="テキスト ボックス 521"/>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91846</xdr:rowOff>
    </xdr:from>
    <xdr:to>
      <xdr:col>76</xdr:col>
      <xdr:colOff>114300</xdr:colOff>
      <xdr:row>36</xdr:row>
      <xdr:rowOff>136385</xdr:rowOff>
    </xdr:to>
    <xdr:cxnSp macro="">
      <xdr:nvCxnSpPr>
        <xdr:cNvPr id="523" name="直線コネクタ 522"/>
        <xdr:cNvCxnSpPr/>
      </xdr:nvCxnSpPr>
      <xdr:spPr>
        <a:xfrm>
          <a:off x="13703300" y="6092596"/>
          <a:ext cx="889000" cy="2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91846</xdr:rowOff>
    </xdr:from>
    <xdr:to>
      <xdr:col>71</xdr:col>
      <xdr:colOff>177800</xdr:colOff>
      <xdr:row>36</xdr:row>
      <xdr:rowOff>166103</xdr:rowOff>
    </xdr:to>
    <xdr:cxnSp macro="">
      <xdr:nvCxnSpPr>
        <xdr:cNvPr id="526" name="直線コネクタ 525"/>
        <xdr:cNvCxnSpPr/>
      </xdr:nvCxnSpPr>
      <xdr:spPr>
        <a:xfrm flipV="1">
          <a:off x="12814300" y="6092596"/>
          <a:ext cx="889000" cy="2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28" name="テキスト ボックス 527"/>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53467</xdr:rowOff>
    </xdr:from>
    <xdr:to>
      <xdr:col>67</xdr:col>
      <xdr:colOff>101600</xdr:colOff>
      <xdr:row>36</xdr:row>
      <xdr:rowOff>155067</xdr:rowOff>
    </xdr:to>
    <xdr:sp macro="" textlink="">
      <xdr:nvSpPr>
        <xdr:cNvPr id="529" name="フローチャート: 判断 528"/>
        <xdr:cNvSpPr/>
      </xdr:nvSpPr>
      <xdr:spPr>
        <a:xfrm>
          <a:off x="12763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xdr:rowOff>
    </xdr:from>
    <xdr:ext cx="534377" cy="259045"/>
    <xdr:sp macro="" textlink="">
      <xdr:nvSpPr>
        <xdr:cNvPr id="530" name="テキスト ボックス 529"/>
        <xdr:cNvSpPr txBox="1"/>
      </xdr:nvSpPr>
      <xdr:spPr>
        <a:xfrm>
          <a:off x="12547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32493</xdr:rowOff>
    </xdr:from>
    <xdr:to>
      <xdr:col>85</xdr:col>
      <xdr:colOff>177800</xdr:colOff>
      <xdr:row>36</xdr:row>
      <xdr:rowOff>134093</xdr:rowOff>
    </xdr:to>
    <xdr:sp macro="" textlink="">
      <xdr:nvSpPr>
        <xdr:cNvPr id="536" name="楕円 535"/>
        <xdr:cNvSpPr/>
      </xdr:nvSpPr>
      <xdr:spPr>
        <a:xfrm>
          <a:off x="16268700" y="62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55370</xdr:rowOff>
    </xdr:from>
    <xdr:ext cx="534377" cy="259045"/>
    <xdr:sp macro="" textlink="">
      <xdr:nvSpPr>
        <xdr:cNvPr id="537" name="消防費該当値テキスト"/>
        <xdr:cNvSpPr txBox="1"/>
      </xdr:nvSpPr>
      <xdr:spPr>
        <a:xfrm>
          <a:off x="16370300" y="60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2965</xdr:rowOff>
    </xdr:from>
    <xdr:to>
      <xdr:col>81</xdr:col>
      <xdr:colOff>101600</xdr:colOff>
      <xdr:row>36</xdr:row>
      <xdr:rowOff>104565</xdr:rowOff>
    </xdr:to>
    <xdr:sp macro="" textlink="">
      <xdr:nvSpPr>
        <xdr:cNvPr id="538" name="楕円 537"/>
        <xdr:cNvSpPr/>
      </xdr:nvSpPr>
      <xdr:spPr>
        <a:xfrm>
          <a:off x="15430500" y="61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121092</xdr:rowOff>
    </xdr:from>
    <xdr:ext cx="534377" cy="259045"/>
    <xdr:sp macro="" textlink="">
      <xdr:nvSpPr>
        <xdr:cNvPr id="539" name="テキスト ボックス 538"/>
        <xdr:cNvSpPr txBox="1"/>
      </xdr:nvSpPr>
      <xdr:spPr>
        <a:xfrm>
          <a:off x="15214111" y="59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85585</xdr:rowOff>
    </xdr:from>
    <xdr:to>
      <xdr:col>76</xdr:col>
      <xdr:colOff>165100</xdr:colOff>
      <xdr:row>37</xdr:row>
      <xdr:rowOff>15735</xdr:rowOff>
    </xdr:to>
    <xdr:sp macro="" textlink="">
      <xdr:nvSpPr>
        <xdr:cNvPr id="540" name="楕円 539"/>
        <xdr:cNvSpPr/>
      </xdr:nvSpPr>
      <xdr:spPr>
        <a:xfrm>
          <a:off x="14541500" y="6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6862</xdr:rowOff>
    </xdr:from>
    <xdr:ext cx="534377" cy="259045"/>
    <xdr:sp macro="" textlink="">
      <xdr:nvSpPr>
        <xdr:cNvPr id="541" name="テキスト ボックス 540"/>
        <xdr:cNvSpPr txBox="1"/>
      </xdr:nvSpPr>
      <xdr:spPr>
        <a:xfrm>
          <a:off x="14325111" y="63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41046</xdr:rowOff>
    </xdr:from>
    <xdr:to>
      <xdr:col>72</xdr:col>
      <xdr:colOff>38100</xdr:colOff>
      <xdr:row>35</xdr:row>
      <xdr:rowOff>142646</xdr:rowOff>
    </xdr:to>
    <xdr:sp macro="" textlink="">
      <xdr:nvSpPr>
        <xdr:cNvPr id="542" name="楕円 541"/>
        <xdr:cNvSpPr/>
      </xdr:nvSpPr>
      <xdr:spPr>
        <a:xfrm>
          <a:off x="13652500" y="60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159173</xdr:rowOff>
    </xdr:from>
    <xdr:ext cx="534377" cy="259045"/>
    <xdr:sp macro="" textlink="">
      <xdr:nvSpPr>
        <xdr:cNvPr id="543" name="テキスト ボックス 542"/>
        <xdr:cNvSpPr txBox="1"/>
      </xdr:nvSpPr>
      <xdr:spPr>
        <a:xfrm>
          <a:off x="13436111" y="58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115303</xdr:rowOff>
    </xdr:from>
    <xdr:to>
      <xdr:col>67</xdr:col>
      <xdr:colOff>101600</xdr:colOff>
      <xdr:row>37</xdr:row>
      <xdr:rowOff>45453</xdr:rowOff>
    </xdr:to>
    <xdr:sp macro="" textlink="">
      <xdr:nvSpPr>
        <xdr:cNvPr id="544" name="楕円 543"/>
        <xdr:cNvSpPr/>
      </xdr:nvSpPr>
      <xdr:spPr>
        <a:xfrm>
          <a:off x="12763500" y="62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36580</xdr:rowOff>
    </xdr:from>
    <xdr:ext cx="534377" cy="259045"/>
    <xdr:sp macro="" textlink="">
      <xdr:nvSpPr>
        <xdr:cNvPr id="545" name="テキスト ボックス 544"/>
        <xdr:cNvSpPr txBox="1"/>
      </xdr:nvSpPr>
      <xdr:spPr>
        <a:xfrm>
          <a:off x="12547111" y="63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64373</xdr:rowOff>
    </xdr:from>
    <xdr:to>
      <xdr:col>85</xdr:col>
      <xdr:colOff>127000</xdr:colOff>
      <xdr:row>57</xdr:row>
      <xdr:rowOff>169457</xdr:rowOff>
    </xdr:to>
    <xdr:cxnSp macro="">
      <xdr:nvCxnSpPr>
        <xdr:cNvPr id="576" name="直線コネクタ 575"/>
        <xdr:cNvCxnSpPr/>
      </xdr:nvCxnSpPr>
      <xdr:spPr>
        <a:xfrm flipV="1">
          <a:off x="15481300" y="9837023"/>
          <a:ext cx="838200" cy="10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7" name="教育費平均値テキスト"/>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169457</xdr:rowOff>
    </xdr:from>
    <xdr:to>
      <xdr:col>81</xdr:col>
      <xdr:colOff>50800</xdr:colOff>
      <xdr:row>58</xdr:row>
      <xdr:rowOff>16543</xdr:rowOff>
    </xdr:to>
    <xdr:cxnSp macro="">
      <xdr:nvCxnSpPr>
        <xdr:cNvPr id="579" name="直線コネクタ 578"/>
        <xdr:cNvCxnSpPr/>
      </xdr:nvCxnSpPr>
      <xdr:spPr>
        <a:xfrm flipV="1">
          <a:off x="14592300" y="9942107"/>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9966</xdr:rowOff>
    </xdr:from>
    <xdr:to>
      <xdr:col>76</xdr:col>
      <xdr:colOff>114300</xdr:colOff>
      <xdr:row>58</xdr:row>
      <xdr:rowOff>16543</xdr:rowOff>
    </xdr:to>
    <xdr:cxnSp macro="">
      <xdr:nvCxnSpPr>
        <xdr:cNvPr id="582" name="直線コネクタ 581"/>
        <xdr:cNvCxnSpPr/>
      </xdr:nvCxnSpPr>
      <xdr:spPr>
        <a:xfrm>
          <a:off x="13703300" y="9954066"/>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158720</xdr:rowOff>
    </xdr:from>
    <xdr:to>
      <xdr:col>71</xdr:col>
      <xdr:colOff>177800</xdr:colOff>
      <xdr:row>58</xdr:row>
      <xdr:rowOff>9966</xdr:rowOff>
    </xdr:to>
    <xdr:cxnSp macro="">
      <xdr:nvCxnSpPr>
        <xdr:cNvPr id="585" name="直線コネクタ 584"/>
        <xdr:cNvCxnSpPr/>
      </xdr:nvCxnSpPr>
      <xdr:spPr>
        <a:xfrm>
          <a:off x="12814300" y="9931370"/>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72480</xdr:rowOff>
    </xdr:from>
    <xdr:to>
      <xdr:col>67</xdr:col>
      <xdr:colOff>101600</xdr:colOff>
      <xdr:row>58</xdr:row>
      <xdr:rowOff>2630</xdr:rowOff>
    </xdr:to>
    <xdr:sp macro="" textlink="">
      <xdr:nvSpPr>
        <xdr:cNvPr id="588" name="フローチャート: 判断 587"/>
        <xdr:cNvSpPr/>
      </xdr:nvSpPr>
      <xdr:spPr>
        <a:xfrm>
          <a:off x="12763500" y="984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19157</xdr:rowOff>
    </xdr:from>
    <xdr:ext cx="534377" cy="259045"/>
    <xdr:sp macro="" textlink="">
      <xdr:nvSpPr>
        <xdr:cNvPr id="589" name="テキスト ボックス 588"/>
        <xdr:cNvSpPr txBox="1"/>
      </xdr:nvSpPr>
      <xdr:spPr>
        <a:xfrm>
          <a:off x="12547111" y="96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13573</xdr:rowOff>
    </xdr:from>
    <xdr:to>
      <xdr:col>85</xdr:col>
      <xdr:colOff>177800</xdr:colOff>
      <xdr:row>57</xdr:row>
      <xdr:rowOff>115173</xdr:rowOff>
    </xdr:to>
    <xdr:sp macro="" textlink="">
      <xdr:nvSpPr>
        <xdr:cNvPr id="595" name="楕円 594"/>
        <xdr:cNvSpPr/>
      </xdr:nvSpPr>
      <xdr:spPr>
        <a:xfrm>
          <a:off x="16268700" y="97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36450</xdr:rowOff>
    </xdr:from>
    <xdr:ext cx="534377" cy="259045"/>
    <xdr:sp macro="" textlink="">
      <xdr:nvSpPr>
        <xdr:cNvPr id="596" name="教育費該当値テキスト"/>
        <xdr:cNvSpPr txBox="1"/>
      </xdr:nvSpPr>
      <xdr:spPr>
        <a:xfrm>
          <a:off x="16370300" y="96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118657</xdr:rowOff>
    </xdr:from>
    <xdr:to>
      <xdr:col>81</xdr:col>
      <xdr:colOff>101600</xdr:colOff>
      <xdr:row>58</xdr:row>
      <xdr:rowOff>48807</xdr:rowOff>
    </xdr:to>
    <xdr:sp macro="" textlink="">
      <xdr:nvSpPr>
        <xdr:cNvPr id="597" name="楕円 596"/>
        <xdr:cNvSpPr/>
      </xdr:nvSpPr>
      <xdr:spPr>
        <a:xfrm>
          <a:off x="15430500" y="98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39934</xdr:rowOff>
    </xdr:from>
    <xdr:ext cx="534377" cy="259045"/>
    <xdr:sp macro="" textlink="">
      <xdr:nvSpPr>
        <xdr:cNvPr id="598" name="テキスト ボックス 597"/>
        <xdr:cNvSpPr txBox="1"/>
      </xdr:nvSpPr>
      <xdr:spPr>
        <a:xfrm>
          <a:off x="15214111" y="99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137193</xdr:rowOff>
    </xdr:from>
    <xdr:to>
      <xdr:col>76</xdr:col>
      <xdr:colOff>165100</xdr:colOff>
      <xdr:row>58</xdr:row>
      <xdr:rowOff>67343</xdr:rowOff>
    </xdr:to>
    <xdr:sp macro="" textlink="">
      <xdr:nvSpPr>
        <xdr:cNvPr id="599" name="楕円 598"/>
        <xdr:cNvSpPr/>
      </xdr:nvSpPr>
      <xdr:spPr>
        <a:xfrm>
          <a:off x="14541500" y="99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58470</xdr:rowOff>
    </xdr:from>
    <xdr:ext cx="534377" cy="259045"/>
    <xdr:sp macro="" textlink="">
      <xdr:nvSpPr>
        <xdr:cNvPr id="600" name="テキスト ボックス 599"/>
        <xdr:cNvSpPr txBox="1"/>
      </xdr:nvSpPr>
      <xdr:spPr>
        <a:xfrm>
          <a:off x="14325111" y="100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130616</xdr:rowOff>
    </xdr:from>
    <xdr:to>
      <xdr:col>72</xdr:col>
      <xdr:colOff>38100</xdr:colOff>
      <xdr:row>58</xdr:row>
      <xdr:rowOff>60766</xdr:rowOff>
    </xdr:to>
    <xdr:sp macro="" textlink="">
      <xdr:nvSpPr>
        <xdr:cNvPr id="601" name="楕円 600"/>
        <xdr:cNvSpPr/>
      </xdr:nvSpPr>
      <xdr:spPr>
        <a:xfrm>
          <a:off x="13652500" y="99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51893</xdr:rowOff>
    </xdr:from>
    <xdr:ext cx="534377" cy="259045"/>
    <xdr:sp macro="" textlink="">
      <xdr:nvSpPr>
        <xdr:cNvPr id="602" name="テキスト ボックス 601"/>
        <xdr:cNvSpPr txBox="1"/>
      </xdr:nvSpPr>
      <xdr:spPr>
        <a:xfrm>
          <a:off x="13436111" y="99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107920</xdr:rowOff>
    </xdr:from>
    <xdr:to>
      <xdr:col>67</xdr:col>
      <xdr:colOff>101600</xdr:colOff>
      <xdr:row>58</xdr:row>
      <xdr:rowOff>38070</xdr:rowOff>
    </xdr:to>
    <xdr:sp macro="" textlink="">
      <xdr:nvSpPr>
        <xdr:cNvPr id="603" name="楕円 602"/>
        <xdr:cNvSpPr/>
      </xdr:nvSpPr>
      <xdr:spPr>
        <a:xfrm>
          <a:off x="12763500" y="98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29197</xdr:rowOff>
    </xdr:from>
    <xdr:ext cx="534377" cy="259045"/>
    <xdr:sp macro="" textlink="">
      <xdr:nvSpPr>
        <xdr:cNvPr id="604" name="テキスト ボックス 603"/>
        <xdr:cNvSpPr txBox="1"/>
      </xdr:nvSpPr>
      <xdr:spPr>
        <a:xfrm>
          <a:off x="12547111" y="99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127470</xdr:rowOff>
    </xdr:from>
    <xdr:to>
      <xdr:col>85</xdr:col>
      <xdr:colOff>127000</xdr:colOff>
      <xdr:row>78</xdr:row>
      <xdr:rowOff>136796</xdr:rowOff>
    </xdr:to>
    <xdr:cxnSp macro="">
      <xdr:nvCxnSpPr>
        <xdr:cNvPr id="631" name="直線コネクタ 630"/>
        <xdr:cNvCxnSpPr/>
      </xdr:nvCxnSpPr>
      <xdr:spPr>
        <a:xfrm flipV="1">
          <a:off x="15481300" y="13500570"/>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136796</xdr:rowOff>
    </xdr:from>
    <xdr:to>
      <xdr:col>81</xdr:col>
      <xdr:colOff>50800</xdr:colOff>
      <xdr:row>78</xdr:row>
      <xdr:rowOff>139700</xdr:rowOff>
    </xdr:to>
    <xdr:cxnSp macro="">
      <xdr:nvCxnSpPr>
        <xdr:cNvPr id="634" name="直線コネクタ 633"/>
        <xdr:cNvCxnSpPr/>
      </xdr:nvCxnSpPr>
      <xdr:spPr>
        <a:xfrm flipV="1">
          <a:off x="14592300" y="13509896"/>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114440</xdr:rowOff>
    </xdr:from>
    <xdr:to>
      <xdr:col>76</xdr:col>
      <xdr:colOff>114300</xdr:colOff>
      <xdr:row>78</xdr:row>
      <xdr:rowOff>139700</xdr:rowOff>
    </xdr:to>
    <xdr:cxnSp macro="">
      <xdr:nvCxnSpPr>
        <xdr:cNvPr id="637" name="直線コネクタ 636"/>
        <xdr:cNvCxnSpPr/>
      </xdr:nvCxnSpPr>
      <xdr:spPr>
        <a:xfrm>
          <a:off x="13703300" y="1348754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103467</xdr:rowOff>
    </xdr:from>
    <xdr:to>
      <xdr:col>71</xdr:col>
      <xdr:colOff>177800</xdr:colOff>
      <xdr:row>78</xdr:row>
      <xdr:rowOff>114440</xdr:rowOff>
    </xdr:to>
    <xdr:cxnSp macro="">
      <xdr:nvCxnSpPr>
        <xdr:cNvPr id="640" name="直線コネクタ 639"/>
        <xdr:cNvCxnSpPr/>
      </xdr:nvCxnSpPr>
      <xdr:spPr>
        <a:xfrm>
          <a:off x="12814300" y="1347656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45031</xdr:rowOff>
    </xdr:from>
    <xdr:to>
      <xdr:col>67</xdr:col>
      <xdr:colOff>101600</xdr:colOff>
      <xdr:row>78</xdr:row>
      <xdr:rowOff>146631</xdr:rowOff>
    </xdr:to>
    <xdr:sp macro="" textlink="">
      <xdr:nvSpPr>
        <xdr:cNvPr id="643" name="フローチャート: 判断 642"/>
        <xdr:cNvSpPr/>
      </xdr:nvSpPr>
      <xdr:spPr>
        <a:xfrm>
          <a:off x="12763500" y="1341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163158</xdr:rowOff>
    </xdr:from>
    <xdr:ext cx="469744" cy="259045"/>
    <xdr:sp macro="" textlink="">
      <xdr:nvSpPr>
        <xdr:cNvPr id="644" name="テキスト ボックス 643"/>
        <xdr:cNvSpPr txBox="1"/>
      </xdr:nvSpPr>
      <xdr:spPr>
        <a:xfrm>
          <a:off x="12579428" y="1319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76670</xdr:rowOff>
    </xdr:from>
    <xdr:to>
      <xdr:col>85</xdr:col>
      <xdr:colOff>177800</xdr:colOff>
      <xdr:row>79</xdr:row>
      <xdr:rowOff>6820</xdr:rowOff>
    </xdr:to>
    <xdr:sp macro="" textlink="">
      <xdr:nvSpPr>
        <xdr:cNvPr id="650" name="楕円 649"/>
        <xdr:cNvSpPr/>
      </xdr:nvSpPr>
      <xdr:spPr>
        <a:xfrm>
          <a:off x="162687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163047</xdr:rowOff>
    </xdr:from>
    <xdr:ext cx="378565" cy="259045"/>
    <xdr:sp macro="" textlink="">
      <xdr:nvSpPr>
        <xdr:cNvPr id="651" name="災害復旧費該当値テキスト"/>
        <xdr:cNvSpPr txBox="1"/>
      </xdr:nvSpPr>
      <xdr:spPr>
        <a:xfrm>
          <a:off x="16370300" y="133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85996</xdr:rowOff>
    </xdr:from>
    <xdr:to>
      <xdr:col>81</xdr:col>
      <xdr:colOff>101600</xdr:colOff>
      <xdr:row>79</xdr:row>
      <xdr:rowOff>16146</xdr:rowOff>
    </xdr:to>
    <xdr:sp macro="" textlink="">
      <xdr:nvSpPr>
        <xdr:cNvPr id="652" name="楕円 651"/>
        <xdr:cNvSpPr/>
      </xdr:nvSpPr>
      <xdr:spPr>
        <a:xfrm>
          <a:off x="15430500" y="134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7273</xdr:rowOff>
    </xdr:from>
    <xdr:ext cx="378565" cy="259045"/>
    <xdr:sp macro="" textlink="">
      <xdr:nvSpPr>
        <xdr:cNvPr id="653" name="テキスト ボックス 652"/>
        <xdr:cNvSpPr txBox="1"/>
      </xdr:nvSpPr>
      <xdr:spPr>
        <a:xfrm>
          <a:off x="15292017" y="1355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63640</xdr:rowOff>
    </xdr:from>
    <xdr:to>
      <xdr:col>72</xdr:col>
      <xdr:colOff>38100</xdr:colOff>
      <xdr:row>78</xdr:row>
      <xdr:rowOff>165240</xdr:rowOff>
    </xdr:to>
    <xdr:sp macro="" textlink="">
      <xdr:nvSpPr>
        <xdr:cNvPr id="656" name="楕円 655"/>
        <xdr:cNvSpPr/>
      </xdr:nvSpPr>
      <xdr:spPr>
        <a:xfrm>
          <a:off x="13652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156367</xdr:rowOff>
    </xdr:from>
    <xdr:ext cx="469744" cy="259045"/>
    <xdr:sp macro="" textlink="">
      <xdr:nvSpPr>
        <xdr:cNvPr id="657" name="テキスト ボックス 656"/>
        <xdr:cNvSpPr txBox="1"/>
      </xdr:nvSpPr>
      <xdr:spPr>
        <a:xfrm>
          <a:off x="13468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52667</xdr:rowOff>
    </xdr:from>
    <xdr:to>
      <xdr:col>67</xdr:col>
      <xdr:colOff>101600</xdr:colOff>
      <xdr:row>78</xdr:row>
      <xdr:rowOff>154267</xdr:rowOff>
    </xdr:to>
    <xdr:sp macro="" textlink="">
      <xdr:nvSpPr>
        <xdr:cNvPr id="658" name="楕円 657"/>
        <xdr:cNvSpPr/>
      </xdr:nvSpPr>
      <xdr:spPr>
        <a:xfrm>
          <a:off x="12763500" y="134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145394</xdr:rowOff>
    </xdr:from>
    <xdr:ext cx="469744" cy="259045"/>
    <xdr:sp macro="" textlink="">
      <xdr:nvSpPr>
        <xdr:cNvPr id="659" name="テキスト ボックス 658"/>
        <xdr:cNvSpPr txBox="1"/>
      </xdr:nvSpPr>
      <xdr:spPr>
        <a:xfrm>
          <a:off x="12579428" y="1351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48808</xdr:rowOff>
    </xdr:from>
    <xdr:to>
      <xdr:col>85</xdr:col>
      <xdr:colOff>127000</xdr:colOff>
      <xdr:row>97</xdr:row>
      <xdr:rowOff>60018</xdr:rowOff>
    </xdr:to>
    <xdr:cxnSp macro="">
      <xdr:nvCxnSpPr>
        <xdr:cNvPr id="688" name="直線コネクタ 687"/>
        <xdr:cNvCxnSpPr/>
      </xdr:nvCxnSpPr>
      <xdr:spPr>
        <a:xfrm>
          <a:off x="15481300" y="16679458"/>
          <a:ext cx="8382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48808</xdr:rowOff>
    </xdr:from>
    <xdr:to>
      <xdr:col>81</xdr:col>
      <xdr:colOff>50800</xdr:colOff>
      <xdr:row>97</xdr:row>
      <xdr:rowOff>50287</xdr:rowOff>
    </xdr:to>
    <xdr:cxnSp macro="">
      <xdr:nvCxnSpPr>
        <xdr:cNvPr id="691" name="直線コネクタ 690"/>
        <xdr:cNvCxnSpPr/>
      </xdr:nvCxnSpPr>
      <xdr:spPr>
        <a:xfrm flipV="1">
          <a:off x="14592300" y="16679458"/>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44968</xdr:rowOff>
    </xdr:from>
    <xdr:to>
      <xdr:col>76</xdr:col>
      <xdr:colOff>114300</xdr:colOff>
      <xdr:row>97</xdr:row>
      <xdr:rowOff>50287</xdr:rowOff>
    </xdr:to>
    <xdr:cxnSp macro="">
      <xdr:nvCxnSpPr>
        <xdr:cNvPr id="694" name="直線コネクタ 693"/>
        <xdr:cNvCxnSpPr/>
      </xdr:nvCxnSpPr>
      <xdr:spPr>
        <a:xfrm>
          <a:off x="13703300" y="16675618"/>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7066</xdr:rowOff>
    </xdr:from>
    <xdr:to>
      <xdr:col>71</xdr:col>
      <xdr:colOff>177800</xdr:colOff>
      <xdr:row>97</xdr:row>
      <xdr:rowOff>44968</xdr:rowOff>
    </xdr:to>
    <xdr:cxnSp macro="">
      <xdr:nvCxnSpPr>
        <xdr:cNvPr id="697" name="直線コネクタ 696"/>
        <xdr:cNvCxnSpPr/>
      </xdr:nvCxnSpPr>
      <xdr:spPr>
        <a:xfrm>
          <a:off x="12814300" y="16637716"/>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126955</xdr:rowOff>
    </xdr:from>
    <xdr:to>
      <xdr:col>67</xdr:col>
      <xdr:colOff>101600</xdr:colOff>
      <xdr:row>96</xdr:row>
      <xdr:rowOff>57105</xdr:rowOff>
    </xdr:to>
    <xdr:sp macro="" textlink="">
      <xdr:nvSpPr>
        <xdr:cNvPr id="700" name="フローチャート: 判断 699"/>
        <xdr:cNvSpPr/>
      </xdr:nvSpPr>
      <xdr:spPr>
        <a:xfrm>
          <a:off x="12763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73632</xdr:rowOff>
    </xdr:from>
    <xdr:ext cx="534377" cy="259045"/>
    <xdr:sp macro="" textlink="">
      <xdr:nvSpPr>
        <xdr:cNvPr id="701" name="テキスト ボックス 700"/>
        <xdr:cNvSpPr txBox="1"/>
      </xdr:nvSpPr>
      <xdr:spPr>
        <a:xfrm>
          <a:off x="12547111" y="161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9218</xdr:rowOff>
    </xdr:from>
    <xdr:to>
      <xdr:col>85</xdr:col>
      <xdr:colOff>177800</xdr:colOff>
      <xdr:row>97</xdr:row>
      <xdr:rowOff>110818</xdr:rowOff>
    </xdr:to>
    <xdr:sp macro="" textlink="">
      <xdr:nvSpPr>
        <xdr:cNvPr id="707" name="楕円 706"/>
        <xdr:cNvSpPr/>
      </xdr:nvSpPr>
      <xdr:spPr>
        <a:xfrm>
          <a:off x="16268700" y="166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159095</xdr:rowOff>
    </xdr:from>
    <xdr:ext cx="534377" cy="259045"/>
    <xdr:sp macro="" textlink="">
      <xdr:nvSpPr>
        <xdr:cNvPr id="708" name="公債費該当値テキスト"/>
        <xdr:cNvSpPr txBox="1"/>
      </xdr:nvSpPr>
      <xdr:spPr>
        <a:xfrm>
          <a:off x="16370300" y="166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169458</xdr:rowOff>
    </xdr:from>
    <xdr:to>
      <xdr:col>81</xdr:col>
      <xdr:colOff>101600</xdr:colOff>
      <xdr:row>97</xdr:row>
      <xdr:rowOff>99608</xdr:rowOff>
    </xdr:to>
    <xdr:sp macro="" textlink="">
      <xdr:nvSpPr>
        <xdr:cNvPr id="709" name="楕円 708"/>
        <xdr:cNvSpPr/>
      </xdr:nvSpPr>
      <xdr:spPr>
        <a:xfrm>
          <a:off x="15430500" y="166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90735</xdr:rowOff>
    </xdr:from>
    <xdr:ext cx="534377" cy="259045"/>
    <xdr:sp macro="" textlink="">
      <xdr:nvSpPr>
        <xdr:cNvPr id="710" name="テキスト ボックス 709"/>
        <xdr:cNvSpPr txBox="1"/>
      </xdr:nvSpPr>
      <xdr:spPr>
        <a:xfrm>
          <a:off x="15214111" y="167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170937</xdr:rowOff>
    </xdr:from>
    <xdr:to>
      <xdr:col>76</xdr:col>
      <xdr:colOff>165100</xdr:colOff>
      <xdr:row>97</xdr:row>
      <xdr:rowOff>101087</xdr:rowOff>
    </xdr:to>
    <xdr:sp macro="" textlink="">
      <xdr:nvSpPr>
        <xdr:cNvPr id="711" name="楕円 710"/>
        <xdr:cNvSpPr/>
      </xdr:nvSpPr>
      <xdr:spPr>
        <a:xfrm>
          <a:off x="14541500" y="166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92214</xdr:rowOff>
    </xdr:from>
    <xdr:ext cx="534377" cy="259045"/>
    <xdr:sp macro="" textlink="">
      <xdr:nvSpPr>
        <xdr:cNvPr id="712" name="テキスト ボックス 711"/>
        <xdr:cNvSpPr txBox="1"/>
      </xdr:nvSpPr>
      <xdr:spPr>
        <a:xfrm>
          <a:off x="14325111" y="167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165618</xdr:rowOff>
    </xdr:from>
    <xdr:to>
      <xdr:col>72</xdr:col>
      <xdr:colOff>38100</xdr:colOff>
      <xdr:row>97</xdr:row>
      <xdr:rowOff>95768</xdr:rowOff>
    </xdr:to>
    <xdr:sp macro="" textlink="">
      <xdr:nvSpPr>
        <xdr:cNvPr id="713" name="楕円 712"/>
        <xdr:cNvSpPr/>
      </xdr:nvSpPr>
      <xdr:spPr>
        <a:xfrm>
          <a:off x="13652500" y="166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86895</xdr:rowOff>
    </xdr:from>
    <xdr:ext cx="534377" cy="259045"/>
    <xdr:sp macro="" textlink="">
      <xdr:nvSpPr>
        <xdr:cNvPr id="714" name="テキスト ボックス 713"/>
        <xdr:cNvSpPr txBox="1"/>
      </xdr:nvSpPr>
      <xdr:spPr>
        <a:xfrm>
          <a:off x="13436111" y="167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127716</xdr:rowOff>
    </xdr:from>
    <xdr:to>
      <xdr:col>67</xdr:col>
      <xdr:colOff>101600</xdr:colOff>
      <xdr:row>97</xdr:row>
      <xdr:rowOff>57866</xdr:rowOff>
    </xdr:to>
    <xdr:sp macro="" textlink="">
      <xdr:nvSpPr>
        <xdr:cNvPr id="715" name="楕円 714"/>
        <xdr:cNvSpPr/>
      </xdr:nvSpPr>
      <xdr:spPr>
        <a:xfrm>
          <a:off x="12763500" y="165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48993</xdr:rowOff>
    </xdr:from>
    <xdr:ext cx="534377" cy="259045"/>
    <xdr:sp macro="" textlink="">
      <xdr:nvSpPr>
        <xdr:cNvPr id="716" name="テキスト ボックス 715"/>
        <xdr:cNvSpPr txBox="1"/>
      </xdr:nvSpPr>
      <xdr:spPr>
        <a:xfrm>
          <a:off x="12547111" y="166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55" name="フローチャート: 判断 754"/>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56" name="テキスト ボックス 755"/>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衛生費、商工費、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は、全国、県、類似団体内平均値を上回って</a:t>
          </a:r>
          <a:r>
            <a:rPr kumimoji="1" lang="ja-JP" altLang="en-US" sz="1100">
              <a:solidFill>
                <a:schemeClr val="dk1"/>
              </a:solidFill>
              <a:effectLst/>
              <a:latin typeface="+mn-lt"/>
              <a:ea typeface="+mn-ea"/>
              <a:cs typeface="+mn-cs"/>
            </a:rPr>
            <a:t>いる。これは</a:t>
          </a:r>
          <a:r>
            <a:rPr kumimoji="1" lang="ja-JP" altLang="ja-JP" sz="1100">
              <a:solidFill>
                <a:schemeClr val="dk1"/>
              </a:solidFill>
              <a:effectLst/>
              <a:latin typeface="+mn-lt"/>
              <a:ea typeface="+mn-ea"/>
              <a:cs typeface="+mn-cs"/>
            </a:rPr>
            <a:t>、本市の基幹産業が観光</a:t>
          </a:r>
          <a:r>
            <a:rPr kumimoji="1" lang="ja-JP" altLang="en-US" sz="1100">
              <a:solidFill>
                <a:schemeClr val="dk1"/>
              </a:solidFill>
              <a:effectLst/>
              <a:latin typeface="+mn-lt"/>
              <a:ea typeface="+mn-ea"/>
              <a:cs typeface="+mn-cs"/>
            </a:rPr>
            <a:t>業</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人口規模以上の行政需要が多いことや</a:t>
          </a:r>
          <a:r>
            <a:rPr lang="ja-JP" altLang="ja-JP" sz="1100">
              <a:solidFill>
                <a:schemeClr val="dk1"/>
              </a:solidFill>
              <a:effectLst/>
              <a:latin typeface="+mn-lt"/>
              <a:ea typeface="+mn-ea"/>
              <a:cs typeface="+mn-cs"/>
            </a:rPr>
            <a:t>、消防業務、廃棄物処理施設を単独で運営していることが</a:t>
          </a:r>
          <a:r>
            <a:rPr lang="ja-JP" altLang="en-US" sz="1100">
              <a:solidFill>
                <a:schemeClr val="dk1"/>
              </a:solidFill>
              <a:effectLst/>
              <a:latin typeface="+mn-lt"/>
              <a:ea typeface="+mn-ea"/>
              <a:cs typeface="+mn-cs"/>
            </a:rPr>
            <a:t>主な</a:t>
          </a:r>
          <a:r>
            <a:rPr lang="ja-JP" altLang="ja-JP" sz="1100">
              <a:solidFill>
                <a:schemeClr val="dk1"/>
              </a:solidFill>
              <a:effectLst/>
              <a:latin typeface="+mn-lt"/>
              <a:ea typeface="+mn-ea"/>
              <a:cs typeface="+mn-cs"/>
            </a:rPr>
            <a:t>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総務費は、南熱海支所・消防署南熱海出張所の改築工事（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皆増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財政調整基金への積立金の増加により</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大幅に増加している</a:t>
          </a:r>
          <a:r>
            <a:rPr kumimoji="1" lang="ja-JP" altLang="ja-JP" sz="1100">
              <a:solidFill>
                <a:schemeClr val="dk1"/>
              </a:solidFill>
              <a:effectLst/>
              <a:latin typeface="+mn-lt"/>
              <a:ea typeface="+mn-ea"/>
              <a:cs typeface="+mn-cs"/>
            </a:rPr>
            <a:t>。民生費は、後</a:t>
          </a:r>
          <a:r>
            <a:rPr lang="ja-JP" altLang="ja-JP" sz="1100" b="0" i="0" baseline="0">
              <a:solidFill>
                <a:schemeClr val="dk1"/>
              </a:solidFill>
              <a:effectLst/>
              <a:latin typeface="+mn-lt"/>
              <a:ea typeface="+mn-ea"/>
              <a:cs typeface="+mn-cs"/>
            </a:rPr>
            <a:t>期特会繰出金、介護保険事業特別会計への繰出金</a:t>
          </a:r>
          <a:r>
            <a:rPr lang="ja-JP" altLang="en-US" sz="1100" b="0" i="0" baseline="0">
              <a:solidFill>
                <a:schemeClr val="dk1"/>
              </a:solidFill>
              <a:effectLst/>
              <a:latin typeface="+mn-lt"/>
              <a:ea typeface="+mn-ea"/>
              <a:cs typeface="+mn-cs"/>
            </a:rPr>
            <a:t>が増加したが、</a:t>
          </a:r>
          <a:r>
            <a:rPr kumimoji="1" lang="ja-JP" altLang="ja-JP" sz="1100">
              <a:solidFill>
                <a:schemeClr val="dk1"/>
              </a:solidFill>
              <a:effectLst/>
              <a:latin typeface="+mn-lt"/>
              <a:ea typeface="+mn-ea"/>
              <a:cs typeface="+mn-cs"/>
            </a:rPr>
            <a:t>臨時福祉給付金給付事業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経済対策臨時福祉給付金事業</a:t>
          </a:r>
          <a:r>
            <a:rPr kumimoji="1" lang="ja-JP" altLang="en-US" sz="1100">
              <a:solidFill>
                <a:schemeClr val="dk1"/>
              </a:solidFill>
              <a:effectLst/>
              <a:latin typeface="+mn-lt"/>
              <a:ea typeface="+mn-ea"/>
              <a:cs typeface="+mn-cs"/>
            </a:rPr>
            <a:t>が皆減、生活保護費が減少したことにより全体では減少している。</a:t>
          </a:r>
          <a:r>
            <a:rPr kumimoji="1" lang="ja-JP" altLang="ja-JP" sz="1100">
              <a:solidFill>
                <a:schemeClr val="dk1"/>
              </a:solidFill>
              <a:effectLst/>
              <a:latin typeface="+mn-lt"/>
              <a:ea typeface="+mn-ea"/>
              <a:cs typeface="+mn-cs"/>
            </a:rPr>
            <a:t>農林水産業費は、</a:t>
          </a:r>
          <a:r>
            <a:rPr kumimoji="1" lang="ja-JP" altLang="en-US" sz="1100">
              <a:solidFill>
                <a:schemeClr val="dk1"/>
              </a:solidFill>
              <a:effectLst/>
              <a:latin typeface="+mn-lt"/>
              <a:ea typeface="+mn-ea"/>
              <a:cs typeface="+mn-cs"/>
            </a:rPr>
            <a:t>初島交流広場埋立工事の完了により減少している</a:t>
          </a:r>
          <a:r>
            <a:rPr kumimoji="1" lang="ja-JP" altLang="ja-JP" sz="1100">
              <a:solidFill>
                <a:schemeClr val="dk1"/>
              </a:solidFill>
              <a:effectLst/>
              <a:latin typeface="+mn-lt"/>
              <a:ea typeface="+mn-ea"/>
              <a:cs typeface="+mn-cs"/>
            </a:rPr>
            <a:t>。衛生費は、</a:t>
          </a:r>
          <a:r>
            <a:rPr lang="ja-JP" altLang="ja-JP" sz="1100" b="0" i="0" baseline="0">
              <a:solidFill>
                <a:schemeClr val="dk1"/>
              </a:solidFill>
              <a:effectLst/>
              <a:latin typeface="+mn-lt"/>
              <a:ea typeface="+mn-ea"/>
              <a:cs typeface="+mn-cs"/>
            </a:rPr>
            <a:t>エコプラント保全工事</a:t>
          </a:r>
          <a:r>
            <a:rPr lang="ja-JP" altLang="en-US" sz="1100" b="0" i="0" baseline="0">
              <a:solidFill>
                <a:schemeClr val="dk1"/>
              </a:solidFill>
              <a:effectLst/>
              <a:latin typeface="+mn-lt"/>
              <a:ea typeface="+mn-ea"/>
              <a:cs typeface="+mn-cs"/>
            </a:rPr>
            <a:t>費（</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年度完了）の減少、水道事業への繰出金の減少により大幅に減少している。</a:t>
          </a:r>
          <a:r>
            <a:rPr kumimoji="1" lang="ja-JP" altLang="ja-JP" sz="1100">
              <a:solidFill>
                <a:schemeClr val="dk1"/>
              </a:solidFill>
              <a:effectLst/>
              <a:latin typeface="+mn-lt"/>
              <a:ea typeface="+mn-ea"/>
              <a:cs typeface="+mn-cs"/>
            </a:rPr>
            <a:t>商工費は、</a:t>
          </a:r>
          <a:r>
            <a:rPr kumimoji="1" lang="ja-JP" altLang="en-US" sz="1100">
              <a:solidFill>
                <a:schemeClr val="dk1"/>
              </a:solidFill>
              <a:effectLst/>
              <a:latin typeface="+mn-lt"/>
              <a:ea typeface="+mn-ea"/>
              <a:cs typeface="+mn-cs"/>
            </a:rPr>
            <a:t>海釣り施設整備事業費の皆増、補助金等の増加により増加している</a:t>
          </a:r>
          <a:r>
            <a:rPr kumimoji="1" lang="ja-JP" altLang="ja-JP" sz="1100">
              <a:solidFill>
                <a:schemeClr val="dk1"/>
              </a:solidFill>
              <a:effectLst/>
              <a:latin typeface="+mn-lt"/>
              <a:ea typeface="+mn-ea"/>
              <a:cs typeface="+mn-cs"/>
            </a:rPr>
            <a:t>。消防費は、消防団第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分団詰所新設工事</a:t>
          </a:r>
          <a:r>
            <a:rPr kumimoji="1" lang="ja-JP" altLang="en-US" sz="1100">
              <a:solidFill>
                <a:schemeClr val="dk1"/>
              </a:solidFill>
              <a:effectLst/>
              <a:latin typeface="+mn-lt"/>
              <a:ea typeface="+mn-ea"/>
              <a:cs typeface="+mn-cs"/>
            </a:rPr>
            <a:t>の皆減等により減少しているが、</a:t>
          </a:r>
          <a:r>
            <a:rPr kumimoji="1" lang="ja-JP" altLang="ja-JP" sz="1100">
              <a:solidFill>
                <a:schemeClr val="dk1"/>
              </a:solidFill>
              <a:effectLst/>
              <a:latin typeface="+mn-lt"/>
              <a:ea typeface="+mn-ea"/>
              <a:cs typeface="+mn-cs"/>
            </a:rPr>
            <a:t>市単独で消防業務を運営していることから、全国、県、類似団体平均を上回っている状況である。教育費は、</a:t>
          </a:r>
          <a:r>
            <a:rPr kumimoji="1" lang="ja-JP" altLang="en-US" sz="1100">
              <a:solidFill>
                <a:schemeClr val="dk1"/>
              </a:solidFill>
              <a:effectLst/>
              <a:latin typeface="+mn-lt"/>
              <a:ea typeface="+mn-ea"/>
              <a:cs typeface="+mn-cs"/>
            </a:rPr>
            <a:t>初島小中学校環境改善経費の皆増、</a:t>
          </a:r>
          <a:r>
            <a:rPr kumimoji="1" lang="ja-JP" altLang="ja-JP" sz="1100">
              <a:solidFill>
                <a:schemeClr val="dk1"/>
              </a:solidFill>
              <a:effectLst/>
              <a:latin typeface="+mn-lt"/>
              <a:ea typeface="+mn-ea"/>
              <a:cs typeface="+mn-cs"/>
            </a:rPr>
            <a:t>小学校校舎等改修経費</a:t>
          </a:r>
          <a:r>
            <a:rPr kumimoji="1" lang="ja-JP" altLang="en-US" sz="1100">
              <a:solidFill>
                <a:schemeClr val="dk1"/>
              </a:solidFill>
              <a:effectLst/>
              <a:latin typeface="+mn-lt"/>
              <a:ea typeface="+mn-ea"/>
              <a:cs typeface="+mn-cs"/>
            </a:rPr>
            <a:t>（エアコン設置工事・ブロック塀）の増加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文化振興基金積立金の増加、</a:t>
          </a:r>
          <a:r>
            <a:rPr kumimoji="1" lang="ja-JP" altLang="ja-JP" sz="1100">
              <a:solidFill>
                <a:schemeClr val="dk1"/>
              </a:solidFill>
              <a:effectLst/>
              <a:latin typeface="+mn-lt"/>
              <a:ea typeface="+mn-ea"/>
              <a:cs typeface="+mn-cs"/>
            </a:rPr>
            <a:t>学校施設の屋根、外壁、設備が老朽化による維持補修時期を迎えていることによ</a:t>
          </a:r>
          <a:r>
            <a:rPr kumimoji="1" lang="ja-JP" altLang="en-US" sz="1100">
              <a:solidFill>
                <a:schemeClr val="dk1"/>
              </a:solidFill>
              <a:effectLst/>
              <a:latin typeface="+mn-lt"/>
              <a:ea typeface="+mn-ea"/>
              <a:cs typeface="+mn-cs"/>
            </a:rPr>
            <a:t>り増加している。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財政調整基金残高の</a:t>
          </a:r>
          <a:r>
            <a:rPr kumimoji="1" lang="ja-JP" altLang="ja-JP" sz="1100">
              <a:solidFill>
                <a:schemeClr val="dk1"/>
              </a:solidFill>
              <a:effectLst/>
              <a:latin typeface="+mn-lt"/>
              <a:ea typeface="+mn-ea"/>
              <a:cs typeface="+mn-cs"/>
            </a:rPr>
            <a:t>標準財政規模に対する比率は、対前年度比で</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に引き続き実質単年度収支が赤字となった。これは、財政調整基金の取崩し額が積立額より多かったことや臨時的な歳出が発生したことが要因である。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年度の財政調整基金残高は、決算剰余金積立</a:t>
          </a:r>
          <a:r>
            <a:rPr kumimoji="1" lang="ja-JP" altLang="en-US" sz="1100">
              <a:solidFill>
                <a:schemeClr val="dk1"/>
              </a:solidFill>
              <a:effectLst/>
              <a:latin typeface="+mn-lt"/>
              <a:ea typeface="+mn-ea"/>
              <a:cs typeface="+mn-cs"/>
            </a:rPr>
            <a:t>及び下水道貸付金の償還金積立</a:t>
          </a:r>
          <a:r>
            <a:rPr kumimoji="1" lang="ja-JP" altLang="ja-JP" sz="1100">
              <a:solidFill>
                <a:schemeClr val="dk1"/>
              </a:solidFill>
              <a:effectLst/>
              <a:latin typeface="+mn-lt"/>
              <a:ea typeface="+mn-ea"/>
              <a:cs typeface="+mn-cs"/>
            </a:rPr>
            <a:t>を行ったため、</a:t>
          </a:r>
          <a:r>
            <a:rPr kumimoji="1" lang="ja-JP" altLang="en-US" sz="1100">
              <a:solidFill>
                <a:schemeClr val="dk1"/>
              </a:solidFill>
              <a:effectLst/>
              <a:latin typeface="+mn-lt"/>
              <a:ea typeface="+mn-ea"/>
              <a:cs typeface="+mn-cs"/>
            </a:rPr>
            <a:t>前年度を上回る</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％以上を確保</a:t>
          </a:r>
          <a:r>
            <a:rPr kumimoji="1" lang="ja-JP" altLang="en-US" sz="1100">
              <a:solidFill>
                <a:schemeClr val="dk1"/>
              </a:solidFill>
              <a:effectLst/>
              <a:latin typeface="+mn-lt"/>
              <a:ea typeface="+mn-ea"/>
              <a:cs typeface="+mn-cs"/>
            </a:rPr>
            <a:t>することができた。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計画的な基金の積立や取崩し</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健全な財政運営に努め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前年度と比較して標準財政規模比が大幅に減少したのは国民健康保険事業特別会計</a:t>
          </a:r>
          <a:r>
            <a:rPr lang="ja-JP" altLang="en-US" sz="1100">
              <a:solidFill>
                <a:schemeClr val="dk1"/>
              </a:solidFill>
              <a:effectLst/>
              <a:latin typeface="+mn-lt"/>
              <a:ea typeface="+mn-ea"/>
              <a:cs typeface="+mn-cs"/>
            </a:rPr>
            <a:t>で、それ以外の会計では大きな変動はなかった。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国民健康保険事業特別会計</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歳入の前期高齢者交付金が増加し</a:t>
          </a:r>
          <a:r>
            <a:rPr lang="ja-JP" altLang="en-US" sz="1100">
              <a:solidFill>
                <a:schemeClr val="dk1"/>
              </a:solidFill>
              <a:effectLst/>
              <a:latin typeface="+mn-lt"/>
              <a:ea typeface="+mn-ea"/>
              <a:cs typeface="+mn-cs"/>
            </a:rPr>
            <a:t>たことによるもので</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H30</a:t>
          </a:r>
          <a:r>
            <a:rPr lang="ja-JP" altLang="en-US" sz="1100">
              <a:solidFill>
                <a:schemeClr val="dk1"/>
              </a:solidFill>
              <a:effectLst/>
              <a:latin typeface="+mn-lt"/>
              <a:ea typeface="+mn-ea"/>
              <a:cs typeface="+mn-cs"/>
            </a:rPr>
            <a:t>は国保広域化により平年並みの数値に落ち着いている。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水道事業会計及び温泉事業会計</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マイナスとなっていたが、これは地方公営企業法等の改正に伴う新会計基準の適用に伴い、計上不足額も含め計上された引当金繰入額の影響によるところが大きかったためで、平成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年度以降は、全ての会計で黒字となっている。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水道事業会計は、年度をまたぐ大型工事費の支払の減少に伴い、流動資産の減少よりも流動負債の減少が大きかったため標準財政規模の比率が上昇した。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今後も、水道事業会計、下水道事業会計、温泉事業会計については、経営戦略等の計画に基づき、その他の事業会計についても、一般会計の繰出金に依存しないように、健全な財政運営に努めていく。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19996387</v>
      </c>
      <c r="BO4" s="430"/>
      <c r="BP4" s="430"/>
      <c r="BQ4" s="430"/>
      <c r="BR4" s="430"/>
      <c r="BS4" s="430"/>
      <c r="BT4" s="430"/>
      <c r="BU4" s="431"/>
      <c r="BV4" s="429">
        <v>18848791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8.1999999999999993</v>
      </c>
      <c r="CU4" s="436"/>
      <c r="CV4" s="436"/>
      <c r="CW4" s="436"/>
      <c r="CX4" s="436"/>
      <c r="CY4" s="436"/>
      <c r="CZ4" s="436"/>
      <c r="DA4" s="437"/>
      <c r="DB4" s="435">
        <v>8.6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18819559</v>
      </c>
      <c r="BO5" s="467"/>
      <c r="BP5" s="467"/>
      <c r="BQ5" s="467"/>
      <c r="BR5" s="467"/>
      <c r="BS5" s="467"/>
      <c r="BT5" s="467"/>
      <c r="BU5" s="468"/>
      <c r="BV5" s="466">
        <v>17842179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v>
      </c>
      <c r="CU5" s="464"/>
      <c r="CV5" s="464"/>
      <c r="CW5" s="464"/>
      <c r="CX5" s="464"/>
      <c r="CY5" s="464"/>
      <c r="CZ5" s="464"/>
      <c r="DA5" s="465"/>
      <c r="DB5" s="463">
        <v>85.8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1176828</v>
      </c>
      <c r="BO6" s="467"/>
      <c r="BP6" s="467"/>
      <c r="BQ6" s="467"/>
      <c r="BR6" s="467"/>
      <c r="BS6" s="467"/>
      <c r="BT6" s="467"/>
      <c r="BU6" s="468"/>
      <c r="BV6" s="466">
        <v>1006612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87.8</v>
      </c>
      <c r="CU6" s="504"/>
      <c r="CV6" s="504"/>
      <c r="CW6" s="504"/>
      <c r="CX6" s="504"/>
      <c r="CY6" s="504"/>
      <c r="CZ6" s="504"/>
      <c r="DA6" s="505"/>
      <c r="DB6" s="503">
        <v>90</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354025</v>
      </c>
      <c r="BO7" s="467"/>
      <c r="BP7" s="467"/>
      <c r="BQ7" s="467"/>
      <c r="BR7" s="467"/>
      <c r="BS7" s="467"/>
      <c r="BT7" s="467"/>
      <c r="BU7" s="468"/>
      <c r="BV7" s="466">
        <v>147609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10042774</v>
      </c>
      <c r="CU7" s="467"/>
      <c r="CV7" s="467"/>
      <c r="CW7" s="467"/>
      <c r="CX7" s="467"/>
      <c r="CY7" s="467"/>
      <c r="CZ7" s="467"/>
      <c r="DA7" s="468"/>
      <c r="DB7" s="466">
        <v>10022491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822803</v>
      </c>
      <c r="BO8" s="467"/>
      <c r="BP8" s="467"/>
      <c r="BQ8" s="467"/>
      <c r="BR8" s="467"/>
      <c r="BS8" s="467"/>
      <c r="BT8" s="467"/>
      <c r="BU8" s="468"/>
      <c r="BV8" s="466">
        <v>859003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0.92</v>
      </c>
      <c r="CU8" s="507"/>
      <c r="CV8" s="507"/>
      <c r="CW8" s="507"/>
      <c r="CX8" s="507"/>
      <c r="CY8" s="507"/>
      <c r="CZ8" s="507"/>
      <c r="DA8" s="508"/>
      <c r="DB8" s="506">
        <v>0.92</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37544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-36200</v>
      </c>
      <c r="BO9" s="467"/>
      <c r="BP9" s="467"/>
      <c r="BQ9" s="467"/>
      <c r="BR9" s="467"/>
      <c r="BS9" s="467"/>
      <c r="BT9" s="467"/>
      <c r="BU9" s="468"/>
      <c r="BV9" s="466">
        <v>-13176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11.5</v>
      </c>
      <c r="CU9" s="464"/>
      <c r="CV9" s="464"/>
      <c r="CW9" s="464"/>
      <c r="CX9" s="464"/>
      <c r="CY9" s="464"/>
      <c r="CZ9" s="464"/>
      <c r="DA9" s="465"/>
      <c r="DB9" s="463">
        <v>12.1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39611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312333</v>
      </c>
      <c r="BO10" s="467"/>
      <c r="BP10" s="467"/>
      <c r="BQ10" s="467"/>
      <c r="BR10" s="467"/>
      <c r="BS10" s="467"/>
      <c r="BT10" s="467"/>
      <c r="BU10" s="468"/>
      <c r="BV10" s="466">
        <v>12857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37042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500000</v>
      </c>
      <c r="BO12" s="467"/>
      <c r="BP12" s="467"/>
      <c r="BQ12" s="467"/>
      <c r="BR12" s="467"/>
      <c r="BS12" s="467"/>
      <c r="BT12" s="467"/>
      <c r="BU12" s="468"/>
      <c r="BV12" s="466">
        <v>534567</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36536</v>
      </c>
      <c r="S13" s="548"/>
      <c r="T13" s="548"/>
      <c r="U13" s="548"/>
      <c r="V13" s="549"/>
      <c r="W13" s="482" t="s">
        <v>138</v>
      </c>
      <c r="X13" s="483"/>
      <c r="Y13" s="483"/>
      <c r="Z13" s="483"/>
      <c r="AA13" s="483"/>
      <c r="AB13" s="473"/>
      <c r="AC13" s="517">
        <v>265</v>
      </c>
      <c r="AD13" s="518"/>
      <c r="AE13" s="518"/>
      <c r="AF13" s="518"/>
      <c r="AG13" s="557"/>
      <c r="AH13" s="517">
        <v>286</v>
      </c>
      <c r="AI13" s="518"/>
      <c r="AJ13" s="518"/>
      <c r="AK13" s="518"/>
      <c r="AL13" s="519"/>
      <c r="AM13" s="495" t="s">
        <v>139</v>
      </c>
      <c r="AN13" s="496"/>
      <c r="AO13" s="496"/>
      <c r="AP13" s="496"/>
      <c r="AQ13" s="496"/>
      <c r="AR13" s="496"/>
      <c r="AS13" s="496"/>
      <c r="AT13" s="497"/>
      <c r="AU13" s="498" t="s">
        <v>115</v>
      </c>
      <c r="AV13" s="499"/>
      <c r="AW13" s="499"/>
      <c r="AX13" s="499"/>
      <c r="AY13" s="500" t="s">
        <v>140</v>
      </c>
      <c r="AZ13" s="501"/>
      <c r="BA13" s="501"/>
      <c r="BB13" s="501"/>
      <c r="BC13" s="501"/>
      <c r="BD13" s="501"/>
      <c r="BE13" s="501"/>
      <c r="BF13" s="501"/>
      <c r="BG13" s="501"/>
      <c r="BH13" s="501"/>
      <c r="BI13" s="501"/>
      <c r="BJ13" s="501"/>
      <c r="BK13" s="501"/>
      <c r="BL13" s="501"/>
      <c r="BM13" s="502"/>
      <c r="BN13" s="466">
        <v>-223867</v>
      </c>
      <c r="BO13" s="467"/>
      <c r="BP13" s="467"/>
      <c r="BQ13" s="467"/>
      <c r="BR13" s="467"/>
      <c r="BS13" s="467"/>
      <c r="BT13" s="467"/>
      <c r="BU13" s="468"/>
      <c r="BV13" s="466">
        <v>-534886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3.5</v>
      </c>
      <c r="CU13" s="464"/>
      <c r="CV13" s="464"/>
      <c r="CW13" s="464"/>
      <c r="CX13" s="464"/>
      <c r="CY13" s="464"/>
      <c r="CZ13" s="464"/>
      <c r="DA13" s="465"/>
      <c r="DB13" s="463">
        <v>4.4000000000000004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37510</v>
      </c>
      <c r="S14" s="548"/>
      <c r="T14" s="548"/>
      <c r="U14" s="548"/>
      <c r="V14" s="549"/>
      <c r="W14" s="456"/>
      <c r="X14" s="457"/>
      <c r="Y14" s="457"/>
      <c r="Z14" s="457"/>
      <c r="AA14" s="457"/>
      <c r="AB14" s="446"/>
      <c r="AC14" s="550">
        <v>1.6</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10.1</v>
      </c>
      <c r="CU14" s="562"/>
      <c r="CV14" s="562"/>
      <c r="CW14" s="562"/>
      <c r="CX14" s="562"/>
      <c r="CY14" s="562"/>
      <c r="CZ14" s="562"/>
      <c r="DA14" s="563"/>
      <c r="DB14" s="561">
        <v>9.1999999999999993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37065</v>
      </c>
      <c r="S15" s="548"/>
      <c r="T15" s="548"/>
      <c r="U15" s="548"/>
      <c r="V15" s="549"/>
      <c r="W15" s="482" t="s">
        <v>144</v>
      </c>
      <c r="X15" s="483"/>
      <c r="Y15" s="483"/>
      <c r="Z15" s="483"/>
      <c r="AA15" s="483"/>
      <c r="AB15" s="473"/>
      <c r="AC15" s="517">
        <v>2045</v>
      </c>
      <c r="AD15" s="518"/>
      <c r="AE15" s="518"/>
      <c r="AF15" s="518"/>
      <c r="AG15" s="557"/>
      <c r="AH15" s="517">
        <v>2159</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6863265</v>
      </c>
      <c r="BO15" s="430"/>
      <c r="BP15" s="430"/>
      <c r="BQ15" s="430"/>
      <c r="BR15" s="430"/>
      <c r="BS15" s="430"/>
      <c r="BT15" s="430"/>
      <c r="BU15" s="431"/>
      <c r="BV15" s="429">
        <v>6761583</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12.4</v>
      </c>
      <c r="AD16" s="551"/>
      <c r="AE16" s="551"/>
      <c r="AF16" s="551"/>
      <c r="AG16" s="552"/>
      <c r="AH16" s="550">
        <v>12.3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7392724</v>
      </c>
      <c r="BO16" s="467"/>
      <c r="BP16" s="467"/>
      <c r="BQ16" s="467"/>
      <c r="BR16" s="467"/>
      <c r="BS16" s="467"/>
      <c r="BT16" s="467"/>
      <c r="BU16" s="468"/>
      <c r="BV16" s="466">
        <v>7349424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14120</v>
      </c>
      <c r="AD17" s="518"/>
      <c r="AE17" s="518"/>
      <c r="AF17" s="518"/>
      <c r="AG17" s="557"/>
      <c r="AH17" s="517">
        <v>15102</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8936700</v>
      </c>
      <c r="BO17" s="467"/>
      <c r="BP17" s="467"/>
      <c r="BQ17" s="467"/>
      <c r="BR17" s="467"/>
      <c r="BS17" s="467"/>
      <c r="BT17" s="467"/>
      <c r="BU17" s="468"/>
      <c r="BV17" s="466">
        <v>8813512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61.78</v>
      </c>
      <c r="M18" s="579"/>
      <c r="N18" s="579"/>
      <c r="O18" s="579"/>
      <c r="P18" s="579"/>
      <c r="Q18" s="579"/>
      <c r="R18" s="580"/>
      <c r="S18" s="580"/>
      <c r="T18" s="580"/>
      <c r="U18" s="580"/>
      <c r="V18" s="581"/>
      <c r="W18" s="484"/>
      <c r="X18" s="485"/>
      <c r="Y18" s="485"/>
      <c r="Z18" s="485"/>
      <c r="AA18" s="485"/>
      <c r="AB18" s="476"/>
      <c r="AC18" s="582">
        <v>85.9</v>
      </c>
      <c r="AD18" s="583"/>
      <c r="AE18" s="583"/>
      <c r="AF18" s="583"/>
      <c r="AG18" s="584"/>
      <c r="AH18" s="582">
        <v>86.1</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8819214</v>
      </c>
      <c r="BO18" s="467"/>
      <c r="BP18" s="467"/>
      <c r="BQ18" s="467"/>
      <c r="BR18" s="467"/>
      <c r="BS18" s="467"/>
      <c r="BT18" s="467"/>
      <c r="BU18" s="468"/>
      <c r="BV18" s="466">
        <v>9025279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608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13728064</v>
      </c>
      <c r="BO19" s="467"/>
      <c r="BP19" s="467"/>
      <c r="BQ19" s="467"/>
      <c r="BR19" s="467"/>
      <c r="BS19" s="467"/>
      <c r="BT19" s="467"/>
      <c r="BU19" s="468"/>
      <c r="BV19" s="466">
        <v>13582664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18846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16523711</v>
      </c>
      <c r="BO23" s="467"/>
      <c r="BP23" s="467"/>
      <c r="BQ23" s="467"/>
      <c r="BR23" s="467"/>
      <c r="BS23" s="467"/>
      <c r="BT23" s="467"/>
      <c r="BU23" s="468"/>
      <c r="BV23" s="466">
        <v>16169854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7480</v>
      </c>
      <c r="R24" s="518"/>
      <c r="S24" s="518"/>
      <c r="T24" s="518"/>
      <c r="U24" s="518"/>
      <c r="V24" s="557"/>
      <c r="W24" s="616"/>
      <c r="X24" s="604"/>
      <c r="Y24" s="605"/>
      <c r="Z24" s="516" t="s">
        <v>168</v>
      </c>
      <c r="AA24" s="496"/>
      <c r="AB24" s="496"/>
      <c r="AC24" s="496"/>
      <c r="AD24" s="496"/>
      <c r="AE24" s="496"/>
      <c r="AF24" s="496"/>
      <c r="AG24" s="497"/>
      <c r="AH24" s="517">
        <v>400</v>
      </c>
      <c r="AI24" s="518"/>
      <c r="AJ24" s="518"/>
      <c r="AK24" s="518"/>
      <c r="AL24" s="557"/>
      <c r="AM24" s="517">
        <v>1274400</v>
      </c>
      <c r="AN24" s="518"/>
      <c r="AO24" s="518"/>
      <c r="AP24" s="518"/>
      <c r="AQ24" s="518"/>
      <c r="AR24" s="557"/>
      <c r="AS24" s="517">
        <v>3186</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10943245</v>
      </c>
      <c r="BO24" s="467"/>
      <c r="BP24" s="467"/>
      <c r="BQ24" s="467"/>
      <c r="BR24" s="467"/>
      <c r="BS24" s="467"/>
      <c r="BT24" s="467"/>
      <c r="BU24" s="468"/>
      <c r="BV24" s="466">
        <v>10997611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6290</v>
      </c>
      <c r="R25" s="518"/>
      <c r="S25" s="518"/>
      <c r="T25" s="518"/>
      <c r="U25" s="518"/>
      <c r="V25" s="557"/>
      <c r="W25" s="616"/>
      <c r="X25" s="604"/>
      <c r="Y25" s="605"/>
      <c r="Z25" s="516" t="s">
        <v>171</v>
      </c>
      <c r="AA25" s="496"/>
      <c r="AB25" s="496"/>
      <c r="AC25" s="496"/>
      <c r="AD25" s="496"/>
      <c r="AE25" s="496"/>
      <c r="AF25" s="496"/>
      <c r="AG25" s="497"/>
      <c r="AH25" s="517">
        <v>86</v>
      </c>
      <c r="AI25" s="518"/>
      <c r="AJ25" s="518"/>
      <c r="AK25" s="518"/>
      <c r="AL25" s="557"/>
      <c r="AM25" s="517">
        <v>242262</v>
      </c>
      <c r="AN25" s="518"/>
      <c r="AO25" s="518"/>
      <c r="AP25" s="518"/>
      <c r="AQ25" s="518"/>
      <c r="AR25" s="557"/>
      <c r="AS25" s="517">
        <v>2817</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2031653</v>
      </c>
      <c r="BO25" s="430"/>
      <c r="BP25" s="430"/>
      <c r="BQ25" s="430"/>
      <c r="BR25" s="430"/>
      <c r="BS25" s="430"/>
      <c r="BT25" s="430"/>
      <c r="BU25" s="431"/>
      <c r="BV25" s="429">
        <v>2368957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5610</v>
      </c>
      <c r="R26" s="518"/>
      <c r="S26" s="518"/>
      <c r="T26" s="518"/>
      <c r="U26" s="518"/>
      <c r="V26" s="557"/>
      <c r="W26" s="616"/>
      <c r="X26" s="604"/>
      <c r="Y26" s="605"/>
      <c r="Z26" s="516" t="s">
        <v>174</v>
      </c>
      <c r="AA26" s="626"/>
      <c r="AB26" s="626"/>
      <c r="AC26" s="626"/>
      <c r="AD26" s="626"/>
      <c r="AE26" s="626"/>
      <c r="AF26" s="626"/>
      <c r="AG26" s="627"/>
      <c r="AH26" s="517">
        <v>22</v>
      </c>
      <c r="AI26" s="518"/>
      <c r="AJ26" s="518"/>
      <c r="AK26" s="518"/>
      <c r="AL26" s="557"/>
      <c r="AM26" s="517">
        <v>79332</v>
      </c>
      <c r="AN26" s="518"/>
      <c r="AO26" s="518"/>
      <c r="AP26" s="518"/>
      <c r="AQ26" s="518"/>
      <c r="AR26" s="557"/>
      <c r="AS26" s="517">
        <v>3606</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4650</v>
      </c>
      <c r="R27" s="518"/>
      <c r="S27" s="518"/>
      <c r="T27" s="518"/>
      <c r="U27" s="518"/>
      <c r="V27" s="557"/>
      <c r="W27" s="616"/>
      <c r="X27" s="604"/>
      <c r="Y27" s="605"/>
      <c r="Z27" s="516" t="s">
        <v>178</v>
      </c>
      <c r="AA27" s="496"/>
      <c r="AB27" s="496"/>
      <c r="AC27" s="496"/>
      <c r="AD27" s="496"/>
      <c r="AE27" s="496"/>
      <c r="AF27" s="496"/>
      <c r="AG27" s="497"/>
      <c r="AH27" s="517">
        <v>28</v>
      </c>
      <c r="AI27" s="518"/>
      <c r="AJ27" s="518"/>
      <c r="AK27" s="518"/>
      <c r="AL27" s="557"/>
      <c r="AM27" s="517">
        <v>88851</v>
      </c>
      <c r="AN27" s="518"/>
      <c r="AO27" s="518"/>
      <c r="AP27" s="518"/>
      <c r="AQ27" s="518"/>
      <c r="AR27" s="557"/>
      <c r="AS27" s="517">
        <v>3173</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176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4250</v>
      </c>
      <c r="R28" s="518"/>
      <c r="S28" s="518"/>
      <c r="T28" s="518"/>
      <c r="U28" s="518"/>
      <c r="V28" s="557"/>
      <c r="W28" s="616"/>
      <c r="X28" s="604"/>
      <c r="Y28" s="605"/>
      <c r="Z28" s="516" t="s">
        <v>181</v>
      </c>
      <c r="AA28" s="496"/>
      <c r="AB28" s="496"/>
      <c r="AC28" s="496"/>
      <c r="AD28" s="496"/>
      <c r="AE28" s="496"/>
      <c r="AF28" s="496"/>
      <c r="AG28" s="497"/>
      <c r="AH28" s="517" t="s">
        <v>176</v>
      </c>
      <c r="AI28" s="518"/>
      <c r="AJ28" s="518"/>
      <c r="AK28" s="518"/>
      <c r="AL28" s="557"/>
      <c r="AM28" s="517" t="s">
        <v>176</v>
      </c>
      <c r="AN28" s="518"/>
      <c r="AO28" s="518"/>
      <c r="AP28" s="518"/>
      <c r="AQ28" s="518"/>
      <c r="AR28" s="557"/>
      <c r="AS28" s="517" t="s">
        <v>128</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3107895</v>
      </c>
      <c r="BO28" s="430"/>
      <c r="BP28" s="430"/>
      <c r="BQ28" s="430"/>
      <c r="BR28" s="430"/>
      <c r="BS28" s="430"/>
      <c r="BT28" s="430"/>
      <c r="BU28" s="431"/>
      <c r="BV28" s="429">
        <v>2845562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13</v>
      </c>
      <c r="M29" s="518"/>
      <c r="N29" s="518"/>
      <c r="O29" s="518"/>
      <c r="P29" s="557"/>
      <c r="Q29" s="517">
        <v>3900</v>
      </c>
      <c r="R29" s="518"/>
      <c r="S29" s="518"/>
      <c r="T29" s="518"/>
      <c r="U29" s="518"/>
      <c r="V29" s="557"/>
      <c r="W29" s="617"/>
      <c r="X29" s="618"/>
      <c r="Y29" s="619"/>
      <c r="Z29" s="516" t="s">
        <v>184</v>
      </c>
      <c r="AA29" s="496"/>
      <c r="AB29" s="496"/>
      <c r="AC29" s="496"/>
      <c r="AD29" s="496"/>
      <c r="AE29" s="496"/>
      <c r="AF29" s="496"/>
      <c r="AG29" s="497"/>
      <c r="AH29" s="517">
        <v>428</v>
      </c>
      <c r="AI29" s="518"/>
      <c r="AJ29" s="518"/>
      <c r="AK29" s="518"/>
      <c r="AL29" s="557"/>
      <c r="AM29" s="517">
        <v>1363251</v>
      </c>
      <c r="AN29" s="518"/>
      <c r="AO29" s="518"/>
      <c r="AP29" s="518"/>
      <c r="AQ29" s="518"/>
      <c r="AR29" s="557"/>
      <c r="AS29" s="517">
        <v>3185</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201831</v>
      </c>
      <c r="BO29" s="467"/>
      <c r="BP29" s="467"/>
      <c r="BQ29" s="467"/>
      <c r="BR29" s="467"/>
      <c r="BS29" s="467"/>
      <c r="BT29" s="467"/>
      <c r="BU29" s="468"/>
      <c r="BV29" s="466">
        <v>201776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103.2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1831559</v>
      </c>
      <c r="BO30" s="640"/>
      <c r="BP30" s="640"/>
      <c r="BQ30" s="640"/>
      <c r="BR30" s="640"/>
      <c r="BS30" s="640"/>
      <c r="BT30" s="640"/>
      <c r="BU30" s="641"/>
      <c r="BV30" s="639">
        <v>1706820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離島初島簡易水道事業特別会計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静岡県後期高齢者医療広域連合（普通会計）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熱海市振興公社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IF('各会計、関係団体の財政状況及び健全化判断比率'!B36="","",'各会計、関係団体の財政状況及び健全化判断比率'!B36)</f>
        <v>初島漁業集落排水処理事業特別会計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静岡県後期高齢者医療広域連合（事業会計）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熱海日金山霊園</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IF('各会計、関係団体の財政状況及び健全化判断比率'!B34="","",'各会計、関係団体の財政状況及び健全化判断比率'!B34)</f>
        <v>温泉事業会計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静岡地方税滞納整理機構</v>
      </c>
      <c r="BZ36" s="653"/>
      <c r="CA36" s="653"/>
      <c r="CB36" s="653"/>
      <c r="CC36" s="653"/>
      <c r="CD36" s="653"/>
      <c r="CE36" s="653"/>
      <c r="CF36" s="653"/>
      <c r="CG36" s="653"/>
      <c r="CH36" s="653"/>
      <c r="CI36" s="653"/>
      <c r="CJ36" s="653"/>
      <c r="CK36" s="653"/>
      <c r="CL36" s="653"/>
      <c r="CM36" s="653"/>
      <c r="CN36" s="213"/>
      <c r="CO36" s="652">
        <f t="shared" si="3"/>
        <v>16</v>
      </c>
      <c r="CP36" s="652"/>
      <c r="CQ36" s="653" t="str">
        <f>IF('各会計、関係団体の財政状況及び健全化判断比率'!BS9="","",'各会計、関係団体の財政状況及び健全化判断比率'!BS9)</f>
        <v>スパ・マリーナ熱海</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駐車場事業特別会計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17</v>
      </c>
      <c r="CP37" s="652"/>
      <c r="CQ37" s="653" t="str">
        <f>IF('各会計、関係団体の財政状況及び健全化判断比率'!BS10="","",'各会計、関係団体の財政状況及び健全化判断比率'!BS10)</f>
        <v>熱海市土地開発公社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〇</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JpbcDr5mLmFD+VcQqDa1jpkcjGcvbSUuoN1tTq8eqRaPCvoJ9TZhAa4zbryCGgx8cSKw6D4NAX+HYt2sAe4tQ==" saltValue="AIsgZLKb58NHNYYW04BM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8" sqref="P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569</v>
      </c>
      <c r="D34" s="1244"/>
      <c r="E34" s="1245"/>
      <c r="F34" s="32" t="s">
        <v>570</v>
      </c>
      <c r="G34" s="33">
        <v>9.4499999999999993</v>
      </c>
      <c r="H34" s="33">
        <v>8.68</v>
      </c>
      <c r="I34" s="33">
        <v>9.9600000000000009</v>
      </c>
      <c r="J34" s="34">
        <v>11.6</v>
      </c>
      <c r="K34" s="22"/>
      <c r="L34" s="22"/>
      <c r="M34" s="22"/>
      <c r="N34" s="22"/>
      <c r="O34" s="22"/>
      <c r="P34" s="22"/>
    </row>
    <row r="35" spans="1:16" ht="39" customHeight="1" x14ac:dyDescent="0.15">
      <c r="A35" s="22"/>
      <c r="B35" s="35"/>
      <c r="C35" s="1238" t="s">
        <v>571</v>
      </c>
      <c r="D35" s="1239"/>
      <c r="E35" s="1240"/>
      <c r="F35" s="36">
        <v>9.73</v>
      </c>
      <c r="G35" s="37">
        <v>8.7200000000000006</v>
      </c>
      <c r="H35" s="37">
        <v>8.73</v>
      </c>
      <c r="I35" s="37">
        <v>8.57</v>
      </c>
      <c r="J35" s="38">
        <v>8.19</v>
      </c>
      <c r="K35" s="22"/>
      <c r="L35" s="22"/>
      <c r="M35" s="22"/>
      <c r="N35" s="22"/>
      <c r="O35" s="22"/>
      <c r="P35" s="22"/>
    </row>
    <row r="36" spans="1:16" ht="39" customHeight="1" x14ac:dyDescent="0.15">
      <c r="A36" s="22"/>
      <c r="B36" s="35"/>
      <c r="C36" s="1238" t="s">
        <v>572</v>
      </c>
      <c r="D36" s="1239"/>
      <c r="E36" s="1240"/>
      <c r="F36" s="36" t="s">
        <v>573</v>
      </c>
      <c r="G36" s="37">
        <v>4.4800000000000004</v>
      </c>
      <c r="H36" s="37">
        <v>5.16</v>
      </c>
      <c r="I36" s="37">
        <v>5.5</v>
      </c>
      <c r="J36" s="38">
        <v>5.99</v>
      </c>
      <c r="K36" s="22"/>
      <c r="L36" s="22"/>
      <c r="M36" s="22"/>
      <c r="N36" s="22"/>
      <c r="O36" s="22"/>
      <c r="P36" s="22"/>
    </row>
    <row r="37" spans="1:16" ht="39" customHeight="1" x14ac:dyDescent="0.15">
      <c r="A37" s="22"/>
      <c r="B37" s="35"/>
      <c r="C37" s="1238" t="s">
        <v>574</v>
      </c>
      <c r="D37" s="1239"/>
      <c r="E37" s="1240"/>
      <c r="F37" s="36">
        <v>5.86</v>
      </c>
      <c r="G37" s="37">
        <v>0</v>
      </c>
      <c r="H37" s="37">
        <v>0.51</v>
      </c>
      <c r="I37" s="37">
        <v>4.96</v>
      </c>
      <c r="J37" s="38">
        <v>5.88</v>
      </c>
      <c r="K37" s="22"/>
      <c r="L37" s="22"/>
      <c r="M37" s="22"/>
      <c r="N37" s="22"/>
      <c r="O37" s="22"/>
      <c r="P37" s="22"/>
    </row>
    <row r="38" spans="1:16" ht="39" customHeight="1" x14ac:dyDescent="0.15">
      <c r="A38" s="22"/>
      <c r="B38" s="35"/>
      <c r="C38" s="1238" t="s">
        <v>575</v>
      </c>
      <c r="D38" s="1239"/>
      <c r="E38" s="1240"/>
      <c r="F38" s="36">
        <v>0.66</v>
      </c>
      <c r="G38" s="37">
        <v>0.66</v>
      </c>
      <c r="H38" s="37">
        <v>2.2200000000000002</v>
      </c>
      <c r="I38" s="37">
        <v>1.5</v>
      </c>
      <c r="J38" s="38">
        <v>2.06</v>
      </c>
      <c r="K38" s="22"/>
      <c r="L38" s="22"/>
      <c r="M38" s="22"/>
      <c r="N38" s="22"/>
      <c r="O38" s="22"/>
      <c r="P38" s="22"/>
    </row>
    <row r="39" spans="1:16" ht="39" customHeight="1" x14ac:dyDescent="0.15">
      <c r="A39" s="22"/>
      <c r="B39" s="35"/>
      <c r="C39" s="1238" t="s">
        <v>576</v>
      </c>
      <c r="D39" s="1239"/>
      <c r="E39" s="1240"/>
      <c r="F39" s="36">
        <v>2.64</v>
      </c>
      <c r="G39" s="37">
        <v>1.54</v>
      </c>
      <c r="H39" s="37">
        <v>2.73</v>
      </c>
      <c r="I39" s="37">
        <v>5.24</v>
      </c>
      <c r="J39" s="38">
        <v>1.49</v>
      </c>
      <c r="K39" s="22"/>
      <c r="L39" s="22"/>
      <c r="M39" s="22"/>
      <c r="N39" s="22"/>
      <c r="O39" s="22"/>
      <c r="P39" s="22"/>
    </row>
    <row r="40" spans="1:16" ht="39" customHeight="1" x14ac:dyDescent="0.15">
      <c r="A40" s="22"/>
      <c r="B40" s="35"/>
      <c r="C40" s="1238" t="s">
        <v>577</v>
      </c>
      <c r="D40" s="1239"/>
      <c r="E40" s="1240"/>
      <c r="F40" s="36">
        <v>0.04</v>
      </c>
      <c r="G40" s="37">
        <v>0.06</v>
      </c>
      <c r="H40" s="37">
        <v>0.04</v>
      </c>
      <c r="I40" s="37">
        <v>0.06</v>
      </c>
      <c r="J40" s="38">
        <v>0.06</v>
      </c>
      <c r="K40" s="22"/>
      <c r="L40" s="22"/>
      <c r="M40" s="22"/>
      <c r="N40" s="22"/>
      <c r="O40" s="22"/>
      <c r="P40" s="22"/>
    </row>
    <row r="41" spans="1:16" ht="39" customHeight="1" x14ac:dyDescent="0.15">
      <c r="A41" s="22"/>
      <c r="B41" s="35"/>
      <c r="C41" s="1238" t="s">
        <v>578</v>
      </c>
      <c r="D41" s="1239"/>
      <c r="E41" s="1240"/>
      <c r="F41" s="36">
        <v>0</v>
      </c>
      <c r="G41" s="37">
        <v>0</v>
      </c>
      <c r="H41" s="37">
        <v>0.16</v>
      </c>
      <c r="I41" s="37">
        <v>0.26</v>
      </c>
      <c r="J41" s="38">
        <v>0</v>
      </c>
      <c r="K41" s="22"/>
      <c r="L41" s="22"/>
      <c r="M41" s="22"/>
      <c r="N41" s="22"/>
      <c r="O41" s="22"/>
      <c r="P41" s="22"/>
    </row>
    <row r="42" spans="1:16" ht="39" customHeight="1" x14ac:dyDescent="0.15">
      <c r="A42" s="22"/>
      <c r="B42" s="39"/>
      <c r="C42" s="1238" t="s">
        <v>579</v>
      </c>
      <c r="D42" s="1239"/>
      <c r="E42" s="1240"/>
      <c r="F42" s="36" t="s">
        <v>580</v>
      </c>
      <c r="G42" s="37" t="s">
        <v>520</v>
      </c>
      <c r="H42" s="37" t="s">
        <v>520</v>
      </c>
      <c r="I42" s="37" t="s">
        <v>520</v>
      </c>
      <c r="J42" s="38" t="s">
        <v>520</v>
      </c>
      <c r="K42" s="22"/>
      <c r="L42" s="22"/>
      <c r="M42" s="22"/>
      <c r="N42" s="22"/>
      <c r="O42" s="22"/>
      <c r="P42" s="22"/>
    </row>
    <row r="43" spans="1:16" ht="39" customHeight="1" thickBot="1" x14ac:dyDescent="0.2">
      <c r="A43" s="22"/>
      <c r="B43" s="40"/>
      <c r="C43" s="1241" t="s">
        <v>581</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fQC/rnV3rlv/F76+Ejb/RGeK51+It2YVoNXg220GN/SKjcj1mDCLugB+ns46CSunCWWSLwvgtpiSmYn7zXBBg==" saltValue="J8NujOSIjmM5448kNicY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L60" sqref="L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1918</v>
      </c>
      <c r="L45" s="60">
        <v>1710</v>
      </c>
      <c r="M45" s="60">
        <v>1669</v>
      </c>
      <c r="N45" s="60">
        <v>1667</v>
      </c>
      <c r="O45" s="61">
        <v>1591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48"/>
      <c r="C48" s="1249"/>
      <c r="D48" s="62"/>
      <c r="E48" s="1254" t="s">
        <v>15</v>
      </c>
      <c r="F48" s="1254"/>
      <c r="G48" s="1254"/>
      <c r="H48" s="1254"/>
      <c r="I48" s="1254"/>
      <c r="J48" s="1255"/>
      <c r="K48" s="63">
        <v>344</v>
      </c>
      <c r="L48" s="64">
        <v>251</v>
      </c>
      <c r="M48" s="64">
        <v>334</v>
      </c>
      <c r="N48" s="64">
        <v>266</v>
      </c>
      <c r="O48" s="65">
        <v>231</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520</v>
      </c>
      <c r="L49" s="64" t="s">
        <v>520</v>
      </c>
      <c r="M49" s="64" t="s">
        <v>520</v>
      </c>
      <c r="N49" s="64" t="s">
        <v>520</v>
      </c>
      <c r="O49" s="65" t="s">
        <v>520</v>
      </c>
      <c r="P49" s="48"/>
      <c r="Q49" s="48"/>
      <c r="R49" s="48"/>
      <c r="S49" s="48"/>
      <c r="T49" s="48"/>
      <c r="U49" s="48"/>
    </row>
    <row r="50" spans="1:21" ht="30.75" customHeight="1" x14ac:dyDescent="0.15">
      <c r="A50" s="48"/>
      <c r="B50" s="1248"/>
      <c r="C50" s="1249"/>
      <c r="D50" s="62"/>
      <c r="E50" s="1254" t="s">
        <v>17</v>
      </c>
      <c r="F50" s="1254"/>
      <c r="G50" s="1254"/>
      <c r="H50" s="1254"/>
      <c r="I50" s="1254"/>
      <c r="J50" s="1255"/>
      <c r="K50" s="63">
        <v>62</v>
      </c>
      <c r="L50" s="64">
        <v>60</v>
      </c>
      <c r="M50" s="64">
        <v>51</v>
      </c>
      <c r="N50" s="64">
        <v>49</v>
      </c>
      <c r="O50" s="65">
        <v>45</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1795</v>
      </c>
      <c r="L52" s="64">
        <v>1605</v>
      </c>
      <c r="M52" s="64">
        <v>1586</v>
      </c>
      <c r="N52" s="64">
        <v>1646</v>
      </c>
      <c r="O52" s="65">
        <v>1669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529</v>
      </c>
      <c r="L53" s="69">
        <v>416</v>
      </c>
      <c r="M53" s="69">
        <v>468</v>
      </c>
      <c r="N53" s="69">
        <v>336</v>
      </c>
      <c r="O53" s="70">
        <v>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606</v>
      </c>
      <c r="L57" s="83" t="s">
        <v>520</v>
      </c>
      <c r="M57" s="83" t="s">
        <v>520</v>
      </c>
      <c r="N57" s="83" t="s">
        <v>520</v>
      </c>
      <c r="O57" s="84" t="s">
        <v>520</v>
      </c>
    </row>
    <row r="58" spans="1:21" ht="31.5" customHeight="1" thickBot="1" x14ac:dyDescent="0.2">
      <c r="B58" s="1264"/>
      <c r="C58" s="1265"/>
      <c r="D58" s="1269" t="s">
        <v>27</v>
      </c>
      <c r="E58" s="1270"/>
      <c r="F58" s="1270"/>
      <c r="G58" s="1270"/>
      <c r="H58" s="1270"/>
      <c r="I58" s="1270"/>
      <c r="J58" s="1271"/>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cz5U2t06un5RNnjwRjpR6pNJOj7dlxOKwtSWaK1BzYmPTKiH3VvoIbXwpAMPKP3GcxGeGjTDX7Lgj8gB1BBQ==" saltValue="IcsUsnZM+OxKxG9kUqxh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D14" sqref="BD1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2" t="s">
        <v>30</v>
      </c>
      <c r="C41" s="1273"/>
      <c r="D41" s="101"/>
      <c r="E41" s="1278" t="s">
        <v>31</v>
      </c>
      <c r="F41" s="1278"/>
      <c r="G41" s="1278"/>
      <c r="H41" s="1279"/>
      <c r="I41" s="102">
        <v>16967</v>
      </c>
      <c r="J41" s="103">
        <v>16534</v>
      </c>
      <c r="K41" s="103">
        <v>16293</v>
      </c>
      <c r="L41" s="103">
        <v>16170</v>
      </c>
      <c r="M41" s="104">
        <v>16524</v>
      </c>
    </row>
    <row r="42" spans="2:13" ht="27.75" customHeight="1" x14ac:dyDescent="0.15">
      <c r="B42" s="1274"/>
      <c r="C42" s="1275"/>
      <c r="D42" s="105"/>
      <c r="E42" s="1280" t="s">
        <v>32</v>
      </c>
      <c r="F42" s="1280"/>
      <c r="G42" s="1280"/>
      <c r="H42" s="1281"/>
      <c r="I42" s="106">
        <v>309</v>
      </c>
      <c r="J42" s="107">
        <v>260</v>
      </c>
      <c r="K42" s="107">
        <v>222</v>
      </c>
      <c r="L42" s="107">
        <v>183</v>
      </c>
      <c r="M42" s="108">
        <v>144</v>
      </c>
    </row>
    <row r="43" spans="2:13" ht="27.75" customHeight="1" x14ac:dyDescent="0.15">
      <c r="B43" s="1274"/>
      <c r="C43" s="1275"/>
      <c r="D43" s="105"/>
      <c r="E43" s="1280" t="s">
        <v>33</v>
      </c>
      <c r="F43" s="1280"/>
      <c r="G43" s="1280"/>
      <c r="H43" s="1281"/>
      <c r="I43" s="106">
        <v>3629</v>
      </c>
      <c r="J43" s="107">
        <v>3512</v>
      </c>
      <c r="K43" s="107">
        <v>3071</v>
      </c>
      <c r="L43" s="107">
        <v>2650</v>
      </c>
      <c r="M43" s="108">
        <v>2430</v>
      </c>
    </row>
    <row r="44" spans="2:13" ht="27.75" customHeight="1" x14ac:dyDescent="0.15">
      <c r="B44" s="1274"/>
      <c r="C44" s="1275"/>
      <c r="D44" s="105"/>
      <c r="E44" s="1280" t="s">
        <v>34</v>
      </c>
      <c r="F44" s="1280"/>
      <c r="G44" s="1280"/>
      <c r="H44" s="1281"/>
      <c r="I44" s="106" t="s">
        <v>520</v>
      </c>
      <c r="J44" s="107" t="s">
        <v>520</v>
      </c>
      <c r="K44" s="107" t="s">
        <v>520</v>
      </c>
      <c r="L44" s="107" t="s">
        <v>520</v>
      </c>
      <c r="M44" s="108" t="s">
        <v>520</v>
      </c>
    </row>
    <row r="45" spans="2:13" ht="27.75" customHeight="1" x14ac:dyDescent="0.15">
      <c r="B45" s="1274"/>
      <c r="C45" s="1275"/>
      <c r="D45" s="105"/>
      <c r="E45" s="1280" t="s">
        <v>35</v>
      </c>
      <c r="F45" s="1280"/>
      <c r="G45" s="1280"/>
      <c r="H45" s="1281"/>
      <c r="I45" s="106">
        <v>3508</v>
      </c>
      <c r="J45" s="107">
        <v>2733</v>
      </c>
      <c r="K45" s="107">
        <v>2890</v>
      </c>
      <c r="L45" s="107">
        <v>2867</v>
      </c>
      <c r="M45" s="108">
        <v>3004</v>
      </c>
    </row>
    <row r="46" spans="2:13" ht="27.75" customHeight="1" x14ac:dyDescent="0.15">
      <c r="B46" s="1274"/>
      <c r="C46" s="1275"/>
      <c r="D46" s="109"/>
      <c r="E46" s="1280" t="s">
        <v>36</v>
      </c>
      <c r="F46" s="1280"/>
      <c r="G46" s="1280"/>
      <c r="H46" s="1281"/>
      <c r="I46" s="106" t="s">
        <v>520</v>
      </c>
      <c r="J46" s="107" t="s">
        <v>520</v>
      </c>
      <c r="K46" s="107" t="s">
        <v>520</v>
      </c>
      <c r="L46" s="107" t="s">
        <v>520</v>
      </c>
      <c r="M46" s="108" t="s">
        <v>520</v>
      </c>
    </row>
    <row r="47" spans="2:13" ht="27.75" customHeight="1" x14ac:dyDescent="0.15">
      <c r="B47" s="1274"/>
      <c r="C47" s="1275"/>
      <c r="D47" s="110"/>
      <c r="E47" s="1282" t="s">
        <v>37</v>
      </c>
      <c r="F47" s="1283"/>
      <c r="G47" s="1283"/>
      <c r="H47" s="1284"/>
      <c r="I47" s="106" t="s">
        <v>520</v>
      </c>
      <c r="J47" s="107" t="s">
        <v>520</v>
      </c>
      <c r="K47" s="107" t="s">
        <v>520</v>
      </c>
      <c r="L47" s="107" t="s">
        <v>520</v>
      </c>
      <c r="M47" s="108" t="s">
        <v>520</v>
      </c>
    </row>
    <row r="48" spans="2:13" ht="27.75" customHeight="1" x14ac:dyDescent="0.15">
      <c r="B48" s="1274"/>
      <c r="C48" s="1275"/>
      <c r="D48" s="105"/>
      <c r="E48" s="1280" t="s">
        <v>38</v>
      </c>
      <c r="F48" s="1280"/>
      <c r="G48" s="1280"/>
      <c r="H48" s="1281"/>
      <c r="I48" s="106" t="s">
        <v>520</v>
      </c>
      <c r="J48" s="107" t="s">
        <v>520</v>
      </c>
      <c r="K48" s="107" t="s">
        <v>520</v>
      </c>
      <c r="L48" s="107" t="s">
        <v>520</v>
      </c>
      <c r="M48" s="108" t="s">
        <v>520</v>
      </c>
    </row>
    <row r="49" spans="2:13" ht="27.75" customHeight="1" x14ac:dyDescent="0.15">
      <c r="B49" s="1276"/>
      <c r="C49" s="1277"/>
      <c r="D49" s="105"/>
      <c r="E49" s="1280" t="s">
        <v>39</v>
      </c>
      <c r="F49" s="1280"/>
      <c r="G49" s="1280"/>
      <c r="H49" s="1281"/>
      <c r="I49" s="106" t="s">
        <v>520</v>
      </c>
      <c r="J49" s="107" t="s">
        <v>520</v>
      </c>
      <c r="K49" s="107" t="s">
        <v>520</v>
      </c>
      <c r="L49" s="107" t="s">
        <v>520</v>
      </c>
      <c r="M49" s="108" t="s">
        <v>520</v>
      </c>
    </row>
    <row r="50" spans="2:13" ht="27.75" customHeight="1" x14ac:dyDescent="0.15">
      <c r="B50" s="1285" t="s">
        <v>40</v>
      </c>
      <c r="C50" s="1286"/>
      <c r="D50" s="111"/>
      <c r="E50" s="1280" t="s">
        <v>41</v>
      </c>
      <c r="F50" s="1280"/>
      <c r="G50" s="1280"/>
      <c r="H50" s="1281"/>
      <c r="I50" s="106">
        <v>3520</v>
      </c>
      <c r="J50" s="107">
        <v>4094</v>
      </c>
      <c r="K50" s="107">
        <v>4737</v>
      </c>
      <c r="L50" s="107">
        <v>4645</v>
      </c>
      <c r="M50" s="108">
        <v>4800</v>
      </c>
    </row>
    <row r="51" spans="2:13" ht="27.75" customHeight="1" x14ac:dyDescent="0.15">
      <c r="B51" s="1274"/>
      <c r="C51" s="1275"/>
      <c r="D51" s="105"/>
      <c r="E51" s="1280" t="s">
        <v>42</v>
      </c>
      <c r="F51" s="1280"/>
      <c r="G51" s="1280"/>
      <c r="H51" s="1281"/>
      <c r="I51" s="106">
        <v>2384</v>
      </c>
      <c r="J51" s="107">
        <v>1886</v>
      </c>
      <c r="K51" s="107">
        <v>2335</v>
      </c>
      <c r="L51" s="107">
        <v>1347</v>
      </c>
      <c r="M51" s="108">
        <v>1762</v>
      </c>
    </row>
    <row r="52" spans="2:13" ht="27.75" customHeight="1" x14ac:dyDescent="0.15">
      <c r="B52" s="1276"/>
      <c r="C52" s="1277"/>
      <c r="D52" s="105"/>
      <c r="E52" s="1280" t="s">
        <v>43</v>
      </c>
      <c r="F52" s="1280"/>
      <c r="G52" s="1280"/>
      <c r="H52" s="1281"/>
      <c r="I52" s="106">
        <v>15583</v>
      </c>
      <c r="J52" s="107">
        <v>14982</v>
      </c>
      <c r="K52" s="107">
        <v>14852</v>
      </c>
      <c r="L52" s="107">
        <v>15075</v>
      </c>
      <c r="M52" s="108">
        <v>14654</v>
      </c>
    </row>
    <row r="53" spans="2:13" ht="27.75" customHeight="1" thickBot="1" x14ac:dyDescent="0.2">
      <c r="B53" s="1287" t="s">
        <v>44</v>
      </c>
      <c r="C53" s="1288"/>
      <c r="D53" s="112"/>
      <c r="E53" s="1289" t="s">
        <v>45</v>
      </c>
      <c r="F53" s="1289"/>
      <c r="G53" s="1289"/>
      <c r="H53" s="1290"/>
      <c r="I53" s="113">
        <v>2926</v>
      </c>
      <c r="J53" s="114">
        <v>2078</v>
      </c>
      <c r="K53" s="114">
        <v>552</v>
      </c>
      <c r="L53" s="114">
        <v>803</v>
      </c>
      <c r="M53" s="115">
        <v>887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DstRiqXhtBkMgLW7un/RVxEJTzGKGw90aBjuUKEiPv0kDFjOdfTralwxx9tPFNp2NE1UB3p8vNBN3KbzymfNw==" saltValue="UmkhG9nM6dKv0QYLVe4o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D14" sqref="BD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2917</v>
      </c>
      <c r="G55" s="127">
        <v>2846</v>
      </c>
      <c r="H55" s="128">
        <v>3108</v>
      </c>
    </row>
    <row r="56" spans="2:8" ht="52.5" customHeight="1" x14ac:dyDescent="0.15">
      <c r="B56" s="129"/>
      <c r="C56" s="1301" t="s">
        <v>49</v>
      </c>
      <c r="D56" s="1301"/>
      <c r="E56" s="1302"/>
      <c r="F56" s="130">
        <v>202</v>
      </c>
      <c r="G56" s="130">
        <v>202</v>
      </c>
      <c r="H56" s="131">
        <v>202</v>
      </c>
    </row>
    <row r="57" spans="2:8" ht="53.25" customHeight="1" x14ac:dyDescent="0.15">
      <c r="B57" s="129"/>
      <c r="C57" s="1303" t="s">
        <v>50</v>
      </c>
      <c r="D57" s="1303"/>
      <c r="E57" s="1304"/>
      <c r="F57" s="132">
        <v>1736</v>
      </c>
      <c r="G57" s="132">
        <v>1707</v>
      </c>
      <c r="H57" s="133">
        <v>1832</v>
      </c>
    </row>
    <row r="58" spans="2:8" ht="45.75" customHeight="1" x14ac:dyDescent="0.15">
      <c r="B58" s="134"/>
      <c r="C58" s="1291" t="s">
        <v>595</v>
      </c>
      <c r="D58" s="1292"/>
      <c r="E58" s="1293"/>
      <c r="F58" s="135">
        <v>959</v>
      </c>
      <c r="G58" s="135">
        <v>877</v>
      </c>
      <c r="H58" s="136">
        <v>863</v>
      </c>
    </row>
    <row r="59" spans="2:8" ht="45.75" customHeight="1" x14ac:dyDescent="0.15">
      <c r="B59" s="134"/>
      <c r="C59" s="1291" t="s">
        <v>596</v>
      </c>
      <c r="D59" s="1292"/>
      <c r="E59" s="1293"/>
      <c r="F59" s="135">
        <v>432</v>
      </c>
      <c r="G59" s="135">
        <v>409</v>
      </c>
      <c r="H59" s="136">
        <v>413</v>
      </c>
    </row>
    <row r="60" spans="2:8" ht="45.75" customHeight="1" x14ac:dyDescent="0.15">
      <c r="B60" s="134"/>
      <c r="C60" s="1291" t="s">
        <v>597</v>
      </c>
      <c r="D60" s="1292"/>
      <c r="E60" s="1293"/>
      <c r="F60" s="135">
        <v>50</v>
      </c>
      <c r="G60" s="135">
        <v>42</v>
      </c>
      <c r="H60" s="136">
        <v>278</v>
      </c>
    </row>
    <row r="61" spans="2:8" ht="45.75" customHeight="1" x14ac:dyDescent="0.15">
      <c r="B61" s="134"/>
      <c r="C61" s="1291" t="s">
        <v>598</v>
      </c>
      <c r="D61" s="1292"/>
      <c r="E61" s="1293"/>
      <c r="F61" s="135">
        <v>84</v>
      </c>
      <c r="G61" s="135">
        <v>169</v>
      </c>
      <c r="H61" s="136">
        <v>121</v>
      </c>
    </row>
    <row r="62" spans="2:8" ht="45.75" customHeight="1" thickBot="1" x14ac:dyDescent="0.2">
      <c r="B62" s="137"/>
      <c r="C62" s="1294" t="s">
        <v>599</v>
      </c>
      <c r="D62" s="1295"/>
      <c r="E62" s="1296"/>
      <c r="F62" s="138">
        <v>91</v>
      </c>
      <c r="G62" s="138">
        <v>90</v>
      </c>
      <c r="H62" s="139">
        <v>49</v>
      </c>
    </row>
    <row r="63" spans="2:8" ht="52.5" customHeight="1" thickBot="1" x14ac:dyDescent="0.2">
      <c r="B63" s="140"/>
      <c r="C63" s="1297" t="s">
        <v>51</v>
      </c>
      <c r="D63" s="1297"/>
      <c r="E63" s="1298"/>
      <c r="F63" s="141">
        <v>4855</v>
      </c>
      <c r="G63" s="141">
        <v>4754</v>
      </c>
      <c r="H63" s="142">
        <v>5141</v>
      </c>
    </row>
    <row r="64" spans="2:8" ht="15" customHeight="1" x14ac:dyDescent="0.15"/>
    <row r="65" ht="0" hidden="1" customHeight="1" x14ac:dyDescent="0.15"/>
    <row r="66" ht="0" hidden="1" customHeight="1" x14ac:dyDescent="0.15"/>
  </sheetData>
  <sheetProtection algorithmName="SHA-512" hashValue="IBDz1tPZPiKCzUktAZdnscjcczf8FeAWUiiTWZwEtxZIByiHte5deLBmOLchBY9+5cS8bduOEnFXssNhcMcgYg==" saltValue="mlPf45gZMi//cSjgfR6J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x14ac:dyDescent="0.15">
      <c r="B44" s="38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x14ac:dyDescent="0.15">
      <c r="B45" s="38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x14ac:dyDescent="0.15">
      <c r="B46" s="38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x14ac:dyDescent="0.15">
      <c r="B47" s="38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613</v>
      </c>
    </row>
    <row r="50" spans="1:109" ht="13.5" x14ac:dyDescent="0.15">
      <c r="B50" s="386"/>
      <c r="G50" s="1308"/>
      <c r="H50" s="1308"/>
      <c r="I50" s="1308"/>
      <c r="J50" s="1308"/>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2" t="s">
        <v>562</v>
      </c>
      <c r="BQ50" s="1312"/>
      <c r="BR50" s="1312"/>
      <c r="BS50" s="1312"/>
      <c r="BT50" s="1312"/>
      <c r="BU50" s="1312"/>
      <c r="BV50" s="1312"/>
      <c r="BW50" s="1312"/>
      <c r="BX50" s="1312" t="s">
        <v>563</v>
      </c>
      <c r="BY50" s="1312"/>
      <c r="BZ50" s="1312"/>
      <c r="CA50" s="1312"/>
      <c r="CB50" s="1312"/>
      <c r="CC50" s="1312"/>
      <c r="CD50" s="1312"/>
      <c r="CE50" s="1312"/>
      <c r="CF50" s="1312" t="s">
        <v>564</v>
      </c>
      <c r="CG50" s="1312"/>
      <c r="CH50" s="1312"/>
      <c r="CI50" s="1312"/>
      <c r="CJ50" s="1312"/>
      <c r="CK50" s="1312"/>
      <c r="CL50" s="1312"/>
      <c r="CM50" s="1312"/>
      <c r="CN50" s="1312" t="s">
        <v>565</v>
      </c>
      <c r="CO50" s="1312"/>
      <c r="CP50" s="1312"/>
      <c r="CQ50" s="1312"/>
      <c r="CR50" s="1312"/>
      <c r="CS50" s="1312"/>
      <c r="CT50" s="1312"/>
      <c r="CU50" s="1312"/>
      <c r="CV50" s="1312" t="s">
        <v>566</v>
      </c>
      <c r="CW50" s="1312"/>
      <c r="CX50" s="1312"/>
      <c r="CY50" s="1312"/>
      <c r="CZ50" s="1312"/>
      <c r="DA50" s="1312"/>
      <c r="DB50" s="1312"/>
      <c r="DC50" s="1312"/>
    </row>
    <row r="51" spans="1:109" ht="13.5" customHeight="1" x14ac:dyDescent="0.15">
      <c r="B51" s="386"/>
      <c r="G51" s="1316"/>
      <c r="H51" s="1316"/>
      <c r="I51" s="1317"/>
      <c r="J51" s="1317"/>
      <c r="K51" s="1306"/>
      <c r="L51" s="1306"/>
      <c r="M51" s="1306"/>
      <c r="N51" s="1306"/>
      <c r="AM51" s="393"/>
      <c r="AN51" s="1307" t="s">
        <v>612</v>
      </c>
      <c r="AO51" s="1307"/>
      <c r="AP51" s="1307"/>
      <c r="AQ51" s="1307"/>
      <c r="AR51" s="1307"/>
      <c r="AS51" s="1307"/>
      <c r="AT51" s="1307"/>
      <c r="AU51" s="1307"/>
      <c r="AV51" s="1307"/>
      <c r="AW51" s="1307"/>
      <c r="AX51" s="1307"/>
      <c r="AY51" s="1307"/>
      <c r="AZ51" s="1307"/>
      <c r="BA51" s="1307"/>
      <c r="BB51" s="1307" t="s">
        <v>610</v>
      </c>
      <c r="BC51" s="1307"/>
      <c r="BD51" s="1307"/>
      <c r="BE51" s="1307"/>
      <c r="BF51" s="1307"/>
      <c r="BG51" s="1307"/>
      <c r="BH51" s="1307"/>
      <c r="BI51" s="1307"/>
      <c r="BJ51" s="1307"/>
      <c r="BK51" s="1307"/>
      <c r="BL51" s="1307"/>
      <c r="BM51" s="1307"/>
      <c r="BN51" s="1307"/>
      <c r="BO51" s="1307"/>
      <c r="BP51" s="1318"/>
      <c r="BQ51" s="1305"/>
      <c r="BR51" s="1305"/>
      <c r="BS51" s="1305"/>
      <c r="BT51" s="1305"/>
      <c r="BU51" s="1305"/>
      <c r="BV51" s="1305"/>
      <c r="BW51" s="1305"/>
      <c r="BX51" s="1318"/>
      <c r="BY51" s="1305"/>
      <c r="BZ51" s="1305"/>
      <c r="CA51" s="1305"/>
      <c r="CB51" s="1305"/>
      <c r="CC51" s="1305"/>
      <c r="CD51" s="1305"/>
      <c r="CE51" s="1305"/>
      <c r="CF51" s="1305">
        <v>6.3</v>
      </c>
      <c r="CG51" s="1305"/>
      <c r="CH51" s="1305"/>
      <c r="CI51" s="1305"/>
      <c r="CJ51" s="1305"/>
      <c r="CK51" s="1305"/>
      <c r="CL51" s="1305"/>
      <c r="CM51" s="1305"/>
      <c r="CN51" s="1305">
        <v>9.1999999999999993</v>
      </c>
      <c r="CO51" s="1305"/>
      <c r="CP51" s="1305"/>
      <c r="CQ51" s="1305"/>
      <c r="CR51" s="1305"/>
      <c r="CS51" s="1305"/>
      <c r="CT51" s="1305"/>
      <c r="CU51" s="1305"/>
      <c r="CV51" s="1318"/>
      <c r="CW51" s="1305"/>
      <c r="CX51" s="1305"/>
      <c r="CY51" s="1305"/>
      <c r="CZ51" s="1305"/>
      <c r="DA51" s="1305"/>
      <c r="DB51" s="1305"/>
      <c r="DC51" s="1305"/>
    </row>
    <row r="52" spans="1:109" ht="13.5" x14ac:dyDescent="0.15">
      <c r="B52" s="386"/>
      <c r="G52" s="1316"/>
      <c r="H52" s="1316"/>
      <c r="I52" s="1317"/>
      <c r="J52" s="1317"/>
      <c r="K52" s="1306"/>
      <c r="L52" s="1306"/>
      <c r="M52" s="1306"/>
      <c r="N52" s="1306"/>
      <c r="AM52" s="39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08"/>
      <c r="J53" s="1308"/>
      <c r="K53" s="1306"/>
      <c r="L53" s="1306"/>
      <c r="M53" s="1306"/>
      <c r="N53" s="1306"/>
      <c r="AM53" s="393"/>
      <c r="AN53" s="1307"/>
      <c r="AO53" s="1307"/>
      <c r="AP53" s="1307"/>
      <c r="AQ53" s="1307"/>
      <c r="AR53" s="1307"/>
      <c r="AS53" s="1307"/>
      <c r="AT53" s="1307"/>
      <c r="AU53" s="1307"/>
      <c r="AV53" s="1307"/>
      <c r="AW53" s="1307"/>
      <c r="AX53" s="1307"/>
      <c r="AY53" s="1307"/>
      <c r="AZ53" s="1307"/>
      <c r="BA53" s="1307"/>
      <c r="BB53" s="1307" t="s">
        <v>616</v>
      </c>
      <c r="BC53" s="1307"/>
      <c r="BD53" s="1307"/>
      <c r="BE53" s="1307"/>
      <c r="BF53" s="1307"/>
      <c r="BG53" s="1307"/>
      <c r="BH53" s="1307"/>
      <c r="BI53" s="1307"/>
      <c r="BJ53" s="1307"/>
      <c r="BK53" s="1307"/>
      <c r="BL53" s="1307"/>
      <c r="BM53" s="1307"/>
      <c r="BN53" s="1307"/>
      <c r="BO53" s="1307"/>
      <c r="BP53" s="1318"/>
      <c r="BQ53" s="1305"/>
      <c r="BR53" s="1305"/>
      <c r="BS53" s="1305"/>
      <c r="BT53" s="1305"/>
      <c r="BU53" s="1305"/>
      <c r="BV53" s="1305"/>
      <c r="BW53" s="1305"/>
      <c r="BX53" s="1318"/>
      <c r="BY53" s="1305"/>
      <c r="BZ53" s="1305"/>
      <c r="CA53" s="1305"/>
      <c r="CB53" s="1305"/>
      <c r="CC53" s="1305"/>
      <c r="CD53" s="1305"/>
      <c r="CE53" s="1305"/>
      <c r="CF53" s="1305">
        <v>75</v>
      </c>
      <c r="CG53" s="1305"/>
      <c r="CH53" s="1305"/>
      <c r="CI53" s="1305"/>
      <c r="CJ53" s="1305"/>
      <c r="CK53" s="1305"/>
      <c r="CL53" s="1305"/>
      <c r="CM53" s="1305"/>
      <c r="CN53" s="1305">
        <v>76</v>
      </c>
      <c r="CO53" s="1305"/>
      <c r="CP53" s="1305"/>
      <c r="CQ53" s="1305"/>
      <c r="CR53" s="1305"/>
      <c r="CS53" s="1305"/>
      <c r="CT53" s="1305"/>
      <c r="CU53" s="1305"/>
      <c r="CV53" s="1318"/>
      <c r="CW53" s="1305"/>
      <c r="CX53" s="1305"/>
      <c r="CY53" s="1305"/>
      <c r="CZ53" s="1305"/>
      <c r="DA53" s="1305"/>
      <c r="DB53" s="1305"/>
      <c r="DC53" s="1305"/>
    </row>
    <row r="54" spans="1:109" ht="13.5" x14ac:dyDescent="0.15">
      <c r="A54" s="401"/>
      <c r="B54" s="386"/>
      <c r="G54" s="1316"/>
      <c r="H54" s="1316"/>
      <c r="I54" s="1308"/>
      <c r="J54" s="1308"/>
      <c r="K54" s="1306"/>
      <c r="L54" s="1306"/>
      <c r="M54" s="1306"/>
      <c r="N54" s="1306"/>
      <c r="AM54" s="39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08"/>
      <c r="H55" s="1308"/>
      <c r="I55" s="1308"/>
      <c r="J55" s="1308"/>
      <c r="K55" s="1306"/>
      <c r="L55" s="1306"/>
      <c r="M55" s="1306"/>
      <c r="N55" s="1306"/>
      <c r="AN55" s="1312" t="s">
        <v>611</v>
      </c>
      <c r="AO55" s="1312"/>
      <c r="AP55" s="1312"/>
      <c r="AQ55" s="1312"/>
      <c r="AR55" s="1312"/>
      <c r="AS55" s="1312"/>
      <c r="AT55" s="1312"/>
      <c r="AU55" s="1312"/>
      <c r="AV55" s="1312"/>
      <c r="AW55" s="1312"/>
      <c r="AX55" s="1312"/>
      <c r="AY55" s="1312"/>
      <c r="AZ55" s="1312"/>
      <c r="BA55" s="1312"/>
      <c r="BB55" s="1307" t="s">
        <v>610</v>
      </c>
      <c r="BC55" s="1307"/>
      <c r="BD55" s="1307"/>
      <c r="BE55" s="1307"/>
      <c r="BF55" s="1307"/>
      <c r="BG55" s="1307"/>
      <c r="BH55" s="1307"/>
      <c r="BI55" s="1307"/>
      <c r="BJ55" s="1307"/>
      <c r="BK55" s="1307"/>
      <c r="BL55" s="1307"/>
      <c r="BM55" s="1307"/>
      <c r="BN55" s="1307"/>
      <c r="BO55" s="1307"/>
      <c r="BP55" s="1318"/>
      <c r="BQ55" s="1305"/>
      <c r="BR55" s="1305"/>
      <c r="BS55" s="1305"/>
      <c r="BT55" s="1305"/>
      <c r="BU55" s="1305"/>
      <c r="BV55" s="1305"/>
      <c r="BW55" s="1305"/>
      <c r="BX55" s="1318"/>
      <c r="BY55" s="1305"/>
      <c r="BZ55" s="1305"/>
      <c r="CA55" s="1305"/>
      <c r="CB55" s="1305"/>
      <c r="CC55" s="1305"/>
      <c r="CD55" s="1305"/>
      <c r="CE55" s="1305"/>
      <c r="CF55" s="1305">
        <v>36.6</v>
      </c>
      <c r="CG55" s="1305"/>
      <c r="CH55" s="1305"/>
      <c r="CI55" s="1305"/>
      <c r="CJ55" s="1305"/>
      <c r="CK55" s="1305"/>
      <c r="CL55" s="1305"/>
      <c r="CM55" s="1305"/>
      <c r="CN55" s="1305">
        <v>37.700000000000003</v>
      </c>
      <c r="CO55" s="1305"/>
      <c r="CP55" s="1305"/>
      <c r="CQ55" s="1305"/>
      <c r="CR55" s="1305"/>
      <c r="CS55" s="1305"/>
      <c r="CT55" s="1305"/>
      <c r="CU55" s="1305"/>
      <c r="CV55" s="1318"/>
      <c r="CW55" s="1305"/>
      <c r="CX55" s="1305"/>
      <c r="CY55" s="1305"/>
      <c r="CZ55" s="1305"/>
      <c r="DA55" s="1305"/>
      <c r="DB55" s="1305"/>
      <c r="DC55" s="1305"/>
    </row>
    <row r="56" spans="1:109" ht="13.5" x14ac:dyDescent="0.15">
      <c r="A56" s="401"/>
      <c r="B56" s="386"/>
      <c r="G56" s="1308"/>
      <c r="H56" s="1308"/>
      <c r="I56" s="1308"/>
      <c r="J56" s="1308"/>
      <c r="K56" s="1306"/>
      <c r="L56" s="1306"/>
      <c r="M56" s="1306"/>
      <c r="N56" s="1306"/>
      <c r="AN56" s="1312"/>
      <c r="AO56" s="1312"/>
      <c r="AP56" s="1312"/>
      <c r="AQ56" s="1312"/>
      <c r="AR56" s="1312"/>
      <c r="AS56" s="1312"/>
      <c r="AT56" s="1312"/>
      <c r="AU56" s="1312"/>
      <c r="AV56" s="1312"/>
      <c r="AW56" s="1312"/>
      <c r="AX56" s="1312"/>
      <c r="AY56" s="1312"/>
      <c r="AZ56" s="1312"/>
      <c r="BA56" s="1312"/>
      <c r="BB56" s="1307"/>
      <c r="BC56" s="1307"/>
      <c r="BD56" s="1307"/>
      <c r="BE56" s="1307"/>
      <c r="BF56" s="1307"/>
      <c r="BG56" s="1307"/>
      <c r="BH56" s="1307"/>
      <c r="BI56" s="1307"/>
      <c r="BJ56" s="1307"/>
      <c r="BK56" s="1307"/>
      <c r="BL56" s="1307"/>
      <c r="BM56" s="1307"/>
      <c r="BN56" s="1307"/>
      <c r="BO56" s="1307"/>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08"/>
      <c r="H57" s="1308"/>
      <c r="I57" s="1310"/>
      <c r="J57" s="1310"/>
      <c r="K57" s="1306"/>
      <c r="L57" s="1306"/>
      <c r="M57" s="1306"/>
      <c r="N57" s="1306"/>
      <c r="AM57" s="385"/>
      <c r="AN57" s="1312"/>
      <c r="AO57" s="1312"/>
      <c r="AP57" s="1312"/>
      <c r="AQ57" s="1312"/>
      <c r="AR57" s="1312"/>
      <c r="AS57" s="1312"/>
      <c r="AT57" s="1312"/>
      <c r="AU57" s="1312"/>
      <c r="AV57" s="1312"/>
      <c r="AW57" s="1312"/>
      <c r="AX57" s="1312"/>
      <c r="AY57" s="1312"/>
      <c r="AZ57" s="1312"/>
      <c r="BA57" s="1312"/>
      <c r="BB57" s="1307" t="s">
        <v>616</v>
      </c>
      <c r="BC57" s="1307"/>
      <c r="BD57" s="1307"/>
      <c r="BE57" s="1307"/>
      <c r="BF57" s="1307"/>
      <c r="BG57" s="1307"/>
      <c r="BH57" s="1307"/>
      <c r="BI57" s="1307"/>
      <c r="BJ57" s="1307"/>
      <c r="BK57" s="1307"/>
      <c r="BL57" s="1307"/>
      <c r="BM57" s="1307"/>
      <c r="BN57" s="1307"/>
      <c r="BO57" s="1307"/>
      <c r="BP57" s="1318"/>
      <c r="BQ57" s="1305"/>
      <c r="BR57" s="1305"/>
      <c r="BS57" s="1305"/>
      <c r="BT57" s="1305"/>
      <c r="BU57" s="1305"/>
      <c r="BV57" s="1305"/>
      <c r="BW57" s="1305"/>
      <c r="BX57" s="1318"/>
      <c r="BY57" s="1305"/>
      <c r="BZ57" s="1305"/>
      <c r="CA57" s="1305"/>
      <c r="CB57" s="1305"/>
      <c r="CC57" s="1305"/>
      <c r="CD57" s="1305"/>
      <c r="CE57" s="1305"/>
      <c r="CF57" s="1305">
        <v>58.8</v>
      </c>
      <c r="CG57" s="1305"/>
      <c r="CH57" s="1305"/>
      <c r="CI57" s="1305"/>
      <c r="CJ57" s="1305"/>
      <c r="CK57" s="1305"/>
      <c r="CL57" s="1305"/>
      <c r="CM57" s="1305"/>
      <c r="CN57" s="1305">
        <v>59.4</v>
      </c>
      <c r="CO57" s="1305"/>
      <c r="CP57" s="1305"/>
      <c r="CQ57" s="1305"/>
      <c r="CR57" s="1305"/>
      <c r="CS57" s="1305"/>
      <c r="CT57" s="1305"/>
      <c r="CU57" s="1305"/>
      <c r="CV57" s="1318"/>
      <c r="CW57" s="1305"/>
      <c r="CX57" s="1305"/>
      <c r="CY57" s="1305"/>
      <c r="CZ57" s="1305"/>
      <c r="DA57" s="1305"/>
      <c r="DB57" s="1305"/>
      <c r="DC57" s="1305"/>
      <c r="DD57" s="412"/>
      <c r="DE57" s="407"/>
    </row>
    <row r="58" spans="1:109" s="401" customFormat="1" ht="13.5" x14ac:dyDescent="0.15">
      <c r="A58" s="385"/>
      <c r="B58" s="407"/>
      <c r="G58" s="1308"/>
      <c r="H58" s="1308"/>
      <c r="I58" s="1310"/>
      <c r="J58" s="1310"/>
      <c r="K58" s="1306"/>
      <c r="L58" s="1306"/>
      <c r="M58" s="1306"/>
      <c r="N58" s="1306"/>
      <c r="AM58" s="385"/>
      <c r="AN58" s="1312"/>
      <c r="AO58" s="1312"/>
      <c r="AP58" s="1312"/>
      <c r="AQ58" s="1312"/>
      <c r="AR58" s="1312"/>
      <c r="AS58" s="1312"/>
      <c r="AT58" s="1312"/>
      <c r="AU58" s="1312"/>
      <c r="AV58" s="1312"/>
      <c r="AW58" s="1312"/>
      <c r="AX58" s="1312"/>
      <c r="AY58" s="1312"/>
      <c r="AZ58" s="1312"/>
      <c r="BA58" s="1312"/>
      <c r="BB58" s="1307"/>
      <c r="BC58" s="1307"/>
      <c r="BD58" s="1307"/>
      <c r="BE58" s="1307"/>
      <c r="BF58" s="1307"/>
      <c r="BG58" s="1307"/>
      <c r="BH58" s="1307"/>
      <c r="BI58" s="1307"/>
      <c r="BJ58" s="1307"/>
      <c r="BK58" s="1307"/>
      <c r="BL58" s="1307"/>
      <c r="BM58" s="1307"/>
      <c r="BN58" s="1307"/>
      <c r="BO58" s="1307"/>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615</v>
      </c>
    </row>
    <row r="64" spans="1:109" ht="13.5" x14ac:dyDescent="0.15">
      <c r="B64" s="386"/>
      <c r="G64" s="402"/>
      <c r="I64" s="404"/>
      <c r="J64" s="404"/>
      <c r="K64" s="404"/>
      <c r="L64" s="404"/>
      <c r="M64" s="404"/>
      <c r="N64" s="403"/>
      <c r="AM64" s="402"/>
      <c r="AN64" s="402" t="s">
        <v>614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5" x14ac:dyDescent="0.15">
      <c r="B66" s="38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5" x14ac:dyDescent="0.15">
      <c r="B67" s="38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5" x14ac:dyDescent="0.15">
      <c r="B68" s="38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5" x14ac:dyDescent="0.15">
      <c r="B69" s="38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613</v>
      </c>
    </row>
    <row r="72" spans="2:107" ht="13.5" x14ac:dyDescent="0.15">
      <c r="B72" s="386"/>
      <c r="G72" s="1308"/>
      <c r="H72" s="1308"/>
      <c r="I72" s="1308"/>
      <c r="J72" s="1308"/>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2" t="s">
        <v>562</v>
      </c>
      <c r="BQ72" s="1312"/>
      <c r="BR72" s="1312"/>
      <c r="BS72" s="1312"/>
      <c r="BT72" s="1312"/>
      <c r="BU72" s="1312"/>
      <c r="BV72" s="1312"/>
      <c r="BW72" s="1312"/>
      <c r="BX72" s="1312" t="s">
        <v>563</v>
      </c>
      <c r="BY72" s="1312"/>
      <c r="BZ72" s="1312"/>
      <c r="CA72" s="1312"/>
      <c r="CB72" s="1312"/>
      <c r="CC72" s="1312"/>
      <c r="CD72" s="1312"/>
      <c r="CE72" s="1312"/>
      <c r="CF72" s="1312" t="s">
        <v>564</v>
      </c>
      <c r="CG72" s="1312"/>
      <c r="CH72" s="1312"/>
      <c r="CI72" s="1312"/>
      <c r="CJ72" s="1312"/>
      <c r="CK72" s="1312"/>
      <c r="CL72" s="1312"/>
      <c r="CM72" s="1312"/>
      <c r="CN72" s="1312" t="s">
        <v>565</v>
      </c>
      <c r="CO72" s="1312"/>
      <c r="CP72" s="1312"/>
      <c r="CQ72" s="1312"/>
      <c r="CR72" s="1312"/>
      <c r="CS72" s="1312"/>
      <c r="CT72" s="1312"/>
      <c r="CU72" s="1312"/>
      <c r="CV72" s="1312" t="s">
        <v>566</v>
      </c>
      <c r="CW72" s="1312"/>
      <c r="CX72" s="1312"/>
      <c r="CY72" s="1312"/>
      <c r="CZ72" s="1312"/>
      <c r="DA72" s="1312"/>
      <c r="DB72" s="1312"/>
      <c r="DC72" s="1312"/>
    </row>
    <row r="73" spans="2:107" ht="13.5" x14ac:dyDescent="0.15">
      <c r="B73" s="386"/>
      <c r="G73" s="1316"/>
      <c r="H73" s="1316"/>
      <c r="I73" s="1316"/>
      <c r="J73" s="1316"/>
      <c r="K73" s="1309"/>
      <c r="L73" s="1309"/>
      <c r="M73" s="1309"/>
      <c r="N73" s="1309"/>
      <c r="AM73" s="393"/>
      <c r="AN73" s="1307" t="s">
        <v>612</v>
      </c>
      <c r="AO73" s="1307"/>
      <c r="AP73" s="1307"/>
      <c r="AQ73" s="1307"/>
      <c r="AR73" s="1307"/>
      <c r="AS73" s="1307"/>
      <c r="AT73" s="1307"/>
      <c r="AU73" s="1307"/>
      <c r="AV73" s="1307"/>
      <c r="AW73" s="1307"/>
      <c r="AX73" s="1307"/>
      <c r="AY73" s="1307"/>
      <c r="AZ73" s="1307"/>
      <c r="BA73" s="1307"/>
      <c r="BB73" s="1307" t="s">
        <v>610</v>
      </c>
      <c r="BC73" s="1307"/>
      <c r="BD73" s="1307"/>
      <c r="BE73" s="1307"/>
      <c r="BF73" s="1307"/>
      <c r="BG73" s="1307"/>
      <c r="BH73" s="1307"/>
      <c r="BI73" s="1307"/>
      <c r="BJ73" s="1307"/>
      <c r="BK73" s="1307"/>
      <c r="BL73" s="1307"/>
      <c r="BM73" s="1307"/>
      <c r="BN73" s="1307"/>
      <c r="BO73" s="1307"/>
      <c r="BP73" s="1305">
        <v>34</v>
      </c>
      <c r="BQ73" s="1305"/>
      <c r="BR73" s="1305"/>
      <c r="BS73" s="1305"/>
      <c r="BT73" s="1305"/>
      <c r="BU73" s="1305"/>
      <c r="BV73" s="1305"/>
      <c r="BW73" s="1305"/>
      <c r="BX73" s="1305">
        <v>23.7</v>
      </c>
      <c r="BY73" s="1305"/>
      <c r="BZ73" s="1305"/>
      <c r="CA73" s="1305"/>
      <c r="CB73" s="1305"/>
      <c r="CC73" s="1305"/>
      <c r="CD73" s="1305"/>
      <c r="CE73" s="1305"/>
      <c r="CF73" s="1305">
        <v>6.3</v>
      </c>
      <c r="CG73" s="1305"/>
      <c r="CH73" s="1305"/>
      <c r="CI73" s="1305"/>
      <c r="CJ73" s="1305"/>
      <c r="CK73" s="1305"/>
      <c r="CL73" s="1305"/>
      <c r="CM73" s="1305"/>
      <c r="CN73" s="1305">
        <v>9.1999999999999993</v>
      </c>
      <c r="CO73" s="1305"/>
      <c r="CP73" s="1305"/>
      <c r="CQ73" s="1305"/>
      <c r="CR73" s="1305"/>
      <c r="CS73" s="1305"/>
      <c r="CT73" s="1305"/>
      <c r="CU73" s="1305"/>
      <c r="CV73" s="1305">
        <v>10.1</v>
      </c>
      <c r="CW73" s="1305"/>
      <c r="CX73" s="1305"/>
      <c r="CY73" s="1305"/>
      <c r="CZ73" s="1305"/>
      <c r="DA73" s="1305"/>
      <c r="DB73" s="1305"/>
      <c r="DC73" s="1305"/>
    </row>
    <row r="74" spans="2:107" ht="13.5" x14ac:dyDescent="0.15">
      <c r="B74" s="386"/>
      <c r="G74" s="1316"/>
      <c r="H74" s="1316"/>
      <c r="I74" s="1316"/>
      <c r="J74" s="1316"/>
      <c r="K74" s="1309"/>
      <c r="L74" s="1309"/>
      <c r="M74" s="1309"/>
      <c r="N74" s="1309"/>
      <c r="AM74" s="39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08"/>
      <c r="J75" s="1308"/>
      <c r="K75" s="1306"/>
      <c r="L75" s="1306"/>
      <c r="M75" s="1306"/>
      <c r="N75" s="1306"/>
      <c r="AM75" s="393"/>
      <c r="AN75" s="1307"/>
      <c r="AO75" s="1307"/>
      <c r="AP75" s="1307"/>
      <c r="AQ75" s="1307"/>
      <c r="AR75" s="1307"/>
      <c r="AS75" s="1307"/>
      <c r="AT75" s="1307"/>
      <c r="AU75" s="1307"/>
      <c r="AV75" s="1307"/>
      <c r="AW75" s="1307"/>
      <c r="AX75" s="1307"/>
      <c r="AY75" s="1307"/>
      <c r="AZ75" s="1307"/>
      <c r="BA75" s="1307"/>
      <c r="BB75" s="1307" t="s">
        <v>609</v>
      </c>
      <c r="BC75" s="1307"/>
      <c r="BD75" s="1307"/>
      <c r="BE75" s="1307"/>
      <c r="BF75" s="1307"/>
      <c r="BG75" s="1307"/>
      <c r="BH75" s="1307"/>
      <c r="BI75" s="1307"/>
      <c r="BJ75" s="1307"/>
      <c r="BK75" s="1307"/>
      <c r="BL75" s="1307"/>
      <c r="BM75" s="1307"/>
      <c r="BN75" s="1307"/>
      <c r="BO75" s="1307"/>
      <c r="BP75" s="1305">
        <v>8.1</v>
      </c>
      <c r="BQ75" s="1305"/>
      <c r="BR75" s="1305"/>
      <c r="BS75" s="1305"/>
      <c r="BT75" s="1305"/>
      <c r="BU75" s="1305"/>
      <c r="BV75" s="1305"/>
      <c r="BW75" s="1305"/>
      <c r="BX75" s="1305">
        <v>6.5</v>
      </c>
      <c r="BY75" s="1305"/>
      <c r="BZ75" s="1305"/>
      <c r="CA75" s="1305"/>
      <c r="CB75" s="1305"/>
      <c r="CC75" s="1305"/>
      <c r="CD75" s="1305"/>
      <c r="CE75" s="1305"/>
      <c r="CF75" s="1305">
        <v>5.4</v>
      </c>
      <c r="CG75" s="1305"/>
      <c r="CH75" s="1305"/>
      <c r="CI75" s="1305"/>
      <c r="CJ75" s="1305"/>
      <c r="CK75" s="1305"/>
      <c r="CL75" s="1305"/>
      <c r="CM75" s="1305"/>
      <c r="CN75" s="1305">
        <v>4.4000000000000004</v>
      </c>
      <c r="CO75" s="1305"/>
      <c r="CP75" s="1305"/>
      <c r="CQ75" s="1305"/>
      <c r="CR75" s="1305"/>
      <c r="CS75" s="1305"/>
      <c r="CT75" s="1305"/>
      <c r="CU75" s="1305"/>
      <c r="CV75" s="1305">
        <v>3.5</v>
      </c>
      <c r="CW75" s="1305"/>
      <c r="CX75" s="1305"/>
      <c r="CY75" s="1305"/>
      <c r="CZ75" s="1305"/>
      <c r="DA75" s="1305"/>
      <c r="DB75" s="1305"/>
      <c r="DC75" s="1305"/>
    </row>
    <row r="76" spans="2:107" ht="13.5" x14ac:dyDescent="0.15">
      <c r="B76" s="386"/>
      <c r="G76" s="1316"/>
      <c r="H76" s="1316"/>
      <c r="I76" s="1308"/>
      <c r="J76" s="1308"/>
      <c r="K76" s="1306"/>
      <c r="L76" s="1306"/>
      <c r="M76" s="1306"/>
      <c r="N76" s="1306"/>
      <c r="AM76" s="39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08"/>
      <c r="H77" s="1308"/>
      <c r="I77" s="1308"/>
      <c r="J77" s="1308"/>
      <c r="K77" s="1309"/>
      <c r="L77" s="1309"/>
      <c r="M77" s="1309"/>
      <c r="N77" s="1309"/>
      <c r="AN77" s="1312" t="s">
        <v>611</v>
      </c>
      <c r="AO77" s="1312"/>
      <c r="AP77" s="1312"/>
      <c r="AQ77" s="1312"/>
      <c r="AR77" s="1312"/>
      <c r="AS77" s="1312"/>
      <c r="AT77" s="1312"/>
      <c r="AU77" s="1312"/>
      <c r="AV77" s="1312"/>
      <c r="AW77" s="1312"/>
      <c r="AX77" s="1312"/>
      <c r="AY77" s="1312"/>
      <c r="AZ77" s="1312"/>
      <c r="BA77" s="1312"/>
      <c r="BB77" s="1307" t="s">
        <v>610</v>
      </c>
      <c r="BC77" s="1307"/>
      <c r="BD77" s="1307"/>
      <c r="BE77" s="1307"/>
      <c r="BF77" s="1307"/>
      <c r="BG77" s="1307"/>
      <c r="BH77" s="1307"/>
      <c r="BI77" s="1307"/>
      <c r="BJ77" s="1307"/>
      <c r="BK77" s="1307"/>
      <c r="BL77" s="1307"/>
      <c r="BM77" s="1307"/>
      <c r="BN77" s="1307"/>
      <c r="BO77" s="1307"/>
      <c r="BP77" s="1305">
        <v>60.9</v>
      </c>
      <c r="BQ77" s="1305"/>
      <c r="BR77" s="1305"/>
      <c r="BS77" s="1305"/>
      <c r="BT77" s="1305"/>
      <c r="BU77" s="1305"/>
      <c r="BV77" s="1305"/>
      <c r="BW77" s="1305"/>
      <c r="BX77" s="1305">
        <v>41.5</v>
      </c>
      <c r="BY77" s="1305"/>
      <c r="BZ77" s="1305"/>
      <c r="CA77" s="1305"/>
      <c r="CB77" s="1305"/>
      <c r="CC77" s="1305"/>
      <c r="CD77" s="1305"/>
      <c r="CE77" s="1305"/>
      <c r="CF77" s="1305">
        <v>36.6</v>
      </c>
      <c r="CG77" s="1305"/>
      <c r="CH77" s="1305"/>
      <c r="CI77" s="1305"/>
      <c r="CJ77" s="1305"/>
      <c r="CK77" s="1305"/>
      <c r="CL77" s="1305"/>
      <c r="CM77" s="1305"/>
      <c r="CN77" s="1305">
        <v>37.700000000000003</v>
      </c>
      <c r="CO77" s="1305"/>
      <c r="CP77" s="1305"/>
      <c r="CQ77" s="1305"/>
      <c r="CR77" s="1305"/>
      <c r="CS77" s="1305"/>
      <c r="CT77" s="1305"/>
      <c r="CU77" s="1305"/>
      <c r="CV77" s="1305">
        <v>37.9</v>
      </c>
      <c r="CW77" s="1305"/>
      <c r="CX77" s="1305"/>
      <c r="CY77" s="1305"/>
      <c r="CZ77" s="1305"/>
      <c r="DA77" s="1305"/>
      <c r="DB77" s="1305"/>
      <c r="DC77" s="1305"/>
    </row>
    <row r="78" spans="2:107" ht="13.5" x14ac:dyDescent="0.15">
      <c r="B78" s="386"/>
      <c r="G78" s="1308"/>
      <c r="H78" s="1308"/>
      <c r="I78" s="1308"/>
      <c r="J78" s="1308"/>
      <c r="K78" s="1309"/>
      <c r="L78" s="1309"/>
      <c r="M78" s="1309"/>
      <c r="N78" s="1309"/>
      <c r="AN78" s="1312"/>
      <c r="AO78" s="1312"/>
      <c r="AP78" s="1312"/>
      <c r="AQ78" s="1312"/>
      <c r="AR78" s="1312"/>
      <c r="AS78" s="1312"/>
      <c r="AT78" s="1312"/>
      <c r="AU78" s="1312"/>
      <c r="AV78" s="1312"/>
      <c r="AW78" s="1312"/>
      <c r="AX78" s="1312"/>
      <c r="AY78" s="1312"/>
      <c r="AZ78" s="1312"/>
      <c r="BA78" s="1312"/>
      <c r="BB78" s="1307"/>
      <c r="BC78" s="1307"/>
      <c r="BD78" s="1307"/>
      <c r="BE78" s="1307"/>
      <c r="BF78" s="1307"/>
      <c r="BG78" s="1307"/>
      <c r="BH78" s="1307"/>
      <c r="BI78" s="1307"/>
      <c r="BJ78" s="1307"/>
      <c r="BK78" s="1307"/>
      <c r="BL78" s="1307"/>
      <c r="BM78" s="1307"/>
      <c r="BN78" s="1307"/>
      <c r="BO78" s="1307"/>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08"/>
      <c r="H79" s="1308"/>
      <c r="I79" s="1310"/>
      <c r="J79" s="1310"/>
      <c r="K79" s="1311"/>
      <c r="L79" s="1311"/>
      <c r="M79" s="1311"/>
      <c r="N79" s="1311"/>
      <c r="AN79" s="1312"/>
      <c r="AO79" s="1312"/>
      <c r="AP79" s="1312"/>
      <c r="AQ79" s="1312"/>
      <c r="AR79" s="1312"/>
      <c r="AS79" s="1312"/>
      <c r="AT79" s="1312"/>
      <c r="AU79" s="1312"/>
      <c r="AV79" s="1312"/>
      <c r="AW79" s="1312"/>
      <c r="AX79" s="1312"/>
      <c r="AY79" s="1312"/>
      <c r="AZ79" s="1312"/>
      <c r="BA79" s="1312"/>
      <c r="BB79" s="1307" t="s">
        <v>609</v>
      </c>
      <c r="BC79" s="1307"/>
      <c r="BD79" s="1307"/>
      <c r="BE79" s="1307"/>
      <c r="BF79" s="1307"/>
      <c r="BG79" s="1307"/>
      <c r="BH79" s="1307"/>
      <c r="BI79" s="1307"/>
      <c r="BJ79" s="1307"/>
      <c r="BK79" s="1307"/>
      <c r="BL79" s="1307"/>
      <c r="BM79" s="1307"/>
      <c r="BN79" s="1307"/>
      <c r="BO79" s="1307"/>
      <c r="BP79" s="1305">
        <v>12.6</v>
      </c>
      <c r="BQ79" s="1305"/>
      <c r="BR79" s="1305"/>
      <c r="BS79" s="1305"/>
      <c r="BT79" s="1305"/>
      <c r="BU79" s="1305"/>
      <c r="BV79" s="1305"/>
      <c r="BW79" s="1305"/>
      <c r="BX79" s="1305">
        <v>9.6</v>
      </c>
      <c r="BY79" s="1305"/>
      <c r="BZ79" s="1305"/>
      <c r="CA79" s="1305"/>
      <c r="CB79" s="1305"/>
      <c r="CC79" s="1305"/>
      <c r="CD79" s="1305"/>
      <c r="CE79" s="1305"/>
      <c r="CF79" s="1305">
        <v>9.1999999999999993</v>
      </c>
      <c r="CG79" s="1305"/>
      <c r="CH79" s="1305"/>
      <c r="CI79" s="1305"/>
      <c r="CJ79" s="1305"/>
      <c r="CK79" s="1305"/>
      <c r="CL79" s="1305"/>
      <c r="CM79" s="1305"/>
      <c r="CN79" s="1305">
        <v>8.9</v>
      </c>
      <c r="CO79" s="1305"/>
      <c r="CP79" s="1305"/>
      <c r="CQ79" s="1305"/>
      <c r="CR79" s="1305"/>
      <c r="CS79" s="1305"/>
      <c r="CT79" s="1305"/>
      <c r="CU79" s="1305"/>
      <c r="CV79" s="1305">
        <v>8.6999999999999993</v>
      </c>
      <c r="CW79" s="1305"/>
      <c r="CX79" s="1305"/>
      <c r="CY79" s="1305"/>
      <c r="CZ79" s="1305"/>
      <c r="DA79" s="1305"/>
      <c r="DB79" s="1305"/>
      <c r="DC79" s="1305"/>
    </row>
    <row r="80" spans="2:107" ht="13.5" x14ac:dyDescent="0.15">
      <c r="B80" s="386"/>
      <c r="G80" s="1308"/>
      <c r="H80" s="1308"/>
      <c r="I80" s="1310"/>
      <c r="J80" s="1310"/>
      <c r="K80" s="1311"/>
      <c r="L80" s="1311"/>
      <c r="M80" s="1311"/>
      <c r="N80" s="1311"/>
      <c r="AN80" s="1312"/>
      <c r="AO80" s="1312"/>
      <c r="AP80" s="1312"/>
      <c r="AQ80" s="1312"/>
      <c r="AR80" s="1312"/>
      <c r="AS80" s="1312"/>
      <c r="AT80" s="1312"/>
      <c r="AU80" s="1312"/>
      <c r="AV80" s="1312"/>
      <c r="AW80" s="1312"/>
      <c r="AX80" s="1312"/>
      <c r="AY80" s="1312"/>
      <c r="AZ80" s="1312"/>
      <c r="BA80" s="1312"/>
      <c r="BB80" s="1307"/>
      <c r="BC80" s="1307"/>
      <c r="BD80" s="1307"/>
      <c r="BE80" s="1307"/>
      <c r="BF80" s="1307"/>
      <c r="BG80" s="1307"/>
      <c r="BH80" s="1307"/>
      <c r="BI80" s="1307"/>
      <c r="BJ80" s="1307"/>
      <c r="BK80" s="1307"/>
      <c r="BL80" s="1307"/>
      <c r="BM80" s="1307"/>
      <c r="BN80" s="1307"/>
      <c r="BO80" s="1307"/>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DsuGbmGm8E9z2DzBMZckGOvMJmVHw4afpuqkRUydRuMTWZFbAmVz9UpuCHpmYyTQN27FelRb/s+EQDSAedr5A==" saltValue="cNIMS0DkaWCSg1+4H7cQ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TDoDPsJzSijTou56XKUT90qxSlljQOwhfjWZ7jW8a2hHB4xhoLJdzqstdWPxjjpbiOZnWiUejA3K3QnQ+e2Q==" saltValue="uaqj9bKckI5AY86bPp3B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Y2GUERfSe2vPEFhENyS+ePgyZ4rANXu0ANvUlH5S6tPeWn4EB5xBnWogky22mk8hS3gEI9N8dTX8/FL1Hx0Ag==" saltValue="oFdYGYxg4i5PGm+BJq7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55438</v>
      </c>
      <c r="E3" s="161"/>
      <c r="F3" s="162">
        <v>57697</v>
      </c>
      <c r="G3" s="163"/>
      <c r="H3" s="164"/>
    </row>
    <row r="4" spans="1:8" x14ac:dyDescent="0.15">
      <c r="A4" s="165"/>
      <c r="B4" s="166"/>
      <c r="C4" s="167"/>
      <c r="D4" s="168">
        <v>39018</v>
      </c>
      <c r="E4" s="169"/>
      <c r="F4" s="170">
        <v>26743</v>
      </c>
      <c r="G4" s="171"/>
      <c r="H4" s="172"/>
    </row>
    <row r="5" spans="1:8" x14ac:dyDescent="0.15">
      <c r="A5" s="153" t="s">
        <v>554</v>
      </c>
      <c r="B5" s="158"/>
      <c r="C5" s="159"/>
      <c r="D5" s="160">
        <v>52106</v>
      </c>
      <c r="E5" s="161"/>
      <c r="F5" s="162">
        <v>63727</v>
      </c>
      <c r="G5" s="163"/>
      <c r="H5" s="164"/>
    </row>
    <row r="6" spans="1:8" x14ac:dyDescent="0.15">
      <c r="A6" s="165"/>
      <c r="B6" s="166"/>
      <c r="C6" s="167"/>
      <c r="D6" s="168">
        <v>44466</v>
      </c>
      <c r="E6" s="169"/>
      <c r="F6" s="170">
        <v>34577</v>
      </c>
      <c r="G6" s="171"/>
      <c r="H6" s="172"/>
    </row>
    <row r="7" spans="1:8" x14ac:dyDescent="0.15">
      <c r="A7" s="153" t="s">
        <v>555</v>
      </c>
      <c r="B7" s="158"/>
      <c r="C7" s="159"/>
      <c r="D7" s="160">
        <v>54818</v>
      </c>
      <c r="E7" s="161"/>
      <c r="F7" s="162">
        <v>66954</v>
      </c>
      <c r="G7" s="163"/>
      <c r="H7" s="164"/>
    </row>
    <row r="8" spans="1:8" x14ac:dyDescent="0.15">
      <c r="A8" s="165"/>
      <c r="B8" s="166"/>
      <c r="C8" s="167"/>
      <c r="D8" s="168">
        <v>43916</v>
      </c>
      <c r="E8" s="169"/>
      <c r="F8" s="170">
        <v>37305</v>
      </c>
      <c r="G8" s="171"/>
      <c r="H8" s="172"/>
    </row>
    <row r="9" spans="1:8" x14ac:dyDescent="0.15">
      <c r="A9" s="153" t="s">
        <v>556</v>
      </c>
      <c r="B9" s="158"/>
      <c r="C9" s="159"/>
      <c r="D9" s="160">
        <v>54863</v>
      </c>
      <c r="E9" s="161"/>
      <c r="F9" s="162">
        <v>72656</v>
      </c>
      <c r="G9" s="163"/>
      <c r="H9" s="164"/>
    </row>
    <row r="10" spans="1:8" x14ac:dyDescent="0.15">
      <c r="A10" s="165"/>
      <c r="B10" s="166"/>
      <c r="C10" s="167"/>
      <c r="D10" s="168">
        <v>50652</v>
      </c>
      <c r="E10" s="169"/>
      <c r="F10" s="170">
        <v>36448</v>
      </c>
      <c r="G10" s="171"/>
      <c r="H10" s="172"/>
    </row>
    <row r="11" spans="1:8" x14ac:dyDescent="0.15">
      <c r="A11" s="153" t="s">
        <v>557</v>
      </c>
      <c r="B11" s="158"/>
      <c r="C11" s="159"/>
      <c r="D11" s="160">
        <v>80896</v>
      </c>
      <c r="E11" s="161"/>
      <c r="F11" s="162">
        <v>65080</v>
      </c>
      <c r="G11" s="163"/>
      <c r="H11" s="164"/>
    </row>
    <row r="12" spans="1:8" x14ac:dyDescent="0.15">
      <c r="A12" s="165"/>
      <c r="B12" s="166"/>
      <c r="C12" s="173"/>
      <c r="D12" s="168">
        <v>70072</v>
      </c>
      <c r="E12" s="169"/>
      <c r="F12" s="170">
        <v>38201</v>
      </c>
      <c r="G12" s="171"/>
      <c r="H12" s="172"/>
    </row>
    <row r="13" spans="1:8" x14ac:dyDescent="0.15">
      <c r="A13" s="153"/>
      <c r="B13" s="158"/>
      <c r="C13" s="174"/>
      <c r="D13" s="175">
        <v>59624</v>
      </c>
      <c r="E13" s="176"/>
      <c r="F13" s="177">
        <v>65223</v>
      </c>
      <c r="G13" s="178"/>
      <c r="H13" s="164"/>
    </row>
    <row r="14" spans="1:8" x14ac:dyDescent="0.15">
      <c r="A14" s="165"/>
      <c r="B14" s="166"/>
      <c r="C14" s="167"/>
      <c r="D14" s="168">
        <v>49625</v>
      </c>
      <c r="E14" s="169"/>
      <c r="F14" s="170">
        <v>34655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9.73</v>
      </c>
      <c r="C19" s="179">
        <f>ROUND(VALUE(SUBSTITUTE(実質収支比率等に係る経年分析!G$48,"▲","-")),2)</f>
        <v>8.73</v>
      </c>
      <c r="D19" s="179">
        <f>ROUND(VALUE(SUBSTITUTE(実質収支比率等に係る経年分析!H$48,"▲","-")),2)</f>
        <v>8.73</v>
      </c>
      <c r="E19" s="179">
        <f>ROUND(VALUE(SUBSTITUTE(実質収支比率等に係る経年分析!I$48,"▲","-")),2)</f>
        <v>8.57</v>
      </c>
      <c r="F19" s="179">
        <f>ROUND(VALUE(SUBSTITUTE(実質収支比率等に係る経年分析!J$48,"▲","-")),2)</f>
        <v>8.19</v>
      </c>
    </row>
    <row r="20" spans="1:11" x14ac:dyDescent="0.15">
      <c r="A20" s="179" t="s">
        <v>55</v>
      </c>
      <c r="B20" s="179">
        <f>ROUND(VALUE(SUBSTITUTE(実質収支比率等に係る経年分析!F$47,"▲","-")),2)</f>
        <v>14.48</v>
      </c>
      <c r="C20" s="179">
        <f>ROUND(VALUE(SUBSTITUTE(実質収支比率等に係る経年分析!G$47,"▲","-")),2)</f>
        <v>22.31</v>
      </c>
      <c r="D20" s="179">
        <f>ROUND(VALUE(SUBSTITUTE(実質収支比率等に係る経年分析!H$47,"▲","-")),2)</f>
        <v>29.22</v>
      </c>
      <c r="E20" s="179">
        <f>ROUND(VALUE(SUBSTITUTE(実質収支比率等に係る経年分析!I$47,"▲","-")),2)</f>
        <v>28.39</v>
      </c>
      <c r="F20" s="179">
        <f>ROUND(VALUE(SUBSTITUTE(実質収支比率等に係る経年分析!J$47,"▲","-")),2)</f>
        <v>30.95</v>
      </c>
    </row>
    <row r="21" spans="1:11" x14ac:dyDescent="0.15">
      <c r="A21" s="179" t="s">
        <v>56</v>
      </c>
      <c r="B21" s="179">
        <f>IF(ISNUMBER(VALUE(SUBSTITUTE(実質収支比率等に係る経年分析!F$49,"▲","-"))),ROUND(VALUE(SUBSTITUTE(実質収支比率等に係る経年分析!F$49,"▲","-")),2),NA())</f>
        <v>2.2599999999999998</v>
      </c>
      <c r="C21" s="179">
        <f>IF(ISNUMBER(VALUE(SUBSTITUTE(実質収支比率等に係る経年分析!G$49,"▲","-"))),ROUND(VALUE(SUBSTITUTE(実質収支比率等に係る経年分析!G$49,"▲","-")),2),NA())</f>
        <v>1.92</v>
      </c>
      <c r="D21" s="179">
        <f>IF(ISNUMBER(VALUE(SUBSTITUTE(実質収支比率等に係る経年分析!H$49,"▲","-"))),ROUND(VALUE(SUBSTITUTE(実質収支比率等に係る経年分析!H$49,"▲","-")),2),NA())</f>
        <v>0.78</v>
      </c>
      <c r="E21" s="179">
        <f>IF(ISNUMBER(VALUE(SUBSTITUTE(実質収支比率等に係る経年分析!I$49,"▲","-"))),ROUND(VALUE(SUBSTITUTE(実質収支比率等に係る経年分析!I$49,"▲","-")),2),NA())</f>
        <v>-5.34</v>
      </c>
      <c r="F21" s="179">
        <f>IF(ISNUMBER(VALUE(SUBSTITUTE(実質収支比率等に係る経年分析!J$49,"▲","-"))),ROUND(VALUE(SUBSTITUTE(実質収支比率等に係る経年分析!J$49,"▲","-")),2),NA())</f>
        <v>-2.23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#N/A</v>
      </c>
      <c r="C28" s="180">
        <f>IF(ROUND(VALUE(SUBSTITUTE(連結実質赤字比率に係る赤字・黒字の構成分析!F$42,"▲", "-")), 2) &gt;= 0, ABS(ROUND(VALUE(SUBSTITUTE(連結実質赤字比率に係る赤字・黒字の構成分析!F$42,"▲", "-")), 2)), NA())</f>
        <v>0</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2.64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1.54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5.24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1.49</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2.2200000000000002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2.06</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5.86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5.88</v>
      </c>
    </row>
    <row r="34" spans="1:16" x14ac:dyDescent="0.15">
      <c r="A34" s="180" t="str">
        <f>IF(連結実質赤字比率に係る赤字・黒字の構成分析!C$36="",NA(),連結実質赤字比率に係る赤字・黒字の構成分析!C$36)</f>
        <v>温泉事業会計</v>
      </c>
      <c r="B34" s="180">
        <f>IF(ROUND(VALUE(SUBSTITUTE(連結実質赤字比率に係る赤字・黒字の構成分析!F$36,"▲", "-")), 2) &lt; 0, ABS(ROUND(VALUE(SUBSTITUTE(連結実質赤字比率に係る赤字・黒字の構成分析!F$36,"▲", "-")), 2)), NA())</f>
        <v>4.1500000000000004</v>
      </c>
      <c r="C34" s="180" t="e">
        <f>IF(ROUND(VALUE(SUBSTITUTE(連結実質赤字比率に係る赤字・黒字の構成分析!F$36,"▲", "-")), 2) &gt;= 0, ABS(ROUND(VALUE(SUBSTITUTE(連結実質赤字比率に係る赤字・黒字の構成分析!F$36,"▲", "-")), 2)), NA())</f>
        <v>#N/A</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4.4800000000000004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8.7200000000000006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8.19</v>
      </c>
    </row>
    <row r="36" spans="1:16" x14ac:dyDescent="0.15">
      <c r="A36" s="180" t="str">
        <f>IF(連結実質赤字比率に係る赤字・黒字の構成分析!C$34="",NA(),連結実質赤字比率に係る赤字・黒字の構成分析!C$34)</f>
        <v>水道事業会計</v>
      </c>
      <c r="B36" s="180">
        <f>IF(ROUND(VALUE(SUBSTITUTE(連結実質赤字比率に係る赤字・黒字の構成分析!F$34,"▲", "-")), 2) &lt; 0, ABS(ROUND(VALUE(SUBSTITUTE(連結実質赤字比率に係る赤字・黒字の構成分析!F$34,"▲", "-")), 2)), NA())</f>
        <v>8.33</v>
      </c>
      <c r="C36" s="180" t="e">
        <f>IF(ROUND(VALUE(SUBSTITUTE(連結実質赤字比率に係る赤字・黒字の構成分析!F$34,"▲", "-")), 2) &gt;= 0, ABS(ROUND(VALUE(SUBSTITUTE(連結実質赤字比率に係る赤字・黒字の構成分析!F$34,"▲", "-")), 2)), NA())</f>
        <v>#N/A</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9.4499999999999993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1795</v>
      </c>
      <c r="E42" s="181"/>
      <c r="F42" s="181"/>
      <c r="G42" s="181">
        <f>'実質公債費比率（分子）の構造'!L$52</f>
        <v>1605</v>
      </c>
      <c r="H42" s="181"/>
      <c r="I42" s="181"/>
      <c r="J42" s="181">
        <f>'実質公債費比率（分子）の構造'!M$52</f>
        <v>1586</v>
      </c>
      <c r="K42" s="181"/>
      <c r="L42" s="181"/>
      <c r="M42" s="181">
        <f>'実質公債費比率（分子）の構造'!N$52</f>
        <v>1646</v>
      </c>
      <c r="N42" s="181"/>
      <c r="O42" s="181"/>
      <c r="P42" s="181">
        <f>'実質公債費比率（分子）の構造'!O$52</f>
        <v>1669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62</v>
      </c>
      <c r="C44" s="181"/>
      <c r="D44" s="181"/>
      <c r="E44" s="181">
        <f>'実質公債費比率（分子）の構造'!L$50</f>
        <v>60</v>
      </c>
      <c r="F44" s="181"/>
      <c r="G44" s="181"/>
      <c r="H44" s="181">
        <f>'実質公債費比率（分子）の構造'!M$50</f>
        <v>51</v>
      </c>
      <c r="I44" s="181"/>
      <c r="J44" s="181"/>
      <c r="K44" s="181">
        <f>'実質公債費比率（分子）の構造'!N$50</f>
        <v>49</v>
      </c>
      <c r="L44" s="181"/>
      <c r="M44" s="181"/>
      <c r="N44" s="181">
        <f>'実質公債費比率（分子）の構造'!O$50</f>
        <v>45</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344</v>
      </c>
      <c r="C46" s="181"/>
      <c r="D46" s="181"/>
      <c r="E46" s="181">
        <f>'実質公債費比率（分子）の構造'!L$48</f>
        <v>251</v>
      </c>
      <c r="F46" s="181"/>
      <c r="G46" s="181"/>
      <c r="H46" s="181">
        <f>'実質公債費比率（分子）の構造'!M$48</f>
        <v>334</v>
      </c>
      <c r="I46" s="181"/>
      <c r="J46" s="181"/>
      <c r="K46" s="181">
        <f>'実質公債費比率（分子）の構造'!N$48</f>
        <v>266</v>
      </c>
      <c r="L46" s="181"/>
      <c r="M46" s="181"/>
      <c r="N46" s="181">
        <f>'実質公債費比率（分子）の構造'!O$48</f>
        <v>231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1918</v>
      </c>
      <c r="C49" s="181"/>
      <c r="D49" s="181"/>
      <c r="E49" s="181">
        <f>'実質公債費比率（分子）の構造'!L$45</f>
        <v>1710</v>
      </c>
      <c r="F49" s="181"/>
      <c r="G49" s="181"/>
      <c r="H49" s="181">
        <f>'実質公債費比率（分子）の構造'!M$45</f>
        <v>1669</v>
      </c>
      <c r="I49" s="181"/>
      <c r="J49" s="181"/>
      <c r="K49" s="181">
        <f>'実質公債費比率（分子）の構造'!N$45</f>
        <v>1667</v>
      </c>
      <c r="L49" s="181"/>
      <c r="M49" s="181"/>
      <c r="N49" s="181">
        <f>'実質公債費比率（分子）の構造'!O$45</f>
        <v>1591</v>
      </c>
      <c r="O49" s="181"/>
      <c r="P49" s="181"/>
    </row>
    <row r="50" spans="1:16" x14ac:dyDescent="0.15">
      <c r="A50" s="181" t="s">
        <v>71</v>
      </c>
      <c r="B50" s="181" t="e">
        <f>NA()</f>
        <v>#N/A</v>
      </c>
      <c r="C50" s="181">
        <f>IF(ISNUMBER('実質公債費比率（分子）の構造'!K$53),'実質公債費比率（分子）の構造'!K$53,NA())</f>
        <v>529</v>
      </c>
      <c r="D50" s="181" t="e">
        <f>NA()</f>
        <v>#N/A</v>
      </c>
      <c r="E50" s="181" t="e">
        <f>NA()</f>
        <v>#N/A</v>
      </c>
      <c r="F50" s="181">
        <f>IF(ISNUMBER('実質公債費比率（分子）の構造'!L$53),'実質公債費比率（分子）の構造'!L$53,NA())</f>
        <v>416</v>
      </c>
      <c r="G50" s="181" t="e">
        <f>NA()</f>
        <v>#N/A</v>
      </c>
      <c r="H50" s="181" t="e">
        <f>NA()</f>
        <v>#N/A</v>
      </c>
      <c r="I50" s="181">
        <f>IF(ISNUMBER('実質公債費比率（分子）の構造'!M$53),'実質公債費比率（分子）の構造'!M$53,NA())</f>
        <v>468</v>
      </c>
      <c r="J50" s="181" t="e">
        <f>NA()</f>
        <v>#N/A</v>
      </c>
      <c r="K50" s="181" t="e">
        <f>NA()</f>
        <v>#N/A</v>
      </c>
      <c r="L50" s="181">
        <f>IF(ISNUMBER('実質公債費比率（分子）の構造'!N$53),'実質公債費比率（分子）の構造'!N$53,NA())</f>
        <v>336</v>
      </c>
      <c r="M50" s="181" t="e">
        <f>NA()</f>
        <v>#N/A</v>
      </c>
      <c r="N50" s="181" t="e">
        <f>NA()</f>
        <v>#N/A</v>
      </c>
      <c r="O50" s="181">
        <f>IF(ISNUMBER('実質公債費比率（分子）の構造'!O$53),'実質公債費比率（分子）の構造'!O$53,NA())</f>
        <v>198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15583</v>
      </c>
      <c r="E56" s="180"/>
      <c r="F56" s="180"/>
      <c r="G56" s="180">
        <f>'将来負担比率（分子）の構造'!J$52</f>
        <v>14982</v>
      </c>
      <c r="H56" s="180"/>
      <c r="I56" s="180"/>
      <c r="J56" s="180">
        <f>'将来負担比率（分子）の構造'!K$52</f>
        <v>14852</v>
      </c>
      <c r="K56" s="180"/>
      <c r="L56" s="180"/>
      <c r="M56" s="180">
        <f>'将来負担比率（分子）の構造'!L$52</f>
        <v>15075</v>
      </c>
      <c r="N56" s="180"/>
      <c r="O56" s="180"/>
      <c r="P56" s="180">
        <f>'将来負担比率（分子）の構造'!M$52</f>
        <v>14654</v>
      </c>
    </row>
    <row r="57" spans="1:16" x14ac:dyDescent="0.15">
      <c r="A57" s="180" t="s">
        <v>42</v>
      </c>
      <c r="B57" s="180"/>
      <c r="C57" s="180"/>
      <c r="D57" s="180">
        <f>'将来負担比率（分子）の構造'!I$51</f>
        <v>2384</v>
      </c>
      <c r="E57" s="180"/>
      <c r="F57" s="180"/>
      <c r="G57" s="180">
        <f>'将来負担比率（分子）の構造'!J$51</f>
        <v>1886</v>
      </c>
      <c r="H57" s="180"/>
      <c r="I57" s="180"/>
      <c r="J57" s="180">
        <f>'将来負担比率（分子）の構造'!K$51</f>
        <v>2335</v>
      </c>
      <c r="K57" s="180"/>
      <c r="L57" s="180"/>
      <c r="M57" s="180">
        <f>'将来負担比率（分子）の構造'!L$51</f>
        <v>1347</v>
      </c>
      <c r="N57" s="180"/>
      <c r="O57" s="180"/>
      <c r="P57" s="180">
        <f>'将来負担比率（分子）の構造'!M$51</f>
        <v>1762</v>
      </c>
    </row>
    <row r="58" spans="1:16" x14ac:dyDescent="0.15">
      <c r="A58" s="180" t="s">
        <v>41</v>
      </c>
      <c r="B58" s="180"/>
      <c r="C58" s="180"/>
      <c r="D58" s="180">
        <f>'将来負担比率（分子）の構造'!I$50</f>
        <v>3520</v>
      </c>
      <c r="E58" s="180"/>
      <c r="F58" s="180"/>
      <c r="G58" s="180">
        <f>'将来負担比率（分子）の構造'!J$50</f>
        <v>4094</v>
      </c>
      <c r="H58" s="180"/>
      <c r="I58" s="180"/>
      <c r="J58" s="180">
        <f>'将来負担比率（分子）の構造'!K$50</f>
        <v>4737</v>
      </c>
      <c r="K58" s="180"/>
      <c r="L58" s="180"/>
      <c r="M58" s="180">
        <f>'将来負担比率（分子）の構造'!L$50</f>
        <v>4645</v>
      </c>
      <c r="N58" s="180"/>
      <c r="O58" s="180"/>
      <c r="P58" s="180">
        <f>'将来負担比率（分子）の構造'!M$50</f>
        <v>4800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3508</v>
      </c>
      <c r="C62" s="180"/>
      <c r="D62" s="180"/>
      <c r="E62" s="180">
        <f>'将来負担比率（分子）の構造'!J$45</f>
        <v>2733</v>
      </c>
      <c r="F62" s="180"/>
      <c r="G62" s="180"/>
      <c r="H62" s="180">
        <f>'将来負担比率（分子）の構造'!K$45</f>
        <v>2890</v>
      </c>
      <c r="I62" s="180"/>
      <c r="J62" s="180"/>
      <c r="K62" s="180">
        <f>'将来負担比率（分子）の構造'!L$45</f>
        <v>2867</v>
      </c>
      <c r="L62" s="180"/>
      <c r="M62" s="180"/>
      <c r="N62" s="180">
        <f>'将来負担比率（分子）の構造'!M$45</f>
        <v>3004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3629</v>
      </c>
      <c r="C64" s="180"/>
      <c r="D64" s="180"/>
      <c r="E64" s="180">
        <f>'将来負担比率（分子）の構造'!J$43</f>
        <v>3512</v>
      </c>
      <c r="F64" s="180"/>
      <c r="G64" s="180"/>
      <c r="H64" s="180">
        <f>'将来負担比率（分子）の構造'!K$43</f>
        <v>3071</v>
      </c>
      <c r="I64" s="180"/>
      <c r="J64" s="180"/>
      <c r="K64" s="180">
        <f>'将来負担比率（分子）の構造'!L$43</f>
        <v>2650</v>
      </c>
      <c r="L64" s="180"/>
      <c r="M64" s="180"/>
      <c r="N64" s="180">
        <f>'将来負担比率（分子）の構造'!M$43</f>
        <v>2430</v>
      </c>
      <c r="O64" s="180"/>
      <c r="P64" s="180"/>
    </row>
    <row r="65" spans="1:16" x14ac:dyDescent="0.15">
      <c r="A65" s="180" t="s">
        <v>32</v>
      </c>
      <c r="B65" s="180">
        <f>'将来負担比率（分子）の構造'!I$42</f>
        <v>309</v>
      </c>
      <c r="C65" s="180"/>
      <c r="D65" s="180"/>
      <c r="E65" s="180">
        <f>'将来負担比率（分子）の構造'!J$42</f>
        <v>260</v>
      </c>
      <c r="F65" s="180"/>
      <c r="G65" s="180"/>
      <c r="H65" s="180">
        <f>'将来負担比率（分子）の構造'!K$42</f>
        <v>222</v>
      </c>
      <c r="I65" s="180"/>
      <c r="J65" s="180"/>
      <c r="K65" s="180">
        <f>'将来負担比率（分子）の構造'!L$42</f>
        <v>183</v>
      </c>
      <c r="L65" s="180"/>
      <c r="M65" s="180"/>
      <c r="N65" s="180">
        <f>'将来負担比率（分子）の構造'!M$42</f>
        <v>144</v>
      </c>
      <c r="O65" s="180"/>
      <c r="P65" s="180"/>
    </row>
    <row r="66" spans="1:16" x14ac:dyDescent="0.15">
      <c r="A66" s="180" t="s">
        <v>31</v>
      </c>
      <c r="B66" s="180">
        <f>'将来負担比率（分子）の構造'!I$41</f>
        <v>16967</v>
      </c>
      <c r="C66" s="180"/>
      <c r="D66" s="180"/>
      <c r="E66" s="180">
        <f>'将来負担比率（分子）の構造'!J$41</f>
        <v>16534</v>
      </c>
      <c r="F66" s="180"/>
      <c r="G66" s="180"/>
      <c r="H66" s="180">
        <f>'将来負担比率（分子）の構造'!K$41</f>
        <v>16293</v>
      </c>
      <c r="I66" s="180"/>
      <c r="J66" s="180"/>
      <c r="K66" s="180">
        <f>'将来負担比率（分子）の構造'!L$41</f>
        <v>16170</v>
      </c>
      <c r="L66" s="180"/>
      <c r="M66" s="180"/>
      <c r="N66" s="180">
        <f>'将来負担比率（分子）の構造'!M$41</f>
        <v>16524</v>
      </c>
      <c r="O66" s="180"/>
      <c r="P66" s="180"/>
    </row>
    <row r="67" spans="1:16" x14ac:dyDescent="0.15">
      <c r="A67" s="180" t="s">
        <v>75</v>
      </c>
      <c r="B67" s="180" t="e">
        <f>NA()</f>
        <v>#N/A</v>
      </c>
      <c r="C67" s="180">
        <f>IF(ISNUMBER('将来負担比率（分子）の構造'!I$53), IF('将来負担比率（分子）の構造'!I$53 &lt; 0, 0, '将来負担比率（分子）の構造'!I$53), NA())</f>
        <v>2926</v>
      </c>
      <c r="D67" s="180" t="e">
        <f>NA()</f>
        <v>#N/A</v>
      </c>
      <c r="E67" s="180" t="e">
        <f>NA()</f>
        <v>#N/A</v>
      </c>
      <c r="F67" s="180">
        <f>IF(ISNUMBER('将来負担比率（分子）の構造'!J$53), IF('将来負担比率（分子）の構造'!J$53 &lt; 0, 0, '将来負担比率（分子）の構造'!J$53), NA())</f>
        <v>2078</v>
      </c>
      <c r="G67" s="180" t="e">
        <f>NA()</f>
        <v>#N/A</v>
      </c>
      <c r="H67" s="180" t="e">
        <f>NA()</f>
        <v>#N/A</v>
      </c>
      <c r="I67" s="180">
        <f>IF(ISNUMBER('将来負担比率（分子）の構造'!K$53), IF('将来負担比率（分子）の構造'!K$53 &lt; 0, 0, '将来負担比率（分子）の構造'!K$53), NA())</f>
        <v>552</v>
      </c>
      <c r="J67" s="180" t="e">
        <f>NA()</f>
        <v>#N/A</v>
      </c>
      <c r="K67" s="180" t="e">
        <f>NA()</f>
        <v>#N/A</v>
      </c>
      <c r="L67" s="180">
        <f>IF(ISNUMBER('将来負担比率（分子）の構造'!L$53), IF('将来負担比率（分子）の構造'!L$53 &lt; 0, 0, '将来負担比率（分子）の構造'!L$53), NA())</f>
        <v>803</v>
      </c>
      <c r="M67" s="180" t="e">
        <f>NA()</f>
        <v>#N/A</v>
      </c>
      <c r="N67" s="180" t="e">
        <f>NA()</f>
        <v>#N/A</v>
      </c>
      <c r="O67" s="180">
        <f>IF(ISNUMBER('将来負担比率（分子）の構造'!M$53), IF('将来負担比率（分子）の構造'!M$53 &lt; 0, 0, '将来負担比率（分子）の構造'!M$53), NA())</f>
        <v>887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2917</v>
      </c>
      <c r="C72" s="184">
        <f>基金残高に係る経年分析!G55</f>
        <v>2846</v>
      </c>
      <c r="D72" s="184">
        <f>基金残高に係る経年分析!H55</f>
        <v>3108</v>
      </c>
    </row>
    <row r="73" spans="1:16" x14ac:dyDescent="0.15">
      <c r="A73" s="183" t="s">
        <v>78</v>
      </c>
      <c r="B73" s="184">
        <f>基金残高に係る経年分析!F56</f>
        <v>202</v>
      </c>
      <c r="C73" s="184">
        <f>基金残高に係る経年分析!G56</f>
        <v>202</v>
      </c>
      <c r="D73" s="184">
        <f>基金残高に係る経年分析!H56</f>
        <v>202</v>
      </c>
    </row>
    <row r="74" spans="1:16" x14ac:dyDescent="0.15">
      <c r="A74" s="183" t="s">
        <v>79</v>
      </c>
      <c r="B74" s="184">
        <f>基金残高に係る経年分析!F57</f>
        <v>1736</v>
      </c>
      <c r="C74" s="184">
        <f>基金残高に係る経年分析!G57</f>
        <v>1707</v>
      </c>
      <c r="D74" s="184">
        <f>基金残高に係る経年分析!H57</f>
        <v>1832</v>
      </c>
    </row>
  </sheetData>
  <sheetProtection algorithmName="SHA-512" hashValue="2hPsXX6Kd/fB2Ou8b4A6LMk6eNiXwtXNa6ufNjp2DgXAwAxNd3SwQhLs8EteHZsZNcFvo+QyqN4KaWzCV5LrDw==" saltValue="lN7zNucS5Z04pDt1WRRY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9898571</v>
      </c>
      <c r="S5" s="669"/>
      <c r="T5" s="669"/>
      <c r="U5" s="669"/>
      <c r="V5" s="669"/>
      <c r="W5" s="669"/>
      <c r="X5" s="669"/>
      <c r="Y5" s="670"/>
      <c r="Z5" s="671">
        <v>49.5</v>
      </c>
      <c r="AA5" s="671"/>
      <c r="AB5" s="671"/>
      <c r="AC5" s="671"/>
      <c r="AD5" s="672">
        <v>8442663</v>
      </c>
      <c r="AE5" s="672"/>
      <c r="AF5" s="672"/>
      <c r="AG5" s="672"/>
      <c r="AH5" s="672"/>
      <c r="AI5" s="672"/>
      <c r="AJ5" s="672"/>
      <c r="AK5" s="672"/>
      <c r="AL5" s="673">
        <v>84</v>
      </c>
      <c r="AM5" s="674"/>
      <c r="AN5" s="674"/>
      <c r="AO5" s="675"/>
      <c r="AP5" s="665" t="s">
        <v>223</v>
      </c>
      <c r="AQ5" s="666"/>
      <c r="AR5" s="666"/>
      <c r="AS5" s="666"/>
      <c r="AT5" s="666"/>
      <c r="AU5" s="666"/>
      <c r="AV5" s="666"/>
      <c r="AW5" s="666"/>
      <c r="AX5" s="666"/>
      <c r="AY5" s="666"/>
      <c r="AZ5" s="666"/>
      <c r="BA5" s="666"/>
      <c r="BB5" s="666"/>
      <c r="BC5" s="666"/>
      <c r="BD5" s="666"/>
      <c r="BE5" s="666"/>
      <c r="BF5" s="667"/>
      <c r="BG5" s="679">
        <v>8532781</v>
      </c>
      <c r="BH5" s="680"/>
      <c r="BI5" s="680"/>
      <c r="BJ5" s="680"/>
      <c r="BK5" s="680"/>
      <c r="BL5" s="680"/>
      <c r="BM5" s="680"/>
      <c r="BN5" s="681"/>
      <c r="BO5" s="682">
        <v>86.2</v>
      </c>
      <c r="BP5" s="682"/>
      <c r="BQ5" s="682"/>
      <c r="BR5" s="682"/>
      <c r="BS5" s="683" t="s">
        <v>128</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96208</v>
      </c>
      <c r="S6" s="680"/>
      <c r="T6" s="680"/>
      <c r="U6" s="680"/>
      <c r="V6" s="680"/>
      <c r="W6" s="680"/>
      <c r="X6" s="680"/>
      <c r="Y6" s="681"/>
      <c r="Z6" s="682">
        <v>0.5</v>
      </c>
      <c r="AA6" s="682"/>
      <c r="AB6" s="682"/>
      <c r="AC6" s="682"/>
      <c r="AD6" s="683">
        <v>96208</v>
      </c>
      <c r="AE6" s="683"/>
      <c r="AF6" s="683"/>
      <c r="AG6" s="683"/>
      <c r="AH6" s="683"/>
      <c r="AI6" s="683"/>
      <c r="AJ6" s="683"/>
      <c r="AK6" s="683"/>
      <c r="AL6" s="684">
        <v>1</v>
      </c>
      <c r="AM6" s="685"/>
      <c r="AN6" s="685"/>
      <c r="AO6" s="686"/>
      <c r="AP6" s="676" t="s">
        <v>228</v>
      </c>
      <c r="AQ6" s="677"/>
      <c r="AR6" s="677"/>
      <c r="AS6" s="677"/>
      <c r="AT6" s="677"/>
      <c r="AU6" s="677"/>
      <c r="AV6" s="677"/>
      <c r="AW6" s="677"/>
      <c r="AX6" s="677"/>
      <c r="AY6" s="677"/>
      <c r="AZ6" s="677"/>
      <c r="BA6" s="677"/>
      <c r="BB6" s="677"/>
      <c r="BC6" s="677"/>
      <c r="BD6" s="677"/>
      <c r="BE6" s="677"/>
      <c r="BF6" s="678"/>
      <c r="BG6" s="679">
        <v>8003088</v>
      </c>
      <c r="BH6" s="680"/>
      <c r="BI6" s="680"/>
      <c r="BJ6" s="680"/>
      <c r="BK6" s="680"/>
      <c r="BL6" s="680"/>
      <c r="BM6" s="680"/>
      <c r="BN6" s="681"/>
      <c r="BO6" s="682">
        <v>80.900000000000006</v>
      </c>
      <c r="BP6" s="682"/>
      <c r="BQ6" s="682"/>
      <c r="BR6" s="682"/>
      <c r="BS6" s="683" t="s">
        <v>128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175510</v>
      </c>
      <c r="CS6" s="680"/>
      <c r="CT6" s="680"/>
      <c r="CU6" s="680"/>
      <c r="CV6" s="680"/>
      <c r="CW6" s="680"/>
      <c r="CX6" s="680"/>
      <c r="CY6" s="681"/>
      <c r="CZ6" s="673">
        <v>0.9</v>
      </c>
      <c r="DA6" s="674"/>
      <c r="DB6" s="674"/>
      <c r="DC6" s="693"/>
      <c r="DD6" s="688" t="s">
        <v>176</v>
      </c>
      <c r="DE6" s="680"/>
      <c r="DF6" s="680"/>
      <c r="DG6" s="680"/>
      <c r="DH6" s="680"/>
      <c r="DI6" s="680"/>
      <c r="DJ6" s="680"/>
      <c r="DK6" s="680"/>
      <c r="DL6" s="680"/>
      <c r="DM6" s="680"/>
      <c r="DN6" s="680"/>
      <c r="DO6" s="680"/>
      <c r="DP6" s="681"/>
      <c r="DQ6" s="688">
        <v>175510</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10443</v>
      </c>
      <c r="S7" s="680"/>
      <c r="T7" s="680"/>
      <c r="U7" s="680"/>
      <c r="V7" s="680"/>
      <c r="W7" s="680"/>
      <c r="X7" s="680"/>
      <c r="Y7" s="681"/>
      <c r="Z7" s="682">
        <v>0.1</v>
      </c>
      <c r="AA7" s="682"/>
      <c r="AB7" s="682"/>
      <c r="AC7" s="682"/>
      <c r="AD7" s="683">
        <v>10443</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2740318</v>
      </c>
      <c r="BH7" s="680"/>
      <c r="BI7" s="680"/>
      <c r="BJ7" s="680"/>
      <c r="BK7" s="680"/>
      <c r="BL7" s="680"/>
      <c r="BM7" s="680"/>
      <c r="BN7" s="681"/>
      <c r="BO7" s="682">
        <v>27.7</v>
      </c>
      <c r="BP7" s="682"/>
      <c r="BQ7" s="682"/>
      <c r="BR7" s="682"/>
      <c r="BS7" s="683" t="s">
        <v>128</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2189135</v>
      </c>
      <c r="CS7" s="680"/>
      <c r="CT7" s="680"/>
      <c r="CU7" s="680"/>
      <c r="CV7" s="680"/>
      <c r="CW7" s="680"/>
      <c r="CX7" s="680"/>
      <c r="CY7" s="681"/>
      <c r="CZ7" s="682">
        <v>11.6</v>
      </c>
      <c r="DA7" s="682"/>
      <c r="DB7" s="682"/>
      <c r="DC7" s="682"/>
      <c r="DD7" s="688">
        <v>294746</v>
      </c>
      <c r="DE7" s="680"/>
      <c r="DF7" s="680"/>
      <c r="DG7" s="680"/>
      <c r="DH7" s="680"/>
      <c r="DI7" s="680"/>
      <c r="DJ7" s="680"/>
      <c r="DK7" s="680"/>
      <c r="DL7" s="680"/>
      <c r="DM7" s="680"/>
      <c r="DN7" s="680"/>
      <c r="DO7" s="680"/>
      <c r="DP7" s="681"/>
      <c r="DQ7" s="688">
        <v>1548668</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19872</v>
      </c>
      <c r="S8" s="680"/>
      <c r="T8" s="680"/>
      <c r="U8" s="680"/>
      <c r="V8" s="680"/>
      <c r="W8" s="680"/>
      <c r="X8" s="680"/>
      <c r="Y8" s="681"/>
      <c r="Z8" s="682">
        <v>0.1</v>
      </c>
      <c r="AA8" s="682"/>
      <c r="AB8" s="682"/>
      <c r="AC8" s="682"/>
      <c r="AD8" s="683">
        <v>19872</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87927</v>
      </c>
      <c r="BH8" s="680"/>
      <c r="BI8" s="680"/>
      <c r="BJ8" s="680"/>
      <c r="BK8" s="680"/>
      <c r="BL8" s="680"/>
      <c r="BM8" s="680"/>
      <c r="BN8" s="681"/>
      <c r="BO8" s="682">
        <v>0.9</v>
      </c>
      <c r="BP8" s="682"/>
      <c r="BQ8" s="682"/>
      <c r="BR8" s="682"/>
      <c r="BS8" s="688" t="s">
        <v>128</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6075863</v>
      </c>
      <c r="CS8" s="680"/>
      <c r="CT8" s="680"/>
      <c r="CU8" s="680"/>
      <c r="CV8" s="680"/>
      <c r="CW8" s="680"/>
      <c r="CX8" s="680"/>
      <c r="CY8" s="681"/>
      <c r="CZ8" s="682">
        <v>32.299999999999997</v>
      </c>
      <c r="DA8" s="682"/>
      <c r="DB8" s="682"/>
      <c r="DC8" s="682"/>
      <c r="DD8" s="688">
        <v>306189</v>
      </c>
      <c r="DE8" s="680"/>
      <c r="DF8" s="680"/>
      <c r="DG8" s="680"/>
      <c r="DH8" s="680"/>
      <c r="DI8" s="680"/>
      <c r="DJ8" s="680"/>
      <c r="DK8" s="680"/>
      <c r="DL8" s="680"/>
      <c r="DM8" s="680"/>
      <c r="DN8" s="680"/>
      <c r="DO8" s="680"/>
      <c r="DP8" s="681"/>
      <c r="DQ8" s="688">
        <v>3059216</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19790</v>
      </c>
      <c r="S9" s="680"/>
      <c r="T9" s="680"/>
      <c r="U9" s="680"/>
      <c r="V9" s="680"/>
      <c r="W9" s="680"/>
      <c r="X9" s="680"/>
      <c r="Y9" s="681"/>
      <c r="Z9" s="682">
        <v>0.1</v>
      </c>
      <c r="AA9" s="682"/>
      <c r="AB9" s="682"/>
      <c r="AC9" s="682"/>
      <c r="AD9" s="683">
        <v>19790</v>
      </c>
      <c r="AE9" s="683"/>
      <c r="AF9" s="683"/>
      <c r="AG9" s="683"/>
      <c r="AH9" s="683"/>
      <c r="AI9" s="683"/>
      <c r="AJ9" s="683"/>
      <c r="AK9" s="683"/>
      <c r="AL9" s="684">
        <v>0.2</v>
      </c>
      <c r="AM9" s="685"/>
      <c r="AN9" s="685"/>
      <c r="AO9" s="686"/>
      <c r="AP9" s="676" t="s">
        <v>237</v>
      </c>
      <c r="AQ9" s="677"/>
      <c r="AR9" s="677"/>
      <c r="AS9" s="677"/>
      <c r="AT9" s="677"/>
      <c r="AU9" s="677"/>
      <c r="AV9" s="677"/>
      <c r="AW9" s="677"/>
      <c r="AX9" s="677"/>
      <c r="AY9" s="677"/>
      <c r="AZ9" s="677"/>
      <c r="BA9" s="677"/>
      <c r="BB9" s="677"/>
      <c r="BC9" s="677"/>
      <c r="BD9" s="677"/>
      <c r="BE9" s="677"/>
      <c r="BF9" s="678"/>
      <c r="BG9" s="679">
        <v>2098214</v>
      </c>
      <c r="BH9" s="680"/>
      <c r="BI9" s="680"/>
      <c r="BJ9" s="680"/>
      <c r="BK9" s="680"/>
      <c r="BL9" s="680"/>
      <c r="BM9" s="680"/>
      <c r="BN9" s="681"/>
      <c r="BO9" s="682">
        <v>21.2</v>
      </c>
      <c r="BP9" s="682"/>
      <c r="BQ9" s="682"/>
      <c r="BR9" s="682"/>
      <c r="BS9" s="688" t="s">
        <v>128</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2183723</v>
      </c>
      <c r="CS9" s="680"/>
      <c r="CT9" s="680"/>
      <c r="CU9" s="680"/>
      <c r="CV9" s="680"/>
      <c r="CW9" s="680"/>
      <c r="CX9" s="680"/>
      <c r="CY9" s="681"/>
      <c r="CZ9" s="682">
        <v>11.6</v>
      </c>
      <c r="DA9" s="682"/>
      <c r="DB9" s="682"/>
      <c r="DC9" s="682"/>
      <c r="DD9" s="688">
        <v>755444</v>
      </c>
      <c r="DE9" s="680"/>
      <c r="DF9" s="680"/>
      <c r="DG9" s="680"/>
      <c r="DH9" s="680"/>
      <c r="DI9" s="680"/>
      <c r="DJ9" s="680"/>
      <c r="DK9" s="680"/>
      <c r="DL9" s="680"/>
      <c r="DM9" s="680"/>
      <c r="DN9" s="680"/>
      <c r="DO9" s="680"/>
      <c r="DP9" s="681"/>
      <c r="DQ9" s="688">
        <v>1250939</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240</v>
      </c>
      <c r="AA10" s="682"/>
      <c r="AB10" s="682"/>
      <c r="AC10" s="682"/>
      <c r="AD10" s="683" t="s">
        <v>128</v>
      </c>
      <c r="AE10" s="683"/>
      <c r="AF10" s="683"/>
      <c r="AG10" s="683"/>
      <c r="AH10" s="683"/>
      <c r="AI10" s="683"/>
      <c r="AJ10" s="683"/>
      <c r="AK10" s="683"/>
      <c r="AL10" s="684" t="s">
        <v>128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234406</v>
      </c>
      <c r="BH10" s="680"/>
      <c r="BI10" s="680"/>
      <c r="BJ10" s="680"/>
      <c r="BK10" s="680"/>
      <c r="BL10" s="680"/>
      <c r="BM10" s="680"/>
      <c r="BN10" s="681"/>
      <c r="BO10" s="682">
        <v>2.4</v>
      </c>
      <c r="BP10" s="682"/>
      <c r="BQ10" s="682"/>
      <c r="BR10" s="682"/>
      <c r="BS10" s="688" t="s">
        <v>128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4293</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4293</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240</v>
      </c>
      <c r="AA11" s="682"/>
      <c r="AB11" s="682"/>
      <c r="AC11" s="682"/>
      <c r="AD11" s="683" t="s">
        <v>128</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319771</v>
      </c>
      <c r="BH11" s="680"/>
      <c r="BI11" s="680"/>
      <c r="BJ11" s="680"/>
      <c r="BK11" s="680"/>
      <c r="BL11" s="680"/>
      <c r="BM11" s="680"/>
      <c r="BN11" s="681"/>
      <c r="BO11" s="682">
        <v>3.2</v>
      </c>
      <c r="BP11" s="682"/>
      <c r="BQ11" s="682"/>
      <c r="BR11" s="682"/>
      <c r="BS11" s="688" t="s">
        <v>128</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135733</v>
      </c>
      <c r="CS11" s="680"/>
      <c r="CT11" s="680"/>
      <c r="CU11" s="680"/>
      <c r="CV11" s="680"/>
      <c r="CW11" s="680"/>
      <c r="CX11" s="680"/>
      <c r="CY11" s="681"/>
      <c r="CZ11" s="682">
        <v>0.7</v>
      </c>
      <c r="DA11" s="682"/>
      <c r="DB11" s="682"/>
      <c r="DC11" s="682"/>
      <c r="DD11" s="688">
        <v>21968</v>
      </c>
      <c r="DE11" s="680"/>
      <c r="DF11" s="680"/>
      <c r="DG11" s="680"/>
      <c r="DH11" s="680"/>
      <c r="DI11" s="680"/>
      <c r="DJ11" s="680"/>
      <c r="DK11" s="680"/>
      <c r="DL11" s="680"/>
      <c r="DM11" s="680"/>
      <c r="DN11" s="680"/>
      <c r="DO11" s="680"/>
      <c r="DP11" s="681"/>
      <c r="DQ11" s="688">
        <v>126016</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775871</v>
      </c>
      <c r="S12" s="680"/>
      <c r="T12" s="680"/>
      <c r="U12" s="680"/>
      <c r="V12" s="680"/>
      <c r="W12" s="680"/>
      <c r="X12" s="680"/>
      <c r="Y12" s="681"/>
      <c r="Z12" s="682">
        <v>3.9</v>
      </c>
      <c r="AA12" s="682"/>
      <c r="AB12" s="682"/>
      <c r="AC12" s="682"/>
      <c r="AD12" s="683">
        <v>775871</v>
      </c>
      <c r="AE12" s="683"/>
      <c r="AF12" s="683"/>
      <c r="AG12" s="683"/>
      <c r="AH12" s="683"/>
      <c r="AI12" s="683"/>
      <c r="AJ12" s="683"/>
      <c r="AK12" s="683"/>
      <c r="AL12" s="684">
        <v>7.7</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4792132</v>
      </c>
      <c r="BH12" s="680"/>
      <c r="BI12" s="680"/>
      <c r="BJ12" s="680"/>
      <c r="BK12" s="680"/>
      <c r="BL12" s="680"/>
      <c r="BM12" s="680"/>
      <c r="BN12" s="681"/>
      <c r="BO12" s="682">
        <v>48.4</v>
      </c>
      <c r="BP12" s="682"/>
      <c r="BQ12" s="682"/>
      <c r="BR12" s="682"/>
      <c r="BS12" s="688" t="s">
        <v>240</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781762</v>
      </c>
      <c r="CS12" s="680"/>
      <c r="CT12" s="680"/>
      <c r="CU12" s="680"/>
      <c r="CV12" s="680"/>
      <c r="CW12" s="680"/>
      <c r="CX12" s="680"/>
      <c r="CY12" s="681"/>
      <c r="CZ12" s="682">
        <v>4.2</v>
      </c>
      <c r="DA12" s="682"/>
      <c r="DB12" s="682"/>
      <c r="DC12" s="682"/>
      <c r="DD12" s="688">
        <v>92115</v>
      </c>
      <c r="DE12" s="680"/>
      <c r="DF12" s="680"/>
      <c r="DG12" s="680"/>
      <c r="DH12" s="680"/>
      <c r="DI12" s="680"/>
      <c r="DJ12" s="680"/>
      <c r="DK12" s="680"/>
      <c r="DL12" s="680"/>
      <c r="DM12" s="680"/>
      <c r="DN12" s="680"/>
      <c r="DO12" s="680"/>
      <c r="DP12" s="681"/>
      <c r="DQ12" s="688">
        <v>632128</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16240</v>
      </c>
      <c r="S13" s="680"/>
      <c r="T13" s="680"/>
      <c r="U13" s="680"/>
      <c r="V13" s="680"/>
      <c r="W13" s="680"/>
      <c r="X13" s="680"/>
      <c r="Y13" s="681"/>
      <c r="Z13" s="682">
        <v>0.1</v>
      </c>
      <c r="AA13" s="682"/>
      <c r="AB13" s="682"/>
      <c r="AC13" s="682"/>
      <c r="AD13" s="683">
        <v>16240</v>
      </c>
      <c r="AE13" s="683"/>
      <c r="AF13" s="683"/>
      <c r="AG13" s="683"/>
      <c r="AH13" s="683"/>
      <c r="AI13" s="683"/>
      <c r="AJ13" s="683"/>
      <c r="AK13" s="683"/>
      <c r="AL13" s="684">
        <v>0.2</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4778665</v>
      </c>
      <c r="BH13" s="680"/>
      <c r="BI13" s="680"/>
      <c r="BJ13" s="680"/>
      <c r="BK13" s="680"/>
      <c r="BL13" s="680"/>
      <c r="BM13" s="680"/>
      <c r="BN13" s="681"/>
      <c r="BO13" s="682">
        <v>48.3</v>
      </c>
      <c r="BP13" s="682"/>
      <c r="BQ13" s="682"/>
      <c r="BR13" s="682"/>
      <c r="BS13" s="688" t="s">
        <v>128</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2597513</v>
      </c>
      <c r="CS13" s="680"/>
      <c r="CT13" s="680"/>
      <c r="CU13" s="680"/>
      <c r="CV13" s="680"/>
      <c r="CW13" s="680"/>
      <c r="CX13" s="680"/>
      <c r="CY13" s="681"/>
      <c r="CZ13" s="682">
        <v>13.8</v>
      </c>
      <c r="DA13" s="682"/>
      <c r="DB13" s="682"/>
      <c r="DC13" s="682"/>
      <c r="DD13" s="688">
        <v>969410</v>
      </c>
      <c r="DE13" s="680"/>
      <c r="DF13" s="680"/>
      <c r="DG13" s="680"/>
      <c r="DH13" s="680"/>
      <c r="DI13" s="680"/>
      <c r="DJ13" s="680"/>
      <c r="DK13" s="680"/>
      <c r="DL13" s="680"/>
      <c r="DM13" s="680"/>
      <c r="DN13" s="680"/>
      <c r="DO13" s="680"/>
      <c r="DP13" s="681"/>
      <c r="DQ13" s="688">
        <v>1860149</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240</v>
      </c>
      <c r="S14" s="680"/>
      <c r="T14" s="680"/>
      <c r="U14" s="680"/>
      <c r="V14" s="680"/>
      <c r="W14" s="680"/>
      <c r="X14" s="680"/>
      <c r="Y14" s="681"/>
      <c r="Z14" s="682" t="s">
        <v>128</v>
      </c>
      <c r="AA14" s="682"/>
      <c r="AB14" s="682"/>
      <c r="AC14" s="682"/>
      <c r="AD14" s="683" t="s">
        <v>240</v>
      </c>
      <c r="AE14" s="683"/>
      <c r="AF14" s="683"/>
      <c r="AG14" s="683"/>
      <c r="AH14" s="683"/>
      <c r="AI14" s="683"/>
      <c r="AJ14" s="683"/>
      <c r="AK14" s="683"/>
      <c r="AL14" s="684" t="s">
        <v>128</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73988</v>
      </c>
      <c r="BH14" s="680"/>
      <c r="BI14" s="680"/>
      <c r="BJ14" s="680"/>
      <c r="BK14" s="680"/>
      <c r="BL14" s="680"/>
      <c r="BM14" s="680"/>
      <c r="BN14" s="681"/>
      <c r="BO14" s="682">
        <v>0.7</v>
      </c>
      <c r="BP14" s="682"/>
      <c r="BQ14" s="682"/>
      <c r="BR14" s="682"/>
      <c r="BS14" s="688" t="s">
        <v>240</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924589</v>
      </c>
      <c r="CS14" s="680"/>
      <c r="CT14" s="680"/>
      <c r="CU14" s="680"/>
      <c r="CV14" s="680"/>
      <c r="CW14" s="680"/>
      <c r="CX14" s="680"/>
      <c r="CY14" s="681"/>
      <c r="CZ14" s="682">
        <v>4.9000000000000004</v>
      </c>
      <c r="DA14" s="682"/>
      <c r="DB14" s="682"/>
      <c r="DC14" s="682"/>
      <c r="DD14" s="688">
        <v>77630</v>
      </c>
      <c r="DE14" s="680"/>
      <c r="DF14" s="680"/>
      <c r="DG14" s="680"/>
      <c r="DH14" s="680"/>
      <c r="DI14" s="680"/>
      <c r="DJ14" s="680"/>
      <c r="DK14" s="680"/>
      <c r="DL14" s="680"/>
      <c r="DM14" s="680"/>
      <c r="DN14" s="680"/>
      <c r="DO14" s="680"/>
      <c r="DP14" s="681"/>
      <c r="DQ14" s="688">
        <v>881168</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37107</v>
      </c>
      <c r="S15" s="680"/>
      <c r="T15" s="680"/>
      <c r="U15" s="680"/>
      <c r="V15" s="680"/>
      <c r="W15" s="680"/>
      <c r="X15" s="680"/>
      <c r="Y15" s="681"/>
      <c r="Z15" s="682">
        <v>0.2</v>
      </c>
      <c r="AA15" s="682"/>
      <c r="AB15" s="682"/>
      <c r="AC15" s="682"/>
      <c r="AD15" s="683">
        <v>37107</v>
      </c>
      <c r="AE15" s="683"/>
      <c r="AF15" s="683"/>
      <c r="AG15" s="683"/>
      <c r="AH15" s="683"/>
      <c r="AI15" s="683"/>
      <c r="AJ15" s="683"/>
      <c r="AK15" s="683"/>
      <c r="AL15" s="684">
        <v>0.4</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396590</v>
      </c>
      <c r="BH15" s="680"/>
      <c r="BI15" s="680"/>
      <c r="BJ15" s="680"/>
      <c r="BK15" s="680"/>
      <c r="BL15" s="680"/>
      <c r="BM15" s="680"/>
      <c r="BN15" s="681"/>
      <c r="BO15" s="682">
        <v>4</v>
      </c>
      <c r="BP15" s="682"/>
      <c r="BQ15" s="682"/>
      <c r="BR15" s="682"/>
      <c r="BS15" s="688" t="s">
        <v>128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2140408</v>
      </c>
      <c r="CS15" s="680"/>
      <c r="CT15" s="680"/>
      <c r="CU15" s="680"/>
      <c r="CV15" s="680"/>
      <c r="CW15" s="680"/>
      <c r="CX15" s="680"/>
      <c r="CY15" s="681"/>
      <c r="CZ15" s="682">
        <v>11.4</v>
      </c>
      <c r="DA15" s="682"/>
      <c r="DB15" s="682"/>
      <c r="DC15" s="682"/>
      <c r="DD15" s="688">
        <v>479041</v>
      </c>
      <c r="DE15" s="680"/>
      <c r="DF15" s="680"/>
      <c r="DG15" s="680"/>
      <c r="DH15" s="680"/>
      <c r="DI15" s="680"/>
      <c r="DJ15" s="680"/>
      <c r="DK15" s="680"/>
      <c r="DL15" s="680"/>
      <c r="DM15" s="680"/>
      <c r="DN15" s="680"/>
      <c r="DO15" s="680"/>
      <c r="DP15" s="681"/>
      <c r="DQ15" s="688">
        <v>1436086</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240</v>
      </c>
      <c r="AA16" s="682"/>
      <c r="AB16" s="682"/>
      <c r="AC16" s="682"/>
      <c r="AD16" s="683" t="s">
        <v>240</v>
      </c>
      <c r="AE16" s="683"/>
      <c r="AF16" s="683"/>
      <c r="AG16" s="683"/>
      <c r="AH16" s="683"/>
      <c r="AI16" s="683"/>
      <c r="AJ16" s="683"/>
      <c r="AK16" s="683"/>
      <c r="AL16" s="684" t="s">
        <v>128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240</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19825</v>
      </c>
      <c r="CS16" s="680"/>
      <c r="CT16" s="680"/>
      <c r="CU16" s="680"/>
      <c r="CV16" s="680"/>
      <c r="CW16" s="680"/>
      <c r="CX16" s="680"/>
      <c r="CY16" s="681"/>
      <c r="CZ16" s="682">
        <v>0.1</v>
      </c>
      <c r="DA16" s="682"/>
      <c r="DB16" s="682"/>
      <c r="DC16" s="682"/>
      <c r="DD16" s="688" t="s">
        <v>240</v>
      </c>
      <c r="DE16" s="680"/>
      <c r="DF16" s="680"/>
      <c r="DG16" s="680"/>
      <c r="DH16" s="680"/>
      <c r="DI16" s="680"/>
      <c r="DJ16" s="680"/>
      <c r="DK16" s="680"/>
      <c r="DL16" s="680"/>
      <c r="DM16" s="680"/>
      <c r="DN16" s="680"/>
      <c r="DO16" s="680"/>
      <c r="DP16" s="681"/>
      <c r="DQ16" s="688">
        <v>53</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9720</v>
      </c>
      <c r="S17" s="680"/>
      <c r="T17" s="680"/>
      <c r="U17" s="680"/>
      <c r="V17" s="680"/>
      <c r="W17" s="680"/>
      <c r="X17" s="680"/>
      <c r="Y17" s="681"/>
      <c r="Z17" s="682">
        <v>0</v>
      </c>
      <c r="AA17" s="682"/>
      <c r="AB17" s="682"/>
      <c r="AC17" s="682"/>
      <c r="AD17" s="683">
        <v>9720</v>
      </c>
      <c r="AE17" s="683"/>
      <c r="AF17" s="683"/>
      <c r="AG17" s="683"/>
      <c r="AH17" s="683"/>
      <c r="AI17" s="683"/>
      <c r="AJ17" s="683"/>
      <c r="AK17" s="683"/>
      <c r="AL17" s="684">
        <v>0.1</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v>60</v>
      </c>
      <c r="BH17" s="680"/>
      <c r="BI17" s="680"/>
      <c r="BJ17" s="680"/>
      <c r="BK17" s="680"/>
      <c r="BL17" s="680"/>
      <c r="BM17" s="680"/>
      <c r="BN17" s="681"/>
      <c r="BO17" s="682">
        <v>0</v>
      </c>
      <c r="BP17" s="682"/>
      <c r="BQ17" s="682"/>
      <c r="BR17" s="682"/>
      <c r="BS17" s="688" t="s">
        <v>128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1591205</v>
      </c>
      <c r="CS17" s="680"/>
      <c r="CT17" s="680"/>
      <c r="CU17" s="680"/>
      <c r="CV17" s="680"/>
      <c r="CW17" s="680"/>
      <c r="CX17" s="680"/>
      <c r="CY17" s="681"/>
      <c r="CZ17" s="682">
        <v>8.5</v>
      </c>
      <c r="DA17" s="682"/>
      <c r="DB17" s="682"/>
      <c r="DC17" s="682"/>
      <c r="DD17" s="688" t="s">
        <v>240</v>
      </c>
      <c r="DE17" s="680"/>
      <c r="DF17" s="680"/>
      <c r="DG17" s="680"/>
      <c r="DH17" s="680"/>
      <c r="DI17" s="680"/>
      <c r="DJ17" s="680"/>
      <c r="DK17" s="680"/>
      <c r="DL17" s="680"/>
      <c r="DM17" s="680"/>
      <c r="DN17" s="680"/>
      <c r="DO17" s="680"/>
      <c r="DP17" s="681"/>
      <c r="DQ17" s="688">
        <v>1577010</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961207</v>
      </c>
      <c r="S18" s="680"/>
      <c r="T18" s="680"/>
      <c r="U18" s="680"/>
      <c r="V18" s="680"/>
      <c r="W18" s="680"/>
      <c r="X18" s="680"/>
      <c r="Y18" s="681"/>
      <c r="Z18" s="682">
        <v>4.8</v>
      </c>
      <c r="AA18" s="682"/>
      <c r="AB18" s="682"/>
      <c r="AC18" s="682"/>
      <c r="AD18" s="683">
        <v>529459</v>
      </c>
      <c r="AE18" s="683"/>
      <c r="AF18" s="683"/>
      <c r="AG18" s="683"/>
      <c r="AH18" s="683"/>
      <c r="AI18" s="683"/>
      <c r="AJ18" s="683"/>
      <c r="AK18" s="683"/>
      <c r="AL18" s="684">
        <v>5.3</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v>529693</v>
      </c>
      <c r="BH18" s="680"/>
      <c r="BI18" s="680"/>
      <c r="BJ18" s="680"/>
      <c r="BK18" s="680"/>
      <c r="BL18" s="680"/>
      <c r="BM18" s="680"/>
      <c r="BN18" s="681"/>
      <c r="BO18" s="682">
        <v>5.4</v>
      </c>
      <c r="BP18" s="682"/>
      <c r="BQ18" s="682"/>
      <c r="BR18" s="682"/>
      <c r="BS18" s="688" t="s">
        <v>240</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240</v>
      </c>
      <c r="CS18" s="680"/>
      <c r="CT18" s="680"/>
      <c r="CU18" s="680"/>
      <c r="CV18" s="680"/>
      <c r="CW18" s="680"/>
      <c r="CX18" s="680"/>
      <c r="CY18" s="681"/>
      <c r="CZ18" s="682" t="s">
        <v>176</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529459</v>
      </c>
      <c r="S19" s="680"/>
      <c r="T19" s="680"/>
      <c r="U19" s="680"/>
      <c r="V19" s="680"/>
      <c r="W19" s="680"/>
      <c r="X19" s="680"/>
      <c r="Y19" s="681"/>
      <c r="Z19" s="682">
        <v>2.6</v>
      </c>
      <c r="AA19" s="682"/>
      <c r="AB19" s="682"/>
      <c r="AC19" s="682"/>
      <c r="AD19" s="683">
        <v>529459</v>
      </c>
      <c r="AE19" s="683"/>
      <c r="AF19" s="683"/>
      <c r="AG19" s="683"/>
      <c r="AH19" s="683"/>
      <c r="AI19" s="683"/>
      <c r="AJ19" s="683"/>
      <c r="AK19" s="683"/>
      <c r="AL19" s="684">
        <v>5.3</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1365790</v>
      </c>
      <c r="BH19" s="680"/>
      <c r="BI19" s="680"/>
      <c r="BJ19" s="680"/>
      <c r="BK19" s="680"/>
      <c r="BL19" s="680"/>
      <c r="BM19" s="680"/>
      <c r="BN19" s="681"/>
      <c r="BO19" s="682">
        <v>13.8</v>
      </c>
      <c r="BP19" s="682"/>
      <c r="BQ19" s="682"/>
      <c r="BR19" s="682"/>
      <c r="BS19" s="688" t="s">
        <v>128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240</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431670</v>
      </c>
      <c r="S20" s="680"/>
      <c r="T20" s="680"/>
      <c r="U20" s="680"/>
      <c r="V20" s="680"/>
      <c r="W20" s="680"/>
      <c r="X20" s="680"/>
      <c r="Y20" s="681"/>
      <c r="Z20" s="682">
        <v>2.2000000000000002</v>
      </c>
      <c r="AA20" s="682"/>
      <c r="AB20" s="682"/>
      <c r="AC20" s="682"/>
      <c r="AD20" s="683" t="s">
        <v>240</v>
      </c>
      <c r="AE20" s="683"/>
      <c r="AF20" s="683"/>
      <c r="AG20" s="683"/>
      <c r="AH20" s="683"/>
      <c r="AI20" s="683"/>
      <c r="AJ20" s="683"/>
      <c r="AK20" s="683"/>
      <c r="AL20" s="684" t="s">
        <v>128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1365790</v>
      </c>
      <c r="BH20" s="680"/>
      <c r="BI20" s="680"/>
      <c r="BJ20" s="680"/>
      <c r="BK20" s="680"/>
      <c r="BL20" s="680"/>
      <c r="BM20" s="680"/>
      <c r="BN20" s="681"/>
      <c r="BO20" s="682">
        <v>13.8</v>
      </c>
      <c r="BP20" s="682"/>
      <c r="BQ20" s="682"/>
      <c r="BR20" s="682"/>
      <c r="BS20" s="688" t="s">
        <v>128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18819559</v>
      </c>
      <c r="CS20" s="680"/>
      <c r="CT20" s="680"/>
      <c r="CU20" s="680"/>
      <c r="CV20" s="680"/>
      <c r="CW20" s="680"/>
      <c r="CX20" s="680"/>
      <c r="CY20" s="681"/>
      <c r="CZ20" s="682">
        <v>100</v>
      </c>
      <c r="DA20" s="682"/>
      <c r="DB20" s="682"/>
      <c r="DC20" s="682"/>
      <c r="DD20" s="688">
        <v>2996543</v>
      </c>
      <c r="DE20" s="680"/>
      <c r="DF20" s="680"/>
      <c r="DG20" s="680"/>
      <c r="DH20" s="680"/>
      <c r="DI20" s="680"/>
      <c r="DJ20" s="680"/>
      <c r="DK20" s="680"/>
      <c r="DL20" s="680"/>
      <c r="DM20" s="680"/>
      <c r="DN20" s="680"/>
      <c r="DO20" s="680"/>
      <c r="DP20" s="681"/>
      <c r="DQ20" s="688">
        <v>12551236</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v>78</v>
      </c>
      <c r="S21" s="680"/>
      <c r="T21" s="680"/>
      <c r="U21" s="680"/>
      <c r="V21" s="680"/>
      <c r="W21" s="680"/>
      <c r="X21" s="680"/>
      <c r="Y21" s="681"/>
      <c r="Z21" s="682">
        <v>0</v>
      </c>
      <c r="AA21" s="682"/>
      <c r="AB21" s="682"/>
      <c r="AC21" s="682"/>
      <c r="AD21" s="683" t="s">
        <v>176</v>
      </c>
      <c r="AE21" s="683"/>
      <c r="AF21" s="683"/>
      <c r="AG21" s="683"/>
      <c r="AH21" s="683"/>
      <c r="AI21" s="683"/>
      <c r="AJ21" s="683"/>
      <c r="AK21" s="683"/>
      <c r="AL21" s="684" t="s">
        <v>128</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439575</v>
      </c>
      <c r="BH21" s="680"/>
      <c r="BI21" s="680"/>
      <c r="BJ21" s="680"/>
      <c r="BK21" s="680"/>
      <c r="BL21" s="680"/>
      <c r="BM21" s="680"/>
      <c r="BN21" s="681"/>
      <c r="BO21" s="682">
        <v>4.4000000000000004</v>
      </c>
      <c r="BP21" s="682"/>
      <c r="BQ21" s="682"/>
      <c r="BR21" s="682"/>
      <c r="BS21" s="688" t="s">
        <v>240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11845029</v>
      </c>
      <c r="S22" s="680"/>
      <c r="T22" s="680"/>
      <c r="U22" s="680"/>
      <c r="V22" s="680"/>
      <c r="W22" s="680"/>
      <c r="X22" s="680"/>
      <c r="Y22" s="681"/>
      <c r="Z22" s="682">
        <v>59.2</v>
      </c>
      <c r="AA22" s="682"/>
      <c r="AB22" s="682"/>
      <c r="AC22" s="682"/>
      <c r="AD22" s="683">
        <v>9957373</v>
      </c>
      <c r="AE22" s="683"/>
      <c r="AF22" s="683"/>
      <c r="AG22" s="683"/>
      <c r="AH22" s="683"/>
      <c r="AI22" s="683"/>
      <c r="AJ22" s="683"/>
      <c r="AK22" s="683"/>
      <c r="AL22" s="684">
        <v>99.1</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240</v>
      </c>
      <c r="BH22" s="680"/>
      <c r="BI22" s="680"/>
      <c r="BJ22" s="680"/>
      <c r="BK22" s="680"/>
      <c r="BL22" s="680"/>
      <c r="BM22" s="680"/>
      <c r="BN22" s="681"/>
      <c r="BO22" s="682" t="s">
        <v>128</v>
      </c>
      <c r="BP22" s="682"/>
      <c r="BQ22" s="682"/>
      <c r="BR22" s="682"/>
      <c r="BS22" s="688" t="s">
        <v>240</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5655</v>
      </c>
      <c r="S23" s="680"/>
      <c r="T23" s="680"/>
      <c r="U23" s="680"/>
      <c r="V23" s="680"/>
      <c r="W23" s="680"/>
      <c r="X23" s="680"/>
      <c r="Y23" s="681"/>
      <c r="Z23" s="682">
        <v>0</v>
      </c>
      <c r="AA23" s="682"/>
      <c r="AB23" s="682"/>
      <c r="AC23" s="682"/>
      <c r="AD23" s="683">
        <v>5655</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926215</v>
      </c>
      <c r="BH23" s="680"/>
      <c r="BI23" s="680"/>
      <c r="BJ23" s="680"/>
      <c r="BK23" s="680"/>
      <c r="BL23" s="680"/>
      <c r="BM23" s="680"/>
      <c r="BN23" s="681"/>
      <c r="BO23" s="682">
        <v>9.4</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99999</v>
      </c>
      <c r="S24" s="680"/>
      <c r="T24" s="680"/>
      <c r="U24" s="680"/>
      <c r="V24" s="680"/>
      <c r="W24" s="680"/>
      <c r="X24" s="680"/>
      <c r="Y24" s="681"/>
      <c r="Z24" s="682">
        <v>0.5</v>
      </c>
      <c r="AA24" s="682"/>
      <c r="AB24" s="682"/>
      <c r="AC24" s="682"/>
      <c r="AD24" s="683" t="s">
        <v>128</v>
      </c>
      <c r="AE24" s="683"/>
      <c r="AF24" s="683"/>
      <c r="AG24" s="683"/>
      <c r="AH24" s="683"/>
      <c r="AI24" s="683"/>
      <c r="AJ24" s="683"/>
      <c r="AK24" s="683"/>
      <c r="AL24" s="684" t="s">
        <v>128</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240</v>
      </c>
      <c r="BP24" s="682"/>
      <c r="BQ24" s="682"/>
      <c r="BR24" s="682"/>
      <c r="BS24" s="688" t="s">
        <v>240</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8033476</v>
      </c>
      <c r="CS24" s="669"/>
      <c r="CT24" s="669"/>
      <c r="CU24" s="669"/>
      <c r="CV24" s="669"/>
      <c r="CW24" s="669"/>
      <c r="CX24" s="669"/>
      <c r="CY24" s="670"/>
      <c r="CZ24" s="673">
        <v>42.7</v>
      </c>
      <c r="DA24" s="674"/>
      <c r="DB24" s="674"/>
      <c r="DC24" s="693"/>
      <c r="DD24" s="712">
        <v>5478958</v>
      </c>
      <c r="DE24" s="669"/>
      <c r="DF24" s="669"/>
      <c r="DG24" s="669"/>
      <c r="DH24" s="669"/>
      <c r="DI24" s="669"/>
      <c r="DJ24" s="669"/>
      <c r="DK24" s="670"/>
      <c r="DL24" s="712">
        <v>5195468</v>
      </c>
      <c r="DM24" s="669"/>
      <c r="DN24" s="669"/>
      <c r="DO24" s="669"/>
      <c r="DP24" s="669"/>
      <c r="DQ24" s="669"/>
      <c r="DR24" s="669"/>
      <c r="DS24" s="669"/>
      <c r="DT24" s="669"/>
      <c r="DU24" s="669"/>
      <c r="DV24" s="670"/>
      <c r="DW24" s="673">
        <v>48.9</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392422</v>
      </c>
      <c r="S25" s="680"/>
      <c r="T25" s="680"/>
      <c r="U25" s="680"/>
      <c r="V25" s="680"/>
      <c r="W25" s="680"/>
      <c r="X25" s="680"/>
      <c r="Y25" s="681"/>
      <c r="Z25" s="682">
        <v>2</v>
      </c>
      <c r="AA25" s="682"/>
      <c r="AB25" s="682"/>
      <c r="AC25" s="682"/>
      <c r="AD25" s="683">
        <v>58591</v>
      </c>
      <c r="AE25" s="683"/>
      <c r="AF25" s="683"/>
      <c r="AG25" s="683"/>
      <c r="AH25" s="683"/>
      <c r="AI25" s="683"/>
      <c r="AJ25" s="683"/>
      <c r="AK25" s="683"/>
      <c r="AL25" s="684">
        <v>0.6</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240</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3372135</v>
      </c>
      <c r="CS25" s="715"/>
      <c r="CT25" s="715"/>
      <c r="CU25" s="715"/>
      <c r="CV25" s="715"/>
      <c r="CW25" s="715"/>
      <c r="CX25" s="715"/>
      <c r="CY25" s="716"/>
      <c r="CZ25" s="684">
        <v>17.899999999999999</v>
      </c>
      <c r="DA25" s="713"/>
      <c r="DB25" s="713"/>
      <c r="DC25" s="717"/>
      <c r="DD25" s="688">
        <v>3116948</v>
      </c>
      <c r="DE25" s="715"/>
      <c r="DF25" s="715"/>
      <c r="DG25" s="715"/>
      <c r="DH25" s="715"/>
      <c r="DI25" s="715"/>
      <c r="DJ25" s="715"/>
      <c r="DK25" s="716"/>
      <c r="DL25" s="688">
        <v>2854346</v>
      </c>
      <c r="DM25" s="715"/>
      <c r="DN25" s="715"/>
      <c r="DO25" s="715"/>
      <c r="DP25" s="715"/>
      <c r="DQ25" s="715"/>
      <c r="DR25" s="715"/>
      <c r="DS25" s="715"/>
      <c r="DT25" s="715"/>
      <c r="DU25" s="715"/>
      <c r="DV25" s="716"/>
      <c r="DW25" s="684">
        <v>26.9</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210767</v>
      </c>
      <c r="S26" s="680"/>
      <c r="T26" s="680"/>
      <c r="U26" s="680"/>
      <c r="V26" s="680"/>
      <c r="W26" s="680"/>
      <c r="X26" s="680"/>
      <c r="Y26" s="681"/>
      <c r="Z26" s="682">
        <v>1.1000000000000001</v>
      </c>
      <c r="AA26" s="682"/>
      <c r="AB26" s="682"/>
      <c r="AC26" s="682"/>
      <c r="AD26" s="683" t="s">
        <v>128</v>
      </c>
      <c r="AE26" s="683"/>
      <c r="AF26" s="683"/>
      <c r="AG26" s="683"/>
      <c r="AH26" s="683"/>
      <c r="AI26" s="683"/>
      <c r="AJ26" s="683"/>
      <c r="AK26" s="683"/>
      <c r="AL26" s="684" t="s">
        <v>128</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176</v>
      </c>
      <c r="BP26" s="682"/>
      <c r="BQ26" s="682"/>
      <c r="BR26" s="682"/>
      <c r="BS26" s="688" t="s">
        <v>240</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2392138</v>
      </c>
      <c r="CS26" s="680"/>
      <c r="CT26" s="680"/>
      <c r="CU26" s="680"/>
      <c r="CV26" s="680"/>
      <c r="CW26" s="680"/>
      <c r="CX26" s="680"/>
      <c r="CY26" s="681"/>
      <c r="CZ26" s="684">
        <v>12.7</v>
      </c>
      <c r="DA26" s="713"/>
      <c r="DB26" s="713"/>
      <c r="DC26" s="717"/>
      <c r="DD26" s="688">
        <v>2239450</v>
      </c>
      <c r="DE26" s="680"/>
      <c r="DF26" s="680"/>
      <c r="DG26" s="680"/>
      <c r="DH26" s="680"/>
      <c r="DI26" s="680"/>
      <c r="DJ26" s="680"/>
      <c r="DK26" s="681"/>
      <c r="DL26" s="688" t="s">
        <v>240</v>
      </c>
      <c r="DM26" s="680"/>
      <c r="DN26" s="680"/>
      <c r="DO26" s="680"/>
      <c r="DP26" s="680"/>
      <c r="DQ26" s="680"/>
      <c r="DR26" s="680"/>
      <c r="DS26" s="680"/>
      <c r="DT26" s="680"/>
      <c r="DU26" s="680"/>
      <c r="DV26" s="681"/>
      <c r="DW26" s="684" t="s">
        <v>240</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2147229</v>
      </c>
      <c r="S27" s="680"/>
      <c r="T27" s="680"/>
      <c r="U27" s="680"/>
      <c r="V27" s="680"/>
      <c r="W27" s="680"/>
      <c r="X27" s="680"/>
      <c r="Y27" s="681"/>
      <c r="Z27" s="682">
        <v>10.7</v>
      </c>
      <c r="AA27" s="682"/>
      <c r="AB27" s="682"/>
      <c r="AC27" s="682"/>
      <c r="AD27" s="683" t="s">
        <v>128</v>
      </c>
      <c r="AE27" s="683"/>
      <c r="AF27" s="683"/>
      <c r="AG27" s="683"/>
      <c r="AH27" s="683"/>
      <c r="AI27" s="683"/>
      <c r="AJ27" s="683"/>
      <c r="AK27" s="683"/>
      <c r="AL27" s="684" t="s">
        <v>240</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9898571</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3070136</v>
      </c>
      <c r="CS27" s="715"/>
      <c r="CT27" s="715"/>
      <c r="CU27" s="715"/>
      <c r="CV27" s="715"/>
      <c r="CW27" s="715"/>
      <c r="CX27" s="715"/>
      <c r="CY27" s="716"/>
      <c r="CZ27" s="684">
        <v>16.3</v>
      </c>
      <c r="DA27" s="713"/>
      <c r="DB27" s="713"/>
      <c r="DC27" s="717"/>
      <c r="DD27" s="688">
        <v>785000</v>
      </c>
      <c r="DE27" s="715"/>
      <c r="DF27" s="715"/>
      <c r="DG27" s="715"/>
      <c r="DH27" s="715"/>
      <c r="DI27" s="715"/>
      <c r="DJ27" s="715"/>
      <c r="DK27" s="716"/>
      <c r="DL27" s="688">
        <v>764112</v>
      </c>
      <c r="DM27" s="715"/>
      <c r="DN27" s="715"/>
      <c r="DO27" s="715"/>
      <c r="DP27" s="715"/>
      <c r="DQ27" s="715"/>
      <c r="DR27" s="715"/>
      <c r="DS27" s="715"/>
      <c r="DT27" s="715"/>
      <c r="DU27" s="715"/>
      <c r="DV27" s="716"/>
      <c r="DW27" s="684">
        <v>7.2</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240</v>
      </c>
      <c r="S28" s="680"/>
      <c r="T28" s="680"/>
      <c r="U28" s="680"/>
      <c r="V28" s="680"/>
      <c r="W28" s="680"/>
      <c r="X28" s="680"/>
      <c r="Y28" s="681"/>
      <c r="Z28" s="682" t="s">
        <v>240</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1591205</v>
      </c>
      <c r="CS28" s="680"/>
      <c r="CT28" s="680"/>
      <c r="CU28" s="680"/>
      <c r="CV28" s="680"/>
      <c r="CW28" s="680"/>
      <c r="CX28" s="680"/>
      <c r="CY28" s="681"/>
      <c r="CZ28" s="684">
        <v>8.5</v>
      </c>
      <c r="DA28" s="713"/>
      <c r="DB28" s="713"/>
      <c r="DC28" s="717"/>
      <c r="DD28" s="688">
        <v>1577010</v>
      </c>
      <c r="DE28" s="680"/>
      <c r="DF28" s="680"/>
      <c r="DG28" s="680"/>
      <c r="DH28" s="680"/>
      <c r="DI28" s="680"/>
      <c r="DJ28" s="680"/>
      <c r="DK28" s="681"/>
      <c r="DL28" s="688">
        <v>1577010</v>
      </c>
      <c r="DM28" s="680"/>
      <c r="DN28" s="680"/>
      <c r="DO28" s="680"/>
      <c r="DP28" s="680"/>
      <c r="DQ28" s="680"/>
      <c r="DR28" s="680"/>
      <c r="DS28" s="680"/>
      <c r="DT28" s="680"/>
      <c r="DU28" s="680"/>
      <c r="DV28" s="681"/>
      <c r="DW28" s="684">
        <v>14.8</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1034490</v>
      </c>
      <c r="S29" s="680"/>
      <c r="T29" s="680"/>
      <c r="U29" s="680"/>
      <c r="V29" s="680"/>
      <c r="W29" s="680"/>
      <c r="X29" s="680"/>
      <c r="Y29" s="681"/>
      <c r="Z29" s="682">
        <v>5.2</v>
      </c>
      <c r="AA29" s="682"/>
      <c r="AB29" s="682"/>
      <c r="AC29" s="682"/>
      <c r="AD29" s="683" t="s">
        <v>128</v>
      </c>
      <c r="AE29" s="683"/>
      <c r="AF29" s="683"/>
      <c r="AG29" s="683"/>
      <c r="AH29" s="683"/>
      <c r="AI29" s="683"/>
      <c r="AJ29" s="683"/>
      <c r="AK29" s="683"/>
      <c r="AL29" s="684" t="s">
        <v>128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1591205</v>
      </c>
      <c r="CS29" s="715"/>
      <c r="CT29" s="715"/>
      <c r="CU29" s="715"/>
      <c r="CV29" s="715"/>
      <c r="CW29" s="715"/>
      <c r="CX29" s="715"/>
      <c r="CY29" s="716"/>
      <c r="CZ29" s="684">
        <v>8.5</v>
      </c>
      <c r="DA29" s="713"/>
      <c r="DB29" s="713"/>
      <c r="DC29" s="717"/>
      <c r="DD29" s="688">
        <v>1577010</v>
      </c>
      <c r="DE29" s="715"/>
      <c r="DF29" s="715"/>
      <c r="DG29" s="715"/>
      <c r="DH29" s="715"/>
      <c r="DI29" s="715"/>
      <c r="DJ29" s="715"/>
      <c r="DK29" s="716"/>
      <c r="DL29" s="688">
        <v>1577010</v>
      </c>
      <c r="DM29" s="715"/>
      <c r="DN29" s="715"/>
      <c r="DO29" s="715"/>
      <c r="DP29" s="715"/>
      <c r="DQ29" s="715"/>
      <c r="DR29" s="715"/>
      <c r="DS29" s="715"/>
      <c r="DT29" s="715"/>
      <c r="DU29" s="715"/>
      <c r="DV29" s="716"/>
      <c r="DW29" s="684">
        <v>14.8</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62134</v>
      </c>
      <c r="S30" s="680"/>
      <c r="T30" s="680"/>
      <c r="U30" s="680"/>
      <c r="V30" s="680"/>
      <c r="W30" s="680"/>
      <c r="X30" s="680"/>
      <c r="Y30" s="681"/>
      <c r="Z30" s="682">
        <v>0.3</v>
      </c>
      <c r="AA30" s="682"/>
      <c r="AB30" s="682"/>
      <c r="AC30" s="682"/>
      <c r="AD30" s="683">
        <v>193</v>
      </c>
      <c r="AE30" s="683"/>
      <c r="AF30" s="683"/>
      <c r="AG30" s="683"/>
      <c r="AH30" s="683"/>
      <c r="AI30" s="683"/>
      <c r="AJ30" s="683"/>
      <c r="AK30" s="683"/>
      <c r="AL30" s="684">
        <v>0</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97.9</v>
      </c>
      <c r="BH30" s="740"/>
      <c r="BI30" s="740"/>
      <c r="BJ30" s="740"/>
      <c r="BK30" s="740"/>
      <c r="BL30" s="740"/>
      <c r="BM30" s="674">
        <v>91.9</v>
      </c>
      <c r="BN30" s="740"/>
      <c r="BO30" s="740"/>
      <c r="BP30" s="740"/>
      <c r="BQ30" s="741"/>
      <c r="BR30" s="739">
        <v>97.8</v>
      </c>
      <c r="BS30" s="740"/>
      <c r="BT30" s="740"/>
      <c r="BU30" s="740"/>
      <c r="BV30" s="740"/>
      <c r="BW30" s="740"/>
      <c r="BX30" s="674">
        <v>91</v>
      </c>
      <c r="BY30" s="740"/>
      <c r="BZ30" s="740"/>
      <c r="CA30" s="740"/>
      <c r="CB30" s="741"/>
      <c r="CD30" s="744"/>
      <c r="CE30" s="745"/>
      <c r="CF30" s="694" t="s">
        <v>307</v>
      </c>
      <c r="CG30" s="695"/>
      <c r="CH30" s="695"/>
      <c r="CI30" s="695"/>
      <c r="CJ30" s="695"/>
      <c r="CK30" s="695"/>
      <c r="CL30" s="695"/>
      <c r="CM30" s="695"/>
      <c r="CN30" s="695"/>
      <c r="CO30" s="695"/>
      <c r="CP30" s="695"/>
      <c r="CQ30" s="696"/>
      <c r="CR30" s="679">
        <v>1478658</v>
      </c>
      <c r="CS30" s="680"/>
      <c r="CT30" s="680"/>
      <c r="CU30" s="680"/>
      <c r="CV30" s="680"/>
      <c r="CW30" s="680"/>
      <c r="CX30" s="680"/>
      <c r="CY30" s="681"/>
      <c r="CZ30" s="684">
        <v>7.9</v>
      </c>
      <c r="DA30" s="713"/>
      <c r="DB30" s="713"/>
      <c r="DC30" s="717"/>
      <c r="DD30" s="688">
        <v>1465796</v>
      </c>
      <c r="DE30" s="680"/>
      <c r="DF30" s="680"/>
      <c r="DG30" s="680"/>
      <c r="DH30" s="680"/>
      <c r="DI30" s="680"/>
      <c r="DJ30" s="680"/>
      <c r="DK30" s="681"/>
      <c r="DL30" s="688">
        <v>1465796</v>
      </c>
      <c r="DM30" s="680"/>
      <c r="DN30" s="680"/>
      <c r="DO30" s="680"/>
      <c r="DP30" s="680"/>
      <c r="DQ30" s="680"/>
      <c r="DR30" s="680"/>
      <c r="DS30" s="680"/>
      <c r="DT30" s="680"/>
      <c r="DU30" s="680"/>
      <c r="DV30" s="681"/>
      <c r="DW30" s="684">
        <v>13.8</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337657</v>
      </c>
      <c r="S31" s="680"/>
      <c r="T31" s="680"/>
      <c r="U31" s="680"/>
      <c r="V31" s="680"/>
      <c r="W31" s="680"/>
      <c r="X31" s="680"/>
      <c r="Y31" s="681"/>
      <c r="Z31" s="682">
        <v>1.7</v>
      </c>
      <c r="AA31" s="682"/>
      <c r="AB31" s="682"/>
      <c r="AC31" s="682"/>
      <c r="AD31" s="683" t="s">
        <v>128</v>
      </c>
      <c r="AE31" s="683"/>
      <c r="AF31" s="683"/>
      <c r="AG31" s="683"/>
      <c r="AH31" s="683"/>
      <c r="AI31" s="683"/>
      <c r="AJ31" s="683"/>
      <c r="AK31" s="683"/>
      <c r="AL31" s="684" t="s">
        <v>240</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98.3</v>
      </c>
      <c r="BH31" s="715"/>
      <c r="BI31" s="715"/>
      <c r="BJ31" s="715"/>
      <c r="BK31" s="715"/>
      <c r="BL31" s="715"/>
      <c r="BM31" s="685">
        <v>92.2</v>
      </c>
      <c r="BN31" s="737"/>
      <c r="BO31" s="737"/>
      <c r="BP31" s="737"/>
      <c r="BQ31" s="738"/>
      <c r="BR31" s="736">
        <v>97.8</v>
      </c>
      <c r="BS31" s="715"/>
      <c r="BT31" s="715"/>
      <c r="BU31" s="715"/>
      <c r="BV31" s="715"/>
      <c r="BW31" s="715"/>
      <c r="BX31" s="685">
        <v>90.5</v>
      </c>
      <c r="BY31" s="737"/>
      <c r="BZ31" s="737"/>
      <c r="CA31" s="737"/>
      <c r="CB31" s="738"/>
      <c r="CD31" s="744"/>
      <c r="CE31" s="745"/>
      <c r="CF31" s="694" t="s">
        <v>311</v>
      </c>
      <c r="CG31" s="695"/>
      <c r="CH31" s="695"/>
      <c r="CI31" s="695"/>
      <c r="CJ31" s="695"/>
      <c r="CK31" s="695"/>
      <c r="CL31" s="695"/>
      <c r="CM31" s="695"/>
      <c r="CN31" s="695"/>
      <c r="CO31" s="695"/>
      <c r="CP31" s="695"/>
      <c r="CQ31" s="696"/>
      <c r="CR31" s="679">
        <v>112547</v>
      </c>
      <c r="CS31" s="715"/>
      <c r="CT31" s="715"/>
      <c r="CU31" s="715"/>
      <c r="CV31" s="715"/>
      <c r="CW31" s="715"/>
      <c r="CX31" s="715"/>
      <c r="CY31" s="716"/>
      <c r="CZ31" s="684">
        <v>0.6</v>
      </c>
      <c r="DA31" s="713"/>
      <c r="DB31" s="713"/>
      <c r="DC31" s="717"/>
      <c r="DD31" s="688">
        <v>111214</v>
      </c>
      <c r="DE31" s="715"/>
      <c r="DF31" s="715"/>
      <c r="DG31" s="715"/>
      <c r="DH31" s="715"/>
      <c r="DI31" s="715"/>
      <c r="DJ31" s="715"/>
      <c r="DK31" s="716"/>
      <c r="DL31" s="688">
        <v>111214</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845033</v>
      </c>
      <c r="S32" s="680"/>
      <c r="T32" s="680"/>
      <c r="U32" s="680"/>
      <c r="V32" s="680"/>
      <c r="W32" s="680"/>
      <c r="X32" s="680"/>
      <c r="Y32" s="681"/>
      <c r="Z32" s="682">
        <v>4.2</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97.5</v>
      </c>
      <c r="BH32" s="749"/>
      <c r="BI32" s="749"/>
      <c r="BJ32" s="749"/>
      <c r="BK32" s="749"/>
      <c r="BL32" s="749"/>
      <c r="BM32" s="750">
        <v>91.1</v>
      </c>
      <c r="BN32" s="749"/>
      <c r="BO32" s="749"/>
      <c r="BP32" s="749"/>
      <c r="BQ32" s="751"/>
      <c r="BR32" s="748">
        <v>97.6</v>
      </c>
      <c r="BS32" s="749"/>
      <c r="BT32" s="749"/>
      <c r="BU32" s="749"/>
      <c r="BV32" s="749"/>
      <c r="BW32" s="749"/>
      <c r="BX32" s="750">
        <v>90.4</v>
      </c>
      <c r="BY32" s="749"/>
      <c r="BZ32" s="749"/>
      <c r="CA32" s="749"/>
      <c r="CB32" s="751"/>
      <c r="CD32" s="746"/>
      <c r="CE32" s="747"/>
      <c r="CF32" s="694" t="s">
        <v>314</v>
      </c>
      <c r="CG32" s="695"/>
      <c r="CH32" s="695"/>
      <c r="CI32" s="695"/>
      <c r="CJ32" s="695"/>
      <c r="CK32" s="695"/>
      <c r="CL32" s="695"/>
      <c r="CM32" s="695"/>
      <c r="CN32" s="695"/>
      <c r="CO32" s="695"/>
      <c r="CP32" s="695"/>
      <c r="CQ32" s="696"/>
      <c r="CR32" s="679" t="s">
        <v>240</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240</v>
      </c>
      <c r="DM32" s="680"/>
      <c r="DN32" s="680"/>
      <c r="DO32" s="680"/>
      <c r="DP32" s="680"/>
      <c r="DQ32" s="680"/>
      <c r="DR32" s="680"/>
      <c r="DS32" s="680"/>
      <c r="DT32" s="680"/>
      <c r="DU32" s="680"/>
      <c r="DV32" s="681"/>
      <c r="DW32" s="684" t="s">
        <v>240</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556612</v>
      </c>
      <c r="S33" s="680"/>
      <c r="T33" s="680"/>
      <c r="U33" s="680"/>
      <c r="V33" s="680"/>
      <c r="W33" s="680"/>
      <c r="X33" s="680"/>
      <c r="Y33" s="681"/>
      <c r="Z33" s="682">
        <v>2.8</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7769715</v>
      </c>
      <c r="CS33" s="715"/>
      <c r="CT33" s="715"/>
      <c r="CU33" s="715"/>
      <c r="CV33" s="715"/>
      <c r="CW33" s="715"/>
      <c r="CX33" s="715"/>
      <c r="CY33" s="716"/>
      <c r="CZ33" s="684">
        <v>41.3</v>
      </c>
      <c r="DA33" s="713"/>
      <c r="DB33" s="713"/>
      <c r="DC33" s="717"/>
      <c r="DD33" s="688">
        <v>5839955</v>
      </c>
      <c r="DE33" s="715"/>
      <c r="DF33" s="715"/>
      <c r="DG33" s="715"/>
      <c r="DH33" s="715"/>
      <c r="DI33" s="715"/>
      <c r="DJ33" s="715"/>
      <c r="DK33" s="716"/>
      <c r="DL33" s="688">
        <v>3623746</v>
      </c>
      <c r="DM33" s="715"/>
      <c r="DN33" s="715"/>
      <c r="DO33" s="715"/>
      <c r="DP33" s="715"/>
      <c r="DQ33" s="715"/>
      <c r="DR33" s="715"/>
      <c r="DS33" s="715"/>
      <c r="DT33" s="715"/>
      <c r="DU33" s="715"/>
      <c r="DV33" s="716"/>
      <c r="DW33" s="684">
        <v>34.1</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626845</v>
      </c>
      <c r="S34" s="680"/>
      <c r="T34" s="680"/>
      <c r="U34" s="680"/>
      <c r="V34" s="680"/>
      <c r="W34" s="680"/>
      <c r="X34" s="680"/>
      <c r="Y34" s="681"/>
      <c r="Z34" s="682">
        <v>3.1</v>
      </c>
      <c r="AA34" s="682"/>
      <c r="AB34" s="682"/>
      <c r="AC34" s="682"/>
      <c r="AD34" s="683">
        <v>26755</v>
      </c>
      <c r="AE34" s="683"/>
      <c r="AF34" s="683"/>
      <c r="AG34" s="683"/>
      <c r="AH34" s="683"/>
      <c r="AI34" s="683"/>
      <c r="AJ34" s="683"/>
      <c r="AK34" s="683"/>
      <c r="AL34" s="684">
        <v>0.3</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3179607</v>
      </c>
      <c r="CS34" s="680"/>
      <c r="CT34" s="680"/>
      <c r="CU34" s="680"/>
      <c r="CV34" s="680"/>
      <c r="CW34" s="680"/>
      <c r="CX34" s="680"/>
      <c r="CY34" s="681"/>
      <c r="CZ34" s="684">
        <v>16.899999999999999</v>
      </c>
      <c r="DA34" s="713"/>
      <c r="DB34" s="713"/>
      <c r="DC34" s="717"/>
      <c r="DD34" s="688">
        <v>2595845</v>
      </c>
      <c r="DE34" s="680"/>
      <c r="DF34" s="680"/>
      <c r="DG34" s="680"/>
      <c r="DH34" s="680"/>
      <c r="DI34" s="680"/>
      <c r="DJ34" s="680"/>
      <c r="DK34" s="681"/>
      <c r="DL34" s="688">
        <v>2014566</v>
      </c>
      <c r="DM34" s="680"/>
      <c r="DN34" s="680"/>
      <c r="DO34" s="680"/>
      <c r="DP34" s="680"/>
      <c r="DQ34" s="680"/>
      <c r="DR34" s="680"/>
      <c r="DS34" s="680"/>
      <c r="DT34" s="680"/>
      <c r="DU34" s="680"/>
      <c r="DV34" s="681"/>
      <c r="DW34" s="684">
        <v>19</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1832515</v>
      </c>
      <c r="S35" s="680"/>
      <c r="T35" s="680"/>
      <c r="U35" s="680"/>
      <c r="V35" s="680"/>
      <c r="W35" s="680"/>
      <c r="X35" s="680"/>
      <c r="Y35" s="681"/>
      <c r="Z35" s="682">
        <v>9.1999999999999993</v>
      </c>
      <c r="AA35" s="682"/>
      <c r="AB35" s="682"/>
      <c r="AC35" s="682"/>
      <c r="AD35" s="683" t="s">
        <v>128</v>
      </c>
      <c r="AE35" s="683"/>
      <c r="AF35" s="683"/>
      <c r="AG35" s="683"/>
      <c r="AH35" s="683"/>
      <c r="AI35" s="683"/>
      <c r="AJ35" s="683"/>
      <c r="AK35" s="683"/>
      <c r="AL35" s="684" t="s">
        <v>240</v>
      </c>
      <c r="AM35" s="685"/>
      <c r="AN35" s="685"/>
      <c r="AO35" s="686"/>
      <c r="AP35" s="234"/>
      <c r="AQ35" s="752" t="s">
        <v>322</v>
      </c>
      <c r="AR35" s="753"/>
      <c r="AS35" s="753"/>
      <c r="AT35" s="753"/>
      <c r="AU35" s="753"/>
      <c r="AV35" s="753"/>
      <c r="AW35" s="753"/>
      <c r="AX35" s="753"/>
      <c r="AY35" s="754"/>
      <c r="AZ35" s="668">
        <v>2684473</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134378</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124195</v>
      </c>
      <c r="CS35" s="715"/>
      <c r="CT35" s="715"/>
      <c r="CU35" s="715"/>
      <c r="CV35" s="715"/>
      <c r="CW35" s="715"/>
      <c r="CX35" s="715"/>
      <c r="CY35" s="716"/>
      <c r="CZ35" s="684">
        <v>0.7</v>
      </c>
      <c r="DA35" s="713"/>
      <c r="DB35" s="713"/>
      <c r="DC35" s="717"/>
      <c r="DD35" s="688">
        <v>111805</v>
      </c>
      <c r="DE35" s="715"/>
      <c r="DF35" s="715"/>
      <c r="DG35" s="715"/>
      <c r="DH35" s="715"/>
      <c r="DI35" s="715"/>
      <c r="DJ35" s="715"/>
      <c r="DK35" s="716"/>
      <c r="DL35" s="688">
        <v>111596</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240</v>
      </c>
      <c r="AE36" s="683"/>
      <c r="AF36" s="683"/>
      <c r="AG36" s="683"/>
      <c r="AH36" s="683"/>
      <c r="AI36" s="683"/>
      <c r="AJ36" s="683"/>
      <c r="AK36" s="683"/>
      <c r="AL36" s="684" t="s">
        <v>128</v>
      </c>
      <c r="AM36" s="685"/>
      <c r="AN36" s="685"/>
      <c r="AO36" s="686"/>
      <c r="AQ36" s="756" t="s">
        <v>326</v>
      </c>
      <c r="AR36" s="757"/>
      <c r="AS36" s="757"/>
      <c r="AT36" s="757"/>
      <c r="AU36" s="757"/>
      <c r="AV36" s="757"/>
      <c r="AW36" s="757"/>
      <c r="AX36" s="757"/>
      <c r="AY36" s="758"/>
      <c r="AZ36" s="679">
        <v>688478</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119164</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1420634</v>
      </c>
      <c r="CS36" s="680"/>
      <c r="CT36" s="680"/>
      <c r="CU36" s="680"/>
      <c r="CV36" s="680"/>
      <c r="CW36" s="680"/>
      <c r="CX36" s="680"/>
      <c r="CY36" s="681"/>
      <c r="CZ36" s="684">
        <v>7.5</v>
      </c>
      <c r="DA36" s="713"/>
      <c r="DB36" s="713"/>
      <c r="DC36" s="717"/>
      <c r="DD36" s="688">
        <v>1094702</v>
      </c>
      <c r="DE36" s="680"/>
      <c r="DF36" s="680"/>
      <c r="DG36" s="680"/>
      <c r="DH36" s="680"/>
      <c r="DI36" s="680"/>
      <c r="DJ36" s="680"/>
      <c r="DK36" s="681"/>
      <c r="DL36" s="688">
        <v>169193</v>
      </c>
      <c r="DM36" s="680"/>
      <c r="DN36" s="680"/>
      <c r="DO36" s="680"/>
      <c r="DP36" s="680"/>
      <c r="DQ36" s="680"/>
      <c r="DR36" s="680"/>
      <c r="DS36" s="680"/>
      <c r="DT36" s="680"/>
      <c r="DU36" s="680"/>
      <c r="DV36" s="681"/>
      <c r="DW36" s="684">
        <v>1.6</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576615</v>
      </c>
      <c r="S37" s="680"/>
      <c r="T37" s="680"/>
      <c r="U37" s="680"/>
      <c r="V37" s="680"/>
      <c r="W37" s="680"/>
      <c r="X37" s="680"/>
      <c r="Y37" s="681"/>
      <c r="Z37" s="682">
        <v>2.9</v>
      </c>
      <c r="AA37" s="682"/>
      <c r="AB37" s="682"/>
      <c r="AC37" s="682"/>
      <c r="AD37" s="683" t="s">
        <v>240</v>
      </c>
      <c r="AE37" s="683"/>
      <c r="AF37" s="683"/>
      <c r="AG37" s="683"/>
      <c r="AH37" s="683"/>
      <c r="AI37" s="683"/>
      <c r="AJ37" s="683"/>
      <c r="AK37" s="683"/>
      <c r="AL37" s="684" t="s">
        <v>240</v>
      </c>
      <c r="AM37" s="685"/>
      <c r="AN37" s="685"/>
      <c r="AO37" s="686"/>
      <c r="AQ37" s="756" t="s">
        <v>330</v>
      </c>
      <c r="AR37" s="757"/>
      <c r="AS37" s="757"/>
      <c r="AT37" s="757"/>
      <c r="AU37" s="757"/>
      <c r="AV37" s="757"/>
      <c r="AW37" s="757"/>
      <c r="AX37" s="757"/>
      <c r="AY37" s="758"/>
      <c r="AZ37" s="679">
        <v>47048</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7681</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4175</v>
      </c>
      <c r="CS37" s="715"/>
      <c r="CT37" s="715"/>
      <c r="CU37" s="715"/>
      <c r="CV37" s="715"/>
      <c r="CW37" s="715"/>
      <c r="CX37" s="715"/>
      <c r="CY37" s="716"/>
      <c r="CZ37" s="684">
        <v>0</v>
      </c>
      <c r="DA37" s="713"/>
      <c r="DB37" s="713"/>
      <c r="DC37" s="717"/>
      <c r="DD37" s="688">
        <v>375</v>
      </c>
      <c r="DE37" s="715"/>
      <c r="DF37" s="715"/>
      <c r="DG37" s="715"/>
      <c r="DH37" s="715"/>
      <c r="DI37" s="715"/>
      <c r="DJ37" s="715"/>
      <c r="DK37" s="716"/>
      <c r="DL37" s="688">
        <v>375</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19996387</v>
      </c>
      <c r="S38" s="760"/>
      <c r="T38" s="760"/>
      <c r="U38" s="760"/>
      <c r="V38" s="760"/>
      <c r="W38" s="760"/>
      <c r="X38" s="760"/>
      <c r="Y38" s="761"/>
      <c r="Z38" s="762">
        <v>100</v>
      </c>
      <c r="AA38" s="762"/>
      <c r="AB38" s="762"/>
      <c r="AC38" s="762"/>
      <c r="AD38" s="763">
        <v>10048567</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6524</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10874</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1973859</v>
      </c>
      <c r="CS38" s="680"/>
      <c r="CT38" s="680"/>
      <c r="CU38" s="680"/>
      <c r="CV38" s="680"/>
      <c r="CW38" s="680"/>
      <c r="CX38" s="680"/>
      <c r="CY38" s="681"/>
      <c r="CZ38" s="684">
        <v>10.5</v>
      </c>
      <c r="DA38" s="713"/>
      <c r="DB38" s="713"/>
      <c r="DC38" s="717"/>
      <c r="DD38" s="688">
        <v>1624589</v>
      </c>
      <c r="DE38" s="680"/>
      <c r="DF38" s="680"/>
      <c r="DG38" s="680"/>
      <c r="DH38" s="680"/>
      <c r="DI38" s="680"/>
      <c r="DJ38" s="680"/>
      <c r="DK38" s="681"/>
      <c r="DL38" s="688">
        <v>1328391</v>
      </c>
      <c r="DM38" s="680"/>
      <c r="DN38" s="680"/>
      <c r="DO38" s="680"/>
      <c r="DP38" s="680"/>
      <c r="DQ38" s="680"/>
      <c r="DR38" s="680"/>
      <c r="DS38" s="680"/>
      <c r="DT38" s="680"/>
      <c r="DU38" s="680"/>
      <c r="DV38" s="681"/>
      <c r="DW38" s="684">
        <v>12.5</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v>4566</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109</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712420</v>
      </c>
      <c r="CS39" s="715"/>
      <c r="CT39" s="715"/>
      <c r="CU39" s="715"/>
      <c r="CV39" s="715"/>
      <c r="CW39" s="715"/>
      <c r="CX39" s="715"/>
      <c r="CY39" s="716"/>
      <c r="CZ39" s="684">
        <v>3.8</v>
      </c>
      <c r="DA39" s="713"/>
      <c r="DB39" s="713"/>
      <c r="DC39" s="717"/>
      <c r="DD39" s="688">
        <v>76014</v>
      </c>
      <c r="DE39" s="715"/>
      <c r="DF39" s="715"/>
      <c r="DG39" s="715"/>
      <c r="DH39" s="715"/>
      <c r="DI39" s="715"/>
      <c r="DJ39" s="715"/>
      <c r="DK39" s="716"/>
      <c r="DL39" s="688" t="s">
        <v>240</v>
      </c>
      <c r="DM39" s="715"/>
      <c r="DN39" s="715"/>
      <c r="DO39" s="715"/>
      <c r="DP39" s="715"/>
      <c r="DQ39" s="715"/>
      <c r="DR39" s="715"/>
      <c r="DS39" s="715"/>
      <c r="DT39" s="715"/>
      <c r="DU39" s="715"/>
      <c r="DV39" s="716"/>
      <c r="DW39" s="684" t="s">
        <v>240</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433206</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359000</v>
      </c>
      <c r="CS40" s="680"/>
      <c r="CT40" s="680"/>
      <c r="CU40" s="680"/>
      <c r="CV40" s="680"/>
      <c r="CW40" s="680"/>
      <c r="CX40" s="680"/>
      <c r="CY40" s="681"/>
      <c r="CZ40" s="684">
        <v>1.9</v>
      </c>
      <c r="DA40" s="713"/>
      <c r="DB40" s="713"/>
      <c r="DC40" s="717"/>
      <c r="DD40" s="688">
        <v>337000</v>
      </c>
      <c r="DE40" s="680"/>
      <c r="DF40" s="680"/>
      <c r="DG40" s="680"/>
      <c r="DH40" s="680"/>
      <c r="DI40" s="680"/>
      <c r="DJ40" s="680"/>
      <c r="DK40" s="681"/>
      <c r="DL40" s="688" t="s">
        <v>240</v>
      </c>
      <c r="DM40" s="680"/>
      <c r="DN40" s="680"/>
      <c r="DO40" s="680"/>
      <c r="DP40" s="680"/>
      <c r="DQ40" s="680"/>
      <c r="DR40" s="680"/>
      <c r="DS40" s="680"/>
      <c r="DT40" s="680"/>
      <c r="DU40" s="680"/>
      <c r="DV40" s="681"/>
      <c r="DW40" s="684" t="s">
        <v>240</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1504651</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340</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240</v>
      </c>
      <c r="CS41" s="715"/>
      <c r="CT41" s="715"/>
      <c r="CU41" s="715"/>
      <c r="CV41" s="715"/>
      <c r="CW41" s="715"/>
      <c r="CX41" s="715"/>
      <c r="CY41" s="716"/>
      <c r="CZ41" s="684" t="s">
        <v>240</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3016368</v>
      </c>
      <c r="CS42" s="680"/>
      <c r="CT42" s="680"/>
      <c r="CU42" s="680"/>
      <c r="CV42" s="680"/>
      <c r="CW42" s="680"/>
      <c r="CX42" s="680"/>
      <c r="CY42" s="681"/>
      <c r="CZ42" s="684">
        <v>16</v>
      </c>
      <c r="DA42" s="685"/>
      <c r="DB42" s="685"/>
      <c r="DC42" s="780"/>
      <c r="DD42" s="688">
        <v>1232323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117662</v>
      </c>
      <c r="CS43" s="715"/>
      <c r="CT43" s="715"/>
      <c r="CU43" s="715"/>
      <c r="CV43" s="715"/>
      <c r="CW43" s="715"/>
      <c r="CX43" s="715"/>
      <c r="CY43" s="716"/>
      <c r="CZ43" s="684">
        <v>0.6</v>
      </c>
      <c r="DA43" s="713"/>
      <c r="DB43" s="713"/>
      <c r="DC43" s="717"/>
      <c r="DD43" s="688">
        <v>113117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2996543</v>
      </c>
      <c r="CS44" s="680"/>
      <c r="CT44" s="680"/>
      <c r="CU44" s="680"/>
      <c r="CV44" s="680"/>
      <c r="CW44" s="680"/>
      <c r="CX44" s="680"/>
      <c r="CY44" s="681"/>
      <c r="CZ44" s="684">
        <v>15.9</v>
      </c>
      <c r="DA44" s="685"/>
      <c r="DB44" s="685"/>
      <c r="DC44" s="780"/>
      <c r="DD44" s="688">
        <v>1232270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373091</v>
      </c>
      <c r="CS45" s="715"/>
      <c r="CT45" s="715"/>
      <c r="CU45" s="715"/>
      <c r="CV45" s="715"/>
      <c r="CW45" s="715"/>
      <c r="CX45" s="715"/>
      <c r="CY45" s="716"/>
      <c r="CZ45" s="684">
        <v>2</v>
      </c>
      <c r="DA45" s="713"/>
      <c r="DB45" s="713"/>
      <c r="DC45" s="717"/>
      <c r="DD45" s="688">
        <v>22900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2595603</v>
      </c>
      <c r="CS46" s="680"/>
      <c r="CT46" s="680"/>
      <c r="CU46" s="680"/>
      <c r="CV46" s="680"/>
      <c r="CW46" s="680"/>
      <c r="CX46" s="680"/>
      <c r="CY46" s="681"/>
      <c r="CZ46" s="684">
        <v>13.8</v>
      </c>
      <c r="DA46" s="685"/>
      <c r="DB46" s="685"/>
      <c r="DC46" s="780"/>
      <c r="DD46" s="688">
        <v>1200321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19825</v>
      </c>
      <c r="CS47" s="715"/>
      <c r="CT47" s="715"/>
      <c r="CU47" s="715"/>
      <c r="CV47" s="715"/>
      <c r="CW47" s="715"/>
      <c r="CX47" s="715"/>
      <c r="CY47" s="716"/>
      <c r="CZ47" s="684">
        <v>0.1</v>
      </c>
      <c r="DA47" s="713"/>
      <c r="DB47" s="713"/>
      <c r="DC47" s="717"/>
      <c r="DD47" s="688">
        <v>53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240</v>
      </c>
      <c r="CS48" s="680"/>
      <c r="CT48" s="680"/>
      <c r="CU48" s="680"/>
      <c r="CV48" s="680"/>
      <c r="CW48" s="680"/>
      <c r="CX48" s="680"/>
      <c r="CY48" s="681"/>
      <c r="CZ48" s="684" t="s">
        <v>128</v>
      </c>
      <c r="DA48" s="685"/>
      <c r="DB48" s="685"/>
      <c r="DC48" s="780"/>
      <c r="DD48" s="688" t="s">
        <v>240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18819559</v>
      </c>
      <c r="CS49" s="749"/>
      <c r="CT49" s="749"/>
      <c r="CU49" s="749"/>
      <c r="CV49" s="749"/>
      <c r="CW49" s="749"/>
      <c r="CX49" s="749"/>
      <c r="CY49" s="781"/>
      <c r="CZ49" s="764">
        <v>100</v>
      </c>
      <c r="DA49" s="782"/>
      <c r="DB49" s="782"/>
      <c r="DC49" s="783"/>
      <c r="DD49" s="784">
        <v>12551236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9P/UiMPH/xw9kme4kVi3aAQAI8bNU70B/uv1yOZosFkzIVriV6LAfW/7XDyH6QEYzAZuMsMgjTYKgRVhVnTzKg==" saltValue="YmIXFyvgmBGZgHS5psIcJ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19996</v>
      </c>
      <c r="R7" s="815"/>
      <c r="S7" s="815"/>
      <c r="T7" s="815"/>
      <c r="U7" s="815"/>
      <c r="V7" s="815">
        <v>18819</v>
      </c>
      <c r="W7" s="815"/>
      <c r="X7" s="815"/>
      <c r="Y7" s="815"/>
      <c r="Z7" s="815"/>
      <c r="AA7" s="815">
        <v>1177</v>
      </c>
      <c r="AB7" s="815"/>
      <c r="AC7" s="815"/>
      <c r="AD7" s="815"/>
      <c r="AE7" s="816"/>
      <c r="AF7" s="817">
        <v>823</v>
      </c>
      <c r="AG7" s="818"/>
      <c r="AH7" s="818"/>
      <c r="AI7" s="818"/>
      <c r="AJ7" s="819"/>
      <c r="AK7" s="854">
        <v>69740</v>
      </c>
      <c r="AL7" s="855"/>
      <c r="AM7" s="855"/>
      <c r="AN7" s="855"/>
      <c r="AO7" s="855"/>
      <c r="AP7" s="855">
        <v>16524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10</v>
      </c>
      <c r="CI7" s="852"/>
      <c r="CJ7" s="852"/>
      <c r="CK7" s="852"/>
      <c r="CL7" s="853"/>
      <c r="CM7" s="851">
        <v>80</v>
      </c>
      <c r="CN7" s="852"/>
      <c r="CO7" s="852"/>
      <c r="CP7" s="852"/>
      <c r="CQ7" s="853"/>
      <c r="CR7" s="851">
        <v>11</v>
      </c>
      <c r="CS7" s="852"/>
      <c r="CT7" s="852"/>
      <c r="CU7" s="852"/>
      <c r="CV7" s="853"/>
      <c r="CW7" s="851" t="s">
        <v>607</v>
      </c>
      <c r="CX7" s="852"/>
      <c r="CY7" s="852"/>
      <c r="CZ7" s="852"/>
      <c r="DA7" s="853"/>
      <c r="DB7" s="851">
        <v>0</v>
      </c>
      <c r="DC7" s="852"/>
      <c r="DD7" s="852"/>
      <c r="DE7" s="852"/>
      <c r="DF7" s="853"/>
      <c r="DG7" s="851" t="s">
        <v>520</v>
      </c>
      <c r="DH7" s="852"/>
      <c r="DI7" s="852"/>
      <c r="DJ7" s="852"/>
      <c r="DK7" s="853"/>
      <c r="DL7" s="851" t="s">
        <v>520</v>
      </c>
      <c r="DM7" s="852"/>
      <c r="DN7" s="852"/>
      <c r="DO7" s="852"/>
      <c r="DP7" s="853"/>
      <c r="DQ7" s="851" t="s">
        <v>520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2</v>
      </c>
      <c r="CI8" s="862"/>
      <c r="CJ8" s="862"/>
      <c r="CK8" s="862"/>
      <c r="CL8" s="863"/>
      <c r="CM8" s="861">
        <v>613</v>
      </c>
      <c r="CN8" s="862"/>
      <c r="CO8" s="862"/>
      <c r="CP8" s="862"/>
      <c r="CQ8" s="863"/>
      <c r="CR8" s="861">
        <v>18</v>
      </c>
      <c r="CS8" s="862"/>
      <c r="CT8" s="862"/>
      <c r="CU8" s="862"/>
      <c r="CV8" s="863"/>
      <c r="CW8" s="861" t="s">
        <v>520</v>
      </c>
      <c r="CX8" s="862"/>
      <c r="CY8" s="862"/>
      <c r="CZ8" s="862"/>
      <c r="DA8" s="863"/>
      <c r="DB8" s="861" t="s">
        <v>520</v>
      </c>
      <c r="DC8" s="862"/>
      <c r="DD8" s="862"/>
      <c r="DE8" s="862"/>
      <c r="DF8" s="863"/>
      <c r="DG8" s="861" t="s">
        <v>520</v>
      </c>
      <c r="DH8" s="862"/>
      <c r="DI8" s="862"/>
      <c r="DJ8" s="862"/>
      <c r="DK8" s="863"/>
      <c r="DL8" s="861" t="s">
        <v>520</v>
      </c>
      <c r="DM8" s="862"/>
      <c r="DN8" s="862"/>
      <c r="DO8" s="862"/>
      <c r="DP8" s="863"/>
      <c r="DQ8" s="861" t="s">
        <v>520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592</v>
      </c>
      <c r="BT9" s="849"/>
      <c r="BU9" s="849"/>
      <c r="BV9" s="849"/>
      <c r="BW9" s="849"/>
      <c r="BX9" s="849"/>
      <c r="BY9" s="849"/>
      <c r="BZ9" s="849"/>
      <c r="CA9" s="849"/>
      <c r="CB9" s="849"/>
      <c r="CC9" s="849"/>
      <c r="CD9" s="849"/>
      <c r="CE9" s="849"/>
      <c r="CF9" s="849"/>
      <c r="CG9" s="850"/>
      <c r="CH9" s="861">
        <v>10</v>
      </c>
      <c r="CI9" s="862"/>
      <c r="CJ9" s="862"/>
      <c r="CK9" s="862"/>
      <c r="CL9" s="863"/>
      <c r="CM9" s="861">
        <v>98</v>
      </c>
      <c r="CN9" s="862"/>
      <c r="CO9" s="862"/>
      <c r="CP9" s="862"/>
      <c r="CQ9" s="863"/>
      <c r="CR9" s="861">
        <v>20</v>
      </c>
      <c r="CS9" s="862"/>
      <c r="CT9" s="862"/>
      <c r="CU9" s="862"/>
      <c r="CV9" s="863"/>
      <c r="CW9" s="861" t="s">
        <v>520</v>
      </c>
      <c r="CX9" s="862"/>
      <c r="CY9" s="862"/>
      <c r="CZ9" s="862"/>
      <c r="DA9" s="863"/>
      <c r="DB9" s="861" t="s">
        <v>520</v>
      </c>
      <c r="DC9" s="862"/>
      <c r="DD9" s="862"/>
      <c r="DE9" s="862"/>
      <c r="DF9" s="863"/>
      <c r="DG9" s="861" t="s">
        <v>520</v>
      </c>
      <c r="DH9" s="862"/>
      <c r="DI9" s="862"/>
      <c r="DJ9" s="862"/>
      <c r="DK9" s="863"/>
      <c r="DL9" s="861" t="s">
        <v>520</v>
      </c>
      <c r="DM9" s="862"/>
      <c r="DN9" s="862"/>
      <c r="DO9" s="862"/>
      <c r="DP9" s="863"/>
      <c r="DQ9" s="861" t="s">
        <v>520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594</v>
      </c>
      <c r="BS10" s="848" t="s">
        <v>593</v>
      </c>
      <c r="BT10" s="849"/>
      <c r="BU10" s="849"/>
      <c r="BV10" s="849"/>
      <c r="BW10" s="849"/>
      <c r="BX10" s="849"/>
      <c r="BY10" s="849"/>
      <c r="BZ10" s="849"/>
      <c r="CA10" s="849"/>
      <c r="CB10" s="849"/>
      <c r="CC10" s="849"/>
      <c r="CD10" s="849"/>
      <c r="CE10" s="849"/>
      <c r="CF10" s="849"/>
      <c r="CG10" s="850"/>
      <c r="CH10" s="861">
        <v>-2</v>
      </c>
      <c r="CI10" s="862"/>
      <c r="CJ10" s="862"/>
      <c r="CK10" s="862"/>
      <c r="CL10" s="863"/>
      <c r="CM10" s="861">
        <v>87</v>
      </c>
      <c r="CN10" s="862"/>
      <c r="CO10" s="862"/>
      <c r="CP10" s="862"/>
      <c r="CQ10" s="863"/>
      <c r="CR10" s="861">
        <v>5</v>
      </c>
      <c r="CS10" s="862"/>
      <c r="CT10" s="862"/>
      <c r="CU10" s="862"/>
      <c r="CV10" s="863"/>
      <c r="CW10" s="861" t="s">
        <v>520</v>
      </c>
      <c r="CX10" s="862"/>
      <c r="CY10" s="862"/>
      <c r="CZ10" s="862"/>
      <c r="DA10" s="863"/>
      <c r="DB10" s="861" t="s">
        <v>520</v>
      </c>
      <c r="DC10" s="862"/>
      <c r="DD10" s="862"/>
      <c r="DE10" s="862"/>
      <c r="DF10" s="863"/>
      <c r="DG10" s="861">
        <v>208</v>
      </c>
      <c r="DH10" s="862"/>
      <c r="DI10" s="862"/>
      <c r="DJ10" s="862"/>
      <c r="DK10" s="863"/>
      <c r="DL10" s="861" t="s">
        <v>520</v>
      </c>
      <c r="DM10" s="862"/>
      <c r="DN10" s="862"/>
      <c r="DO10" s="862"/>
      <c r="DP10" s="863"/>
      <c r="DQ10" s="861" t="s">
        <v>520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19996</v>
      </c>
      <c r="R23" s="874"/>
      <c r="S23" s="874"/>
      <c r="T23" s="874"/>
      <c r="U23" s="874"/>
      <c r="V23" s="874">
        <v>18819</v>
      </c>
      <c r="W23" s="874"/>
      <c r="X23" s="874"/>
      <c r="Y23" s="874"/>
      <c r="Z23" s="874"/>
      <c r="AA23" s="874">
        <v>1177</v>
      </c>
      <c r="AB23" s="874"/>
      <c r="AC23" s="874"/>
      <c r="AD23" s="874"/>
      <c r="AE23" s="875"/>
      <c r="AF23" s="876">
        <v>823</v>
      </c>
      <c r="AG23" s="874"/>
      <c r="AH23" s="874"/>
      <c r="AI23" s="874"/>
      <c r="AJ23" s="877"/>
      <c r="AK23" s="878"/>
      <c r="AL23" s="879"/>
      <c r="AM23" s="879"/>
      <c r="AN23" s="879"/>
      <c r="AO23" s="879"/>
      <c r="AP23" s="874">
        <v>16524</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5774</v>
      </c>
      <c r="R28" s="903"/>
      <c r="S28" s="903"/>
      <c r="T28" s="903"/>
      <c r="U28" s="903"/>
      <c r="V28" s="903">
        <v>5624</v>
      </c>
      <c r="W28" s="903"/>
      <c r="X28" s="903"/>
      <c r="Y28" s="903"/>
      <c r="Z28" s="903"/>
      <c r="AA28" s="903">
        <v>150</v>
      </c>
      <c r="AB28" s="903"/>
      <c r="AC28" s="903"/>
      <c r="AD28" s="903"/>
      <c r="AE28" s="904"/>
      <c r="AF28" s="905">
        <v>150</v>
      </c>
      <c r="AG28" s="903"/>
      <c r="AH28" s="903"/>
      <c r="AI28" s="903"/>
      <c r="AJ28" s="906"/>
      <c r="AK28" s="907">
        <v>433</v>
      </c>
      <c r="AL28" s="898"/>
      <c r="AM28" s="898"/>
      <c r="AN28" s="898"/>
      <c r="AO28" s="898"/>
      <c r="AP28" s="898" t="s">
        <v>520</v>
      </c>
      <c r="AQ28" s="898"/>
      <c r="AR28" s="898"/>
      <c r="AS28" s="898"/>
      <c r="AT28" s="898"/>
      <c r="AU28" s="898">
        <v>437</v>
      </c>
      <c r="AV28" s="898"/>
      <c r="AW28" s="898"/>
      <c r="AX28" s="898"/>
      <c r="AY28" s="898"/>
      <c r="AZ28" s="899" t="s">
        <v>520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5019</v>
      </c>
      <c r="R29" s="839"/>
      <c r="S29" s="839"/>
      <c r="T29" s="839"/>
      <c r="U29" s="839"/>
      <c r="V29" s="839">
        <v>4812</v>
      </c>
      <c r="W29" s="839"/>
      <c r="X29" s="839"/>
      <c r="Y29" s="839"/>
      <c r="Z29" s="839"/>
      <c r="AA29" s="839">
        <v>207</v>
      </c>
      <c r="AB29" s="839"/>
      <c r="AC29" s="839"/>
      <c r="AD29" s="839"/>
      <c r="AE29" s="840"/>
      <c r="AF29" s="841">
        <v>207</v>
      </c>
      <c r="AG29" s="842"/>
      <c r="AH29" s="842"/>
      <c r="AI29" s="842"/>
      <c r="AJ29" s="843"/>
      <c r="AK29" s="910">
        <v>709</v>
      </c>
      <c r="AL29" s="911"/>
      <c r="AM29" s="911"/>
      <c r="AN29" s="911"/>
      <c r="AO29" s="911"/>
      <c r="AP29" s="911" t="s">
        <v>520</v>
      </c>
      <c r="AQ29" s="911"/>
      <c r="AR29" s="911"/>
      <c r="AS29" s="911"/>
      <c r="AT29" s="911"/>
      <c r="AU29" s="911">
        <v>730</v>
      </c>
      <c r="AV29" s="911"/>
      <c r="AW29" s="911"/>
      <c r="AX29" s="911"/>
      <c r="AY29" s="911"/>
      <c r="AZ29" s="912" t="s">
        <v>520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765</v>
      </c>
      <c r="R30" s="839"/>
      <c r="S30" s="839"/>
      <c r="T30" s="839"/>
      <c r="U30" s="839"/>
      <c r="V30" s="839">
        <v>759</v>
      </c>
      <c r="W30" s="839"/>
      <c r="X30" s="839"/>
      <c r="Y30" s="839"/>
      <c r="Z30" s="839"/>
      <c r="AA30" s="839">
        <v>6</v>
      </c>
      <c r="AB30" s="839"/>
      <c r="AC30" s="839"/>
      <c r="AD30" s="839"/>
      <c r="AE30" s="840"/>
      <c r="AF30" s="841">
        <v>6</v>
      </c>
      <c r="AG30" s="842"/>
      <c r="AH30" s="842"/>
      <c r="AI30" s="842"/>
      <c r="AJ30" s="843"/>
      <c r="AK30" s="910">
        <v>224</v>
      </c>
      <c r="AL30" s="911"/>
      <c r="AM30" s="911"/>
      <c r="AN30" s="911"/>
      <c r="AO30" s="911"/>
      <c r="AP30" s="911" t="s">
        <v>520</v>
      </c>
      <c r="AQ30" s="911"/>
      <c r="AR30" s="911"/>
      <c r="AS30" s="911"/>
      <c r="AT30" s="911"/>
      <c r="AU30" s="911">
        <v>169</v>
      </c>
      <c r="AV30" s="911"/>
      <c r="AW30" s="911"/>
      <c r="AX30" s="911"/>
      <c r="AY30" s="911"/>
      <c r="AZ30" s="912" t="s">
        <v>520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239</v>
      </c>
      <c r="R31" s="839"/>
      <c r="S31" s="839"/>
      <c r="T31" s="839"/>
      <c r="U31" s="839"/>
      <c r="V31" s="839">
        <v>239</v>
      </c>
      <c r="W31" s="839"/>
      <c r="X31" s="839"/>
      <c r="Y31" s="839"/>
      <c r="Z31" s="839"/>
      <c r="AA31" s="839" t="s">
        <v>602</v>
      </c>
      <c r="AB31" s="839"/>
      <c r="AC31" s="839"/>
      <c r="AD31" s="839"/>
      <c r="AE31" s="840"/>
      <c r="AF31" s="841" t="s">
        <v>399</v>
      </c>
      <c r="AG31" s="842"/>
      <c r="AH31" s="842"/>
      <c r="AI31" s="842"/>
      <c r="AJ31" s="843"/>
      <c r="AK31" s="910" t="s">
        <v>602</v>
      </c>
      <c r="AL31" s="911"/>
      <c r="AM31" s="911"/>
      <c r="AN31" s="911"/>
      <c r="AO31" s="911"/>
      <c r="AP31" s="911" t="s">
        <v>520</v>
      </c>
      <c r="AQ31" s="911"/>
      <c r="AR31" s="911"/>
      <c r="AS31" s="911"/>
      <c r="AT31" s="911"/>
      <c r="AU31" s="911" t="s">
        <v>600</v>
      </c>
      <c r="AV31" s="911"/>
      <c r="AW31" s="911"/>
      <c r="AX31" s="911"/>
      <c r="AY31" s="911"/>
      <c r="AZ31" s="912" t="s">
        <v>520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1852</v>
      </c>
      <c r="R32" s="839"/>
      <c r="S32" s="839"/>
      <c r="T32" s="839"/>
      <c r="U32" s="839"/>
      <c r="V32" s="839">
        <v>1611</v>
      </c>
      <c r="W32" s="839"/>
      <c r="X32" s="839"/>
      <c r="Y32" s="839"/>
      <c r="Z32" s="839"/>
      <c r="AA32" s="839">
        <v>241</v>
      </c>
      <c r="AB32" s="839"/>
      <c r="AC32" s="839"/>
      <c r="AD32" s="839"/>
      <c r="AE32" s="840"/>
      <c r="AF32" s="841">
        <v>1165</v>
      </c>
      <c r="AG32" s="842"/>
      <c r="AH32" s="842"/>
      <c r="AI32" s="842"/>
      <c r="AJ32" s="843"/>
      <c r="AK32" s="910">
        <v>48</v>
      </c>
      <c r="AL32" s="911"/>
      <c r="AM32" s="911"/>
      <c r="AN32" s="911"/>
      <c r="AO32" s="911"/>
      <c r="AP32" s="911">
        <v>4816</v>
      </c>
      <c r="AQ32" s="911"/>
      <c r="AR32" s="911"/>
      <c r="AS32" s="911"/>
      <c r="AT32" s="911"/>
      <c r="AU32" s="911">
        <v>53</v>
      </c>
      <c r="AV32" s="911"/>
      <c r="AW32" s="911"/>
      <c r="AX32" s="911"/>
      <c r="AY32" s="911"/>
      <c r="AZ32" s="912" t="s">
        <v>520</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2257</v>
      </c>
      <c r="R33" s="839"/>
      <c r="S33" s="839"/>
      <c r="T33" s="839"/>
      <c r="U33" s="839"/>
      <c r="V33" s="839">
        <v>2018</v>
      </c>
      <c r="W33" s="839"/>
      <c r="X33" s="839"/>
      <c r="Y33" s="839"/>
      <c r="Z33" s="839"/>
      <c r="AA33" s="839">
        <v>239</v>
      </c>
      <c r="AB33" s="839"/>
      <c r="AC33" s="839"/>
      <c r="AD33" s="839"/>
      <c r="AE33" s="840"/>
      <c r="AF33" s="841">
        <v>591</v>
      </c>
      <c r="AG33" s="842"/>
      <c r="AH33" s="842"/>
      <c r="AI33" s="842"/>
      <c r="AJ33" s="843"/>
      <c r="AK33" s="910">
        <v>659</v>
      </c>
      <c r="AL33" s="911"/>
      <c r="AM33" s="911"/>
      <c r="AN33" s="911"/>
      <c r="AO33" s="911"/>
      <c r="AP33" s="911">
        <v>7128</v>
      </c>
      <c r="AQ33" s="911"/>
      <c r="AR33" s="911"/>
      <c r="AS33" s="911"/>
      <c r="AT33" s="911"/>
      <c r="AU33" s="911">
        <v>2191</v>
      </c>
      <c r="AV33" s="911"/>
      <c r="AW33" s="911"/>
      <c r="AX33" s="911"/>
      <c r="AY33" s="911"/>
      <c r="AZ33" s="912" t="s">
        <v>520</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450</v>
      </c>
      <c r="R34" s="839"/>
      <c r="S34" s="839"/>
      <c r="T34" s="839"/>
      <c r="U34" s="839"/>
      <c r="V34" s="839">
        <v>373</v>
      </c>
      <c r="W34" s="839"/>
      <c r="X34" s="839"/>
      <c r="Y34" s="839"/>
      <c r="Z34" s="839"/>
      <c r="AA34" s="839">
        <v>77</v>
      </c>
      <c r="AB34" s="839"/>
      <c r="AC34" s="839"/>
      <c r="AD34" s="839"/>
      <c r="AE34" s="840"/>
      <c r="AF34" s="841">
        <v>602</v>
      </c>
      <c r="AG34" s="842"/>
      <c r="AH34" s="842"/>
      <c r="AI34" s="842"/>
      <c r="AJ34" s="843"/>
      <c r="AK34" s="910">
        <v>5</v>
      </c>
      <c r="AL34" s="911"/>
      <c r="AM34" s="911"/>
      <c r="AN34" s="911"/>
      <c r="AO34" s="911"/>
      <c r="AP34" s="911">
        <v>397</v>
      </c>
      <c r="AQ34" s="911"/>
      <c r="AR34" s="911"/>
      <c r="AS34" s="911"/>
      <c r="AT34" s="911"/>
      <c r="AU34" s="911">
        <v>5</v>
      </c>
      <c r="AV34" s="911"/>
      <c r="AW34" s="911"/>
      <c r="AX34" s="911"/>
      <c r="AY34" s="911"/>
      <c r="AZ34" s="912" t="s">
        <v>601</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406</v>
      </c>
      <c r="C35" s="836"/>
      <c r="D35" s="836"/>
      <c r="E35" s="836"/>
      <c r="F35" s="836"/>
      <c r="G35" s="836"/>
      <c r="H35" s="836"/>
      <c r="I35" s="836"/>
      <c r="J35" s="836"/>
      <c r="K35" s="836"/>
      <c r="L35" s="836"/>
      <c r="M35" s="836"/>
      <c r="N35" s="836"/>
      <c r="O35" s="836"/>
      <c r="P35" s="837"/>
      <c r="Q35" s="838">
        <v>49</v>
      </c>
      <c r="R35" s="839"/>
      <c r="S35" s="839"/>
      <c r="T35" s="839"/>
      <c r="U35" s="839"/>
      <c r="V35" s="839">
        <v>49</v>
      </c>
      <c r="W35" s="839"/>
      <c r="X35" s="839"/>
      <c r="Y35" s="839"/>
      <c r="Z35" s="839"/>
      <c r="AA35" s="839">
        <v>0</v>
      </c>
      <c r="AB35" s="839"/>
      <c r="AC35" s="839"/>
      <c r="AD35" s="839"/>
      <c r="AE35" s="840"/>
      <c r="AF35" s="841" t="s">
        <v>407</v>
      </c>
      <c r="AG35" s="842"/>
      <c r="AH35" s="842"/>
      <c r="AI35" s="842"/>
      <c r="AJ35" s="843"/>
      <c r="AK35" s="910">
        <v>7</v>
      </c>
      <c r="AL35" s="911"/>
      <c r="AM35" s="911"/>
      <c r="AN35" s="911"/>
      <c r="AO35" s="911"/>
      <c r="AP35" s="911">
        <v>70</v>
      </c>
      <c r="AQ35" s="911"/>
      <c r="AR35" s="911"/>
      <c r="AS35" s="911"/>
      <c r="AT35" s="911"/>
      <c r="AU35" s="911">
        <v>39</v>
      </c>
      <c r="AV35" s="911"/>
      <c r="AW35" s="911"/>
      <c r="AX35" s="911"/>
      <c r="AY35" s="911"/>
      <c r="AZ35" s="912" t="s">
        <v>520</v>
      </c>
      <c r="BA35" s="912"/>
      <c r="BB35" s="912"/>
      <c r="BC35" s="912"/>
      <c r="BD35" s="912"/>
      <c r="BE35" s="908" t="s">
        <v>408</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409</v>
      </c>
      <c r="C36" s="836"/>
      <c r="D36" s="836"/>
      <c r="E36" s="836"/>
      <c r="F36" s="836"/>
      <c r="G36" s="836"/>
      <c r="H36" s="836"/>
      <c r="I36" s="836"/>
      <c r="J36" s="836"/>
      <c r="K36" s="836"/>
      <c r="L36" s="836"/>
      <c r="M36" s="836"/>
      <c r="N36" s="836"/>
      <c r="O36" s="836"/>
      <c r="P36" s="837"/>
      <c r="Q36" s="838">
        <v>35</v>
      </c>
      <c r="R36" s="839"/>
      <c r="S36" s="839"/>
      <c r="T36" s="839"/>
      <c r="U36" s="839"/>
      <c r="V36" s="839">
        <v>35</v>
      </c>
      <c r="W36" s="839"/>
      <c r="X36" s="839"/>
      <c r="Y36" s="839"/>
      <c r="Z36" s="839"/>
      <c r="AA36" s="839">
        <v>0</v>
      </c>
      <c r="AB36" s="839"/>
      <c r="AC36" s="839"/>
      <c r="AD36" s="839"/>
      <c r="AE36" s="840"/>
      <c r="AF36" s="841" t="s">
        <v>410</v>
      </c>
      <c r="AG36" s="842"/>
      <c r="AH36" s="842"/>
      <c r="AI36" s="842"/>
      <c r="AJ36" s="843"/>
      <c r="AK36" s="910">
        <v>29</v>
      </c>
      <c r="AL36" s="911"/>
      <c r="AM36" s="911"/>
      <c r="AN36" s="911"/>
      <c r="AO36" s="911"/>
      <c r="AP36" s="911">
        <v>143</v>
      </c>
      <c r="AQ36" s="911"/>
      <c r="AR36" s="911"/>
      <c r="AS36" s="911"/>
      <c r="AT36" s="911"/>
      <c r="AU36" s="911">
        <v>143</v>
      </c>
      <c r="AV36" s="911"/>
      <c r="AW36" s="911"/>
      <c r="AX36" s="911"/>
      <c r="AY36" s="911"/>
      <c r="AZ36" s="912" t="s">
        <v>520</v>
      </c>
      <c r="BA36" s="912"/>
      <c r="BB36" s="912"/>
      <c r="BC36" s="912"/>
      <c r="BD36" s="912"/>
      <c r="BE36" s="908" t="s">
        <v>411</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2721</v>
      </c>
      <c r="AG63" s="922"/>
      <c r="AH63" s="922"/>
      <c r="AI63" s="922"/>
      <c r="AJ63" s="923"/>
      <c r="AK63" s="924"/>
      <c r="AL63" s="919"/>
      <c r="AM63" s="919"/>
      <c r="AN63" s="919"/>
      <c r="AO63" s="919"/>
      <c r="AP63" s="922">
        <v>12554</v>
      </c>
      <c r="AQ63" s="922"/>
      <c r="AR63" s="922"/>
      <c r="AS63" s="922"/>
      <c r="AT63" s="922"/>
      <c r="AU63" s="922">
        <v>3768</v>
      </c>
      <c r="AV63" s="922"/>
      <c r="AW63" s="922"/>
      <c r="AX63" s="922"/>
      <c r="AY63" s="922"/>
      <c r="AZ63" s="926"/>
      <c r="BA63" s="926"/>
      <c r="BB63" s="926"/>
      <c r="BC63" s="926"/>
      <c r="BD63" s="926"/>
      <c r="BE63" s="927"/>
      <c r="BF63" s="927"/>
      <c r="BG63" s="927"/>
      <c r="BH63" s="927"/>
      <c r="BI63" s="928"/>
      <c r="BJ63" s="929" t="s">
        <v>384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387</v>
      </c>
      <c r="R66" s="798"/>
      <c r="S66" s="798"/>
      <c r="T66" s="798"/>
      <c r="U66" s="799"/>
      <c r="V66" s="797" t="s">
        <v>388</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1556</v>
      </c>
      <c r="R68" s="946"/>
      <c r="S68" s="946"/>
      <c r="T68" s="946"/>
      <c r="U68" s="946"/>
      <c r="V68" s="946">
        <v>1545</v>
      </c>
      <c r="W68" s="946"/>
      <c r="X68" s="946"/>
      <c r="Y68" s="946"/>
      <c r="Z68" s="946"/>
      <c r="AA68" s="946">
        <v>10</v>
      </c>
      <c r="AB68" s="946"/>
      <c r="AC68" s="946"/>
      <c r="AD68" s="946"/>
      <c r="AE68" s="946"/>
      <c r="AF68" s="946">
        <v>10</v>
      </c>
      <c r="AG68" s="946"/>
      <c r="AH68" s="946"/>
      <c r="AI68" s="946"/>
      <c r="AJ68" s="946"/>
      <c r="AK68" s="946" t="s">
        <v>520</v>
      </c>
      <c r="AL68" s="946"/>
      <c r="AM68" s="946"/>
      <c r="AN68" s="946"/>
      <c r="AO68" s="946"/>
      <c r="AP68" s="946" t="s">
        <v>520</v>
      </c>
      <c r="AQ68" s="946"/>
      <c r="AR68" s="946"/>
      <c r="AS68" s="946"/>
      <c r="AT68" s="946"/>
      <c r="AU68" s="946" t="s">
        <v>520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422222</v>
      </c>
      <c r="R69" s="911"/>
      <c r="S69" s="911"/>
      <c r="T69" s="911"/>
      <c r="U69" s="911"/>
      <c r="V69" s="911">
        <v>410039</v>
      </c>
      <c r="W69" s="911"/>
      <c r="X69" s="911"/>
      <c r="Y69" s="911"/>
      <c r="Z69" s="911"/>
      <c r="AA69" s="911">
        <v>12183</v>
      </c>
      <c r="AB69" s="911"/>
      <c r="AC69" s="911"/>
      <c r="AD69" s="911"/>
      <c r="AE69" s="911"/>
      <c r="AF69" s="911">
        <v>12183</v>
      </c>
      <c r="AG69" s="911"/>
      <c r="AH69" s="911"/>
      <c r="AI69" s="911"/>
      <c r="AJ69" s="911"/>
      <c r="AK69" s="911">
        <v>1416</v>
      </c>
      <c r="AL69" s="911"/>
      <c r="AM69" s="911"/>
      <c r="AN69" s="911"/>
      <c r="AO69" s="911"/>
      <c r="AP69" s="911" t="s">
        <v>520</v>
      </c>
      <c r="AQ69" s="911"/>
      <c r="AR69" s="911"/>
      <c r="AS69" s="911"/>
      <c r="AT69" s="911"/>
      <c r="AU69" s="911" t="s">
        <v>520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297</v>
      </c>
      <c r="R70" s="911"/>
      <c r="S70" s="911"/>
      <c r="T70" s="911"/>
      <c r="U70" s="911"/>
      <c r="V70" s="911">
        <v>286</v>
      </c>
      <c r="W70" s="911"/>
      <c r="X70" s="911"/>
      <c r="Y70" s="911"/>
      <c r="Z70" s="911"/>
      <c r="AA70" s="911">
        <v>11</v>
      </c>
      <c r="AB70" s="911"/>
      <c r="AC70" s="911"/>
      <c r="AD70" s="911"/>
      <c r="AE70" s="911"/>
      <c r="AF70" s="911">
        <v>11</v>
      </c>
      <c r="AG70" s="911"/>
      <c r="AH70" s="911"/>
      <c r="AI70" s="911"/>
      <c r="AJ70" s="911"/>
      <c r="AK70" s="911">
        <v>5</v>
      </c>
      <c r="AL70" s="911"/>
      <c r="AM70" s="911"/>
      <c r="AN70" s="911"/>
      <c r="AO70" s="911"/>
      <c r="AP70" s="911" t="s">
        <v>602</v>
      </c>
      <c r="AQ70" s="911"/>
      <c r="AR70" s="911"/>
      <c r="AS70" s="911"/>
      <c r="AT70" s="911"/>
      <c r="AU70" s="911" t="s">
        <v>520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12204</v>
      </c>
      <c r="AG88" s="922"/>
      <c r="AH88" s="922"/>
      <c r="AI88" s="922"/>
      <c r="AJ88" s="922"/>
      <c r="AK88" s="919"/>
      <c r="AL88" s="919"/>
      <c r="AM88" s="919"/>
      <c r="AN88" s="919"/>
      <c r="AO88" s="919"/>
      <c r="AP88" s="922" t="s">
        <v>603</v>
      </c>
      <c r="AQ88" s="922"/>
      <c r="AR88" s="922"/>
      <c r="AS88" s="922"/>
      <c r="AT88" s="922"/>
      <c r="AU88" s="922" t="s">
        <v>604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54</v>
      </c>
      <c r="CS102" s="930"/>
      <c r="CT102" s="930"/>
      <c r="CU102" s="930"/>
      <c r="CV102" s="973"/>
      <c r="CW102" s="972" t="s">
        <v>608</v>
      </c>
      <c r="CX102" s="930"/>
      <c r="CY102" s="930"/>
      <c r="CZ102" s="930"/>
      <c r="DA102" s="973"/>
      <c r="DB102" s="972" t="s">
        <v>602</v>
      </c>
      <c r="DC102" s="930"/>
      <c r="DD102" s="930"/>
      <c r="DE102" s="930"/>
      <c r="DF102" s="973"/>
      <c r="DG102" s="972">
        <v>208</v>
      </c>
      <c r="DH102" s="930"/>
      <c r="DI102" s="930"/>
      <c r="DJ102" s="930"/>
      <c r="DK102" s="973"/>
      <c r="DL102" s="972" t="s">
        <v>605</v>
      </c>
      <c r="DM102" s="930"/>
      <c r="DN102" s="930"/>
      <c r="DO102" s="930"/>
      <c r="DP102" s="973"/>
      <c r="DQ102" s="972" t="s">
        <v>520</v>
      </c>
      <c r="DR102" s="930"/>
      <c r="DS102" s="930"/>
      <c r="DT102" s="930"/>
      <c r="DU102" s="973"/>
      <c r="DV102" s="996" t="s">
        <v>520</v>
      </c>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301</v>
      </c>
      <c r="AG109" s="975"/>
      <c r="AH109" s="975"/>
      <c r="AI109" s="975"/>
      <c r="AJ109" s="976"/>
      <c r="AK109" s="974" t="s">
        <v>300</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301</v>
      </c>
      <c r="BW109" s="975"/>
      <c r="BX109" s="975"/>
      <c r="BY109" s="975"/>
      <c r="BZ109" s="976"/>
      <c r="CA109" s="974" t="s">
        <v>300</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301</v>
      </c>
      <c r="DM109" s="975"/>
      <c r="DN109" s="975"/>
      <c r="DO109" s="975"/>
      <c r="DP109" s="976"/>
      <c r="DQ109" s="974" t="s">
        <v>300</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1669067</v>
      </c>
      <c r="AB110" s="982"/>
      <c r="AC110" s="982"/>
      <c r="AD110" s="982"/>
      <c r="AE110" s="983"/>
      <c r="AF110" s="984">
        <v>1666505</v>
      </c>
      <c r="AG110" s="982"/>
      <c r="AH110" s="982"/>
      <c r="AI110" s="982"/>
      <c r="AJ110" s="983"/>
      <c r="AK110" s="984">
        <v>1591205</v>
      </c>
      <c r="AL110" s="982"/>
      <c r="AM110" s="982"/>
      <c r="AN110" s="982"/>
      <c r="AO110" s="983"/>
      <c r="AP110" s="985">
        <v>18.2</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16293466</v>
      </c>
      <c r="BR110" s="1017"/>
      <c r="BS110" s="1017"/>
      <c r="BT110" s="1017"/>
      <c r="BU110" s="1017"/>
      <c r="BV110" s="1017">
        <v>16169854</v>
      </c>
      <c r="BW110" s="1017"/>
      <c r="BX110" s="1017"/>
      <c r="BY110" s="1017"/>
      <c r="BZ110" s="1017"/>
      <c r="CA110" s="1017">
        <v>16523710</v>
      </c>
      <c r="CB110" s="1017"/>
      <c r="CC110" s="1017"/>
      <c r="CD110" s="1017"/>
      <c r="CE110" s="1017"/>
      <c r="CF110" s="1031">
        <v>188.9</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438</v>
      </c>
      <c r="DM110" s="1017"/>
      <c r="DN110" s="1017"/>
      <c r="DO110" s="1017"/>
      <c r="DP110" s="1017"/>
      <c r="DQ110" s="1017" t="s">
        <v>128</v>
      </c>
      <c r="DR110" s="1017"/>
      <c r="DS110" s="1017"/>
      <c r="DT110" s="1017"/>
      <c r="DU110" s="1017"/>
      <c r="DV110" s="1018" t="s">
        <v>439</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441</v>
      </c>
      <c r="AG111" s="1024"/>
      <c r="AH111" s="1024"/>
      <c r="AI111" s="1024"/>
      <c r="AJ111" s="1025"/>
      <c r="AK111" s="1026" t="s">
        <v>441</v>
      </c>
      <c r="AL111" s="1024"/>
      <c r="AM111" s="1024"/>
      <c r="AN111" s="1024"/>
      <c r="AO111" s="1025"/>
      <c r="AP111" s="1027" t="s">
        <v>128</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221738</v>
      </c>
      <c r="BR111" s="1010"/>
      <c r="BS111" s="1010"/>
      <c r="BT111" s="1010"/>
      <c r="BU111" s="1010"/>
      <c r="BV111" s="1010">
        <v>183061</v>
      </c>
      <c r="BW111" s="1010"/>
      <c r="BX111" s="1010"/>
      <c r="BY111" s="1010"/>
      <c r="BZ111" s="1010"/>
      <c r="CA111" s="1010">
        <v>144384</v>
      </c>
      <c r="CB111" s="1010"/>
      <c r="CC111" s="1010"/>
      <c r="CD111" s="1010"/>
      <c r="CE111" s="1010"/>
      <c r="CF111" s="1004">
        <v>1.7</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439</v>
      </c>
      <c r="DM111" s="1010"/>
      <c r="DN111" s="1010"/>
      <c r="DO111" s="1010"/>
      <c r="DP111" s="1010"/>
      <c r="DQ111" s="1010" t="s">
        <v>444</v>
      </c>
      <c r="DR111" s="1010"/>
      <c r="DS111" s="1010"/>
      <c r="DT111" s="1010"/>
      <c r="DU111" s="1010"/>
      <c r="DV111" s="1011" t="s">
        <v>439</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441</v>
      </c>
      <c r="AG112" s="1049"/>
      <c r="AH112" s="1049"/>
      <c r="AI112" s="1049"/>
      <c r="AJ112" s="1050"/>
      <c r="AK112" s="1051" t="s">
        <v>439</v>
      </c>
      <c r="AL112" s="1049"/>
      <c r="AM112" s="1049"/>
      <c r="AN112" s="1049"/>
      <c r="AO112" s="1050"/>
      <c r="AP112" s="1052" t="s">
        <v>441</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3070598</v>
      </c>
      <c r="BR112" s="1010"/>
      <c r="BS112" s="1010"/>
      <c r="BT112" s="1010"/>
      <c r="BU112" s="1010"/>
      <c r="BV112" s="1010">
        <v>2650461</v>
      </c>
      <c r="BW112" s="1010"/>
      <c r="BX112" s="1010"/>
      <c r="BY112" s="1010"/>
      <c r="BZ112" s="1010"/>
      <c r="CA112" s="1010">
        <v>2430293</v>
      </c>
      <c r="CB112" s="1010"/>
      <c r="CC112" s="1010"/>
      <c r="CD112" s="1010"/>
      <c r="CE112" s="1010"/>
      <c r="CF112" s="1004">
        <v>27.8</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449</v>
      </c>
      <c r="DH112" s="1010"/>
      <c r="DI112" s="1010"/>
      <c r="DJ112" s="1010"/>
      <c r="DK112" s="1010"/>
      <c r="DL112" s="1010" t="s">
        <v>128</v>
      </c>
      <c r="DM112" s="1010"/>
      <c r="DN112" s="1010"/>
      <c r="DO112" s="1010"/>
      <c r="DP112" s="1010"/>
      <c r="DQ112" s="1010" t="s">
        <v>439</v>
      </c>
      <c r="DR112" s="1010"/>
      <c r="DS112" s="1010"/>
      <c r="DT112" s="1010"/>
      <c r="DU112" s="1010"/>
      <c r="DV112" s="1011" t="s">
        <v>439</v>
      </c>
      <c r="DW112" s="1011"/>
      <c r="DX112" s="1011"/>
      <c r="DY112" s="1011"/>
      <c r="DZ112" s="1012"/>
    </row>
    <row r="113" spans="1:130" s="246" customFormat="1" ht="26.25" customHeight="1" x14ac:dyDescent="0.15">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333817</v>
      </c>
      <c r="AB113" s="1024"/>
      <c r="AC113" s="1024"/>
      <c r="AD113" s="1024"/>
      <c r="AE113" s="1025"/>
      <c r="AF113" s="1026">
        <v>253343</v>
      </c>
      <c r="AG113" s="1024"/>
      <c r="AH113" s="1024"/>
      <c r="AI113" s="1024"/>
      <c r="AJ113" s="1025"/>
      <c r="AK113" s="1026">
        <v>230671</v>
      </c>
      <c r="AL113" s="1024"/>
      <c r="AM113" s="1024"/>
      <c r="AN113" s="1024"/>
      <c r="AO113" s="1025"/>
      <c r="AP113" s="1027">
        <v>2.6</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t="s">
        <v>439</v>
      </c>
      <c r="BR113" s="1010"/>
      <c r="BS113" s="1010"/>
      <c r="BT113" s="1010"/>
      <c r="BU113" s="1010"/>
      <c r="BV113" s="1010" t="s">
        <v>439</v>
      </c>
      <c r="BW113" s="1010"/>
      <c r="BX113" s="1010"/>
      <c r="BY113" s="1010"/>
      <c r="BZ113" s="1010"/>
      <c r="CA113" s="1010" t="s">
        <v>438</v>
      </c>
      <c r="CB113" s="1010"/>
      <c r="CC113" s="1010"/>
      <c r="CD113" s="1010"/>
      <c r="CE113" s="1010"/>
      <c r="CF113" s="1004" t="s">
        <v>439</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453</v>
      </c>
      <c r="DM113" s="1049"/>
      <c r="DN113" s="1049"/>
      <c r="DO113" s="1049"/>
      <c r="DP113" s="1050"/>
      <c r="DQ113" s="1051" t="s">
        <v>439</v>
      </c>
      <c r="DR113" s="1049"/>
      <c r="DS113" s="1049"/>
      <c r="DT113" s="1049"/>
      <c r="DU113" s="1050"/>
      <c r="DV113" s="1052" t="s">
        <v>439</v>
      </c>
      <c r="DW113" s="1053"/>
      <c r="DX113" s="1053"/>
      <c r="DY113" s="1053"/>
      <c r="DZ113" s="1054"/>
    </row>
    <row r="114" spans="1:130" s="246" customFormat="1" ht="26.25" customHeight="1" x14ac:dyDescent="0.15">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439</v>
      </c>
      <c r="AB114" s="1049"/>
      <c r="AC114" s="1049"/>
      <c r="AD114" s="1049"/>
      <c r="AE114" s="1050"/>
      <c r="AF114" s="1051" t="s">
        <v>439</v>
      </c>
      <c r="AG114" s="1049"/>
      <c r="AH114" s="1049"/>
      <c r="AI114" s="1049"/>
      <c r="AJ114" s="1050"/>
      <c r="AK114" s="1051" t="s">
        <v>439</v>
      </c>
      <c r="AL114" s="1049"/>
      <c r="AM114" s="1049"/>
      <c r="AN114" s="1049"/>
      <c r="AO114" s="1050"/>
      <c r="AP114" s="1052" t="s">
        <v>439</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2889972</v>
      </c>
      <c r="BR114" s="1010"/>
      <c r="BS114" s="1010"/>
      <c r="BT114" s="1010"/>
      <c r="BU114" s="1010"/>
      <c r="BV114" s="1010">
        <v>2866625</v>
      </c>
      <c r="BW114" s="1010"/>
      <c r="BX114" s="1010"/>
      <c r="BY114" s="1010"/>
      <c r="BZ114" s="1010"/>
      <c r="CA114" s="1010">
        <v>3004464</v>
      </c>
      <c r="CB114" s="1010"/>
      <c r="CC114" s="1010"/>
      <c r="CD114" s="1010"/>
      <c r="CE114" s="1010"/>
      <c r="CF114" s="1004">
        <v>34.299999999999997</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438</v>
      </c>
      <c r="DM114" s="1049"/>
      <c r="DN114" s="1049"/>
      <c r="DO114" s="1049"/>
      <c r="DP114" s="1050"/>
      <c r="DQ114" s="1051" t="s">
        <v>439</v>
      </c>
      <c r="DR114" s="1049"/>
      <c r="DS114" s="1049"/>
      <c r="DT114" s="1049"/>
      <c r="DU114" s="1050"/>
      <c r="DV114" s="1052" t="s">
        <v>128</v>
      </c>
      <c r="DW114" s="1053"/>
      <c r="DX114" s="1053"/>
      <c r="DY114" s="1053"/>
      <c r="DZ114" s="1054"/>
    </row>
    <row r="115" spans="1:130" s="246" customFormat="1" ht="26.25" customHeight="1" x14ac:dyDescent="0.15">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50590</v>
      </c>
      <c r="AB115" s="1024"/>
      <c r="AC115" s="1024"/>
      <c r="AD115" s="1024"/>
      <c r="AE115" s="1025"/>
      <c r="AF115" s="1026">
        <v>48914</v>
      </c>
      <c r="AG115" s="1024"/>
      <c r="AH115" s="1024"/>
      <c r="AI115" s="1024"/>
      <c r="AJ115" s="1025"/>
      <c r="AK115" s="1026">
        <v>45089</v>
      </c>
      <c r="AL115" s="1024"/>
      <c r="AM115" s="1024"/>
      <c r="AN115" s="1024"/>
      <c r="AO115" s="1025"/>
      <c r="AP115" s="1027">
        <v>0.5</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t="s">
        <v>439</v>
      </c>
      <c r="BW115" s="1010"/>
      <c r="BX115" s="1010"/>
      <c r="BY115" s="1010"/>
      <c r="BZ115" s="1010"/>
      <c r="CA115" s="1010" t="s">
        <v>439</v>
      </c>
      <c r="CB115" s="1010"/>
      <c r="CC115" s="1010"/>
      <c r="CD115" s="1010"/>
      <c r="CE115" s="1010"/>
      <c r="CF115" s="1004" t="s">
        <v>439</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221738</v>
      </c>
      <c r="DH115" s="1049"/>
      <c r="DI115" s="1049"/>
      <c r="DJ115" s="1049"/>
      <c r="DK115" s="1050"/>
      <c r="DL115" s="1051">
        <v>183061</v>
      </c>
      <c r="DM115" s="1049"/>
      <c r="DN115" s="1049"/>
      <c r="DO115" s="1049"/>
      <c r="DP115" s="1050"/>
      <c r="DQ115" s="1051">
        <v>144384</v>
      </c>
      <c r="DR115" s="1049"/>
      <c r="DS115" s="1049"/>
      <c r="DT115" s="1049"/>
      <c r="DU115" s="1050"/>
      <c r="DV115" s="1052">
        <v>1.7</v>
      </c>
      <c r="DW115" s="1053"/>
      <c r="DX115" s="1053"/>
      <c r="DY115" s="1053"/>
      <c r="DZ115" s="1054"/>
    </row>
    <row r="116" spans="1:130" s="246" customFormat="1" ht="26.25" customHeight="1" x14ac:dyDescent="0.15">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18</v>
      </c>
      <c r="AB116" s="1049"/>
      <c r="AC116" s="1049"/>
      <c r="AD116" s="1049"/>
      <c r="AE116" s="1050"/>
      <c r="AF116" s="1051">
        <v>33</v>
      </c>
      <c r="AG116" s="1049"/>
      <c r="AH116" s="1049"/>
      <c r="AI116" s="1049"/>
      <c r="AJ116" s="1050"/>
      <c r="AK116" s="1051">
        <v>7</v>
      </c>
      <c r="AL116" s="1049"/>
      <c r="AM116" s="1049"/>
      <c r="AN116" s="1049"/>
      <c r="AO116" s="1050"/>
      <c r="AP116" s="1052">
        <v>0</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449</v>
      </c>
      <c r="BW116" s="1010"/>
      <c r="BX116" s="1010"/>
      <c r="BY116" s="1010"/>
      <c r="BZ116" s="1010"/>
      <c r="CA116" s="1010" t="s">
        <v>439</v>
      </c>
      <c r="CB116" s="1010"/>
      <c r="CC116" s="1010"/>
      <c r="CD116" s="1010"/>
      <c r="CE116" s="1010"/>
      <c r="CF116" s="1004" t="s">
        <v>128</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439</v>
      </c>
      <c r="DM116" s="1049"/>
      <c r="DN116" s="1049"/>
      <c r="DO116" s="1049"/>
      <c r="DP116" s="1050"/>
      <c r="DQ116" s="1051" t="s">
        <v>439</v>
      </c>
      <c r="DR116" s="1049"/>
      <c r="DS116" s="1049"/>
      <c r="DT116" s="1049"/>
      <c r="DU116" s="1050"/>
      <c r="DV116" s="1052" t="s">
        <v>444</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2053492</v>
      </c>
      <c r="AB117" s="1067"/>
      <c r="AC117" s="1067"/>
      <c r="AD117" s="1067"/>
      <c r="AE117" s="1068"/>
      <c r="AF117" s="1069">
        <v>1968795</v>
      </c>
      <c r="AG117" s="1067"/>
      <c r="AH117" s="1067"/>
      <c r="AI117" s="1067"/>
      <c r="AJ117" s="1068"/>
      <c r="AK117" s="1069">
        <v>1866972</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439</v>
      </c>
      <c r="BR117" s="1010"/>
      <c r="BS117" s="1010"/>
      <c r="BT117" s="1010"/>
      <c r="BU117" s="1010"/>
      <c r="BV117" s="1010" t="s">
        <v>439</v>
      </c>
      <c r="BW117" s="1010"/>
      <c r="BX117" s="1010"/>
      <c r="BY117" s="1010"/>
      <c r="BZ117" s="1010"/>
      <c r="CA117" s="1010" t="s">
        <v>439</v>
      </c>
      <c r="CB117" s="1010"/>
      <c r="CC117" s="1010"/>
      <c r="CD117" s="1010"/>
      <c r="CE117" s="1010"/>
      <c r="CF117" s="1004" t="s">
        <v>439</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444</v>
      </c>
      <c r="DM117" s="1049"/>
      <c r="DN117" s="1049"/>
      <c r="DO117" s="1049"/>
      <c r="DP117" s="1050"/>
      <c r="DQ117" s="1051" t="s">
        <v>439</v>
      </c>
      <c r="DR117" s="1049"/>
      <c r="DS117" s="1049"/>
      <c r="DT117" s="1049"/>
      <c r="DU117" s="1050"/>
      <c r="DV117" s="1052" t="s">
        <v>439</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301</v>
      </c>
      <c r="AG118" s="975"/>
      <c r="AH118" s="975"/>
      <c r="AI118" s="975"/>
      <c r="AJ118" s="976"/>
      <c r="AK118" s="974" t="s">
        <v>300</v>
      </c>
      <c r="AL118" s="975"/>
      <c r="AM118" s="975"/>
      <c r="AN118" s="975"/>
      <c r="AO118" s="976"/>
      <c r="AP118" s="1061" t="s">
        <v>431</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439</v>
      </c>
      <c r="BR118" s="1088"/>
      <c r="BS118" s="1088"/>
      <c r="BT118" s="1088"/>
      <c r="BU118" s="1088"/>
      <c r="BV118" s="1088" t="s">
        <v>128</v>
      </c>
      <c r="BW118" s="1088"/>
      <c r="BX118" s="1088"/>
      <c r="BY118" s="1088"/>
      <c r="BZ118" s="1088"/>
      <c r="CA118" s="1088" t="s">
        <v>449</v>
      </c>
      <c r="CB118" s="1088"/>
      <c r="CC118" s="1088"/>
      <c r="CD118" s="1088"/>
      <c r="CE118" s="1088"/>
      <c r="CF118" s="1004" t="s">
        <v>444</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439</v>
      </c>
      <c r="DH118" s="1049"/>
      <c r="DI118" s="1049"/>
      <c r="DJ118" s="1049"/>
      <c r="DK118" s="1050"/>
      <c r="DL118" s="1051" t="s">
        <v>449</v>
      </c>
      <c r="DM118" s="1049"/>
      <c r="DN118" s="1049"/>
      <c r="DO118" s="1049"/>
      <c r="DP118" s="1050"/>
      <c r="DQ118" s="1051" t="s">
        <v>438</v>
      </c>
      <c r="DR118" s="1049"/>
      <c r="DS118" s="1049"/>
      <c r="DT118" s="1049"/>
      <c r="DU118" s="1050"/>
      <c r="DV118" s="1052" t="s">
        <v>444</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438</v>
      </c>
      <c r="AB119" s="982"/>
      <c r="AC119" s="982"/>
      <c r="AD119" s="982"/>
      <c r="AE119" s="983"/>
      <c r="AF119" s="984" t="s">
        <v>128</v>
      </c>
      <c r="AG119" s="982"/>
      <c r="AH119" s="982"/>
      <c r="AI119" s="982"/>
      <c r="AJ119" s="983"/>
      <c r="AK119" s="984" t="s">
        <v>439</v>
      </c>
      <c r="AL119" s="982"/>
      <c r="AM119" s="982"/>
      <c r="AN119" s="982"/>
      <c r="AO119" s="983"/>
      <c r="AP119" s="985" t="s">
        <v>128</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468</v>
      </c>
      <c r="BP119" s="1096"/>
      <c r="BQ119" s="1087">
        <v>22475774</v>
      </c>
      <c r="BR119" s="1088"/>
      <c r="BS119" s="1088"/>
      <c r="BT119" s="1088"/>
      <c r="BU119" s="1088"/>
      <c r="BV119" s="1088">
        <v>21870001</v>
      </c>
      <c r="BW119" s="1088"/>
      <c r="BX119" s="1088"/>
      <c r="BY119" s="1088"/>
      <c r="BZ119" s="1088"/>
      <c r="CA119" s="1088">
        <v>22102851</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444</v>
      </c>
      <c r="DH119" s="1074"/>
      <c r="DI119" s="1074"/>
      <c r="DJ119" s="1074"/>
      <c r="DK119" s="1075"/>
      <c r="DL119" s="1073" t="s">
        <v>449</v>
      </c>
      <c r="DM119" s="1074"/>
      <c r="DN119" s="1074"/>
      <c r="DO119" s="1074"/>
      <c r="DP119" s="1075"/>
      <c r="DQ119" s="1073" t="s">
        <v>439</v>
      </c>
      <c r="DR119" s="1074"/>
      <c r="DS119" s="1074"/>
      <c r="DT119" s="1074"/>
      <c r="DU119" s="1075"/>
      <c r="DV119" s="1076" t="s">
        <v>449</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439</v>
      </c>
      <c r="AB120" s="1049"/>
      <c r="AC120" s="1049"/>
      <c r="AD120" s="1049"/>
      <c r="AE120" s="1050"/>
      <c r="AF120" s="1051" t="s">
        <v>439</v>
      </c>
      <c r="AG120" s="1049"/>
      <c r="AH120" s="1049"/>
      <c r="AI120" s="1049"/>
      <c r="AJ120" s="1050"/>
      <c r="AK120" s="1051" t="s">
        <v>439</v>
      </c>
      <c r="AL120" s="1049"/>
      <c r="AM120" s="1049"/>
      <c r="AN120" s="1049"/>
      <c r="AO120" s="1050"/>
      <c r="AP120" s="1052" t="s">
        <v>439</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4736553</v>
      </c>
      <c r="BR120" s="1017"/>
      <c r="BS120" s="1017"/>
      <c r="BT120" s="1017"/>
      <c r="BU120" s="1017"/>
      <c r="BV120" s="1017">
        <v>4645196</v>
      </c>
      <c r="BW120" s="1017"/>
      <c r="BX120" s="1017"/>
      <c r="BY120" s="1017"/>
      <c r="BZ120" s="1017"/>
      <c r="CA120" s="1017">
        <v>4799783</v>
      </c>
      <c r="CB120" s="1017"/>
      <c r="CC120" s="1017"/>
      <c r="CD120" s="1017"/>
      <c r="CE120" s="1017"/>
      <c r="CF120" s="1031">
        <v>54.9</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2842169</v>
      </c>
      <c r="DH120" s="1017"/>
      <c r="DI120" s="1017"/>
      <c r="DJ120" s="1017"/>
      <c r="DK120" s="1017"/>
      <c r="DL120" s="1017">
        <v>2412422</v>
      </c>
      <c r="DM120" s="1017"/>
      <c r="DN120" s="1017"/>
      <c r="DO120" s="1017"/>
      <c r="DP120" s="1017"/>
      <c r="DQ120" s="1017">
        <v>2191249</v>
      </c>
      <c r="DR120" s="1017"/>
      <c r="DS120" s="1017"/>
      <c r="DT120" s="1017"/>
      <c r="DU120" s="1017"/>
      <c r="DV120" s="1018">
        <v>25</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439</v>
      </c>
      <c r="AB121" s="1049"/>
      <c r="AC121" s="1049"/>
      <c r="AD121" s="1049"/>
      <c r="AE121" s="1050"/>
      <c r="AF121" s="1051" t="s">
        <v>439</v>
      </c>
      <c r="AG121" s="1049"/>
      <c r="AH121" s="1049"/>
      <c r="AI121" s="1049"/>
      <c r="AJ121" s="1050"/>
      <c r="AK121" s="1051" t="s">
        <v>439</v>
      </c>
      <c r="AL121" s="1049"/>
      <c r="AM121" s="1049"/>
      <c r="AN121" s="1049"/>
      <c r="AO121" s="1050"/>
      <c r="AP121" s="1052" t="s">
        <v>439</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2334669</v>
      </c>
      <c r="BR121" s="1010"/>
      <c r="BS121" s="1010"/>
      <c r="BT121" s="1010"/>
      <c r="BU121" s="1010"/>
      <c r="BV121" s="1010">
        <v>1346546</v>
      </c>
      <c r="BW121" s="1010"/>
      <c r="BX121" s="1010"/>
      <c r="BY121" s="1010"/>
      <c r="BZ121" s="1010"/>
      <c r="CA121" s="1010">
        <v>1762099</v>
      </c>
      <c r="CB121" s="1010"/>
      <c r="CC121" s="1010"/>
      <c r="CD121" s="1010"/>
      <c r="CE121" s="1010"/>
      <c r="CF121" s="1004">
        <v>20.100000000000001</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156986</v>
      </c>
      <c r="DH121" s="1010"/>
      <c r="DI121" s="1010"/>
      <c r="DJ121" s="1010"/>
      <c r="DK121" s="1010"/>
      <c r="DL121" s="1010">
        <v>149890</v>
      </c>
      <c r="DM121" s="1010"/>
      <c r="DN121" s="1010"/>
      <c r="DO121" s="1010"/>
      <c r="DP121" s="1010"/>
      <c r="DQ121" s="1010">
        <v>142643</v>
      </c>
      <c r="DR121" s="1010"/>
      <c r="DS121" s="1010"/>
      <c r="DT121" s="1010"/>
      <c r="DU121" s="1010"/>
      <c r="DV121" s="1011">
        <v>1.6</v>
      </c>
      <c r="DW121" s="1011"/>
      <c r="DX121" s="1011"/>
      <c r="DY121" s="1011"/>
      <c r="DZ121" s="1012"/>
    </row>
    <row r="122" spans="1:130" s="246" customFormat="1" ht="26.25" customHeight="1" x14ac:dyDescent="0.15">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439</v>
      </c>
      <c r="AB122" s="1049"/>
      <c r="AC122" s="1049"/>
      <c r="AD122" s="1049"/>
      <c r="AE122" s="1050"/>
      <c r="AF122" s="1051" t="s">
        <v>449</v>
      </c>
      <c r="AG122" s="1049"/>
      <c r="AH122" s="1049"/>
      <c r="AI122" s="1049"/>
      <c r="AJ122" s="1050"/>
      <c r="AK122" s="1051" t="s">
        <v>439</v>
      </c>
      <c r="AL122" s="1049"/>
      <c r="AM122" s="1049"/>
      <c r="AN122" s="1049"/>
      <c r="AO122" s="1050"/>
      <c r="AP122" s="1052" t="s">
        <v>439</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14852274</v>
      </c>
      <c r="BR122" s="1088"/>
      <c r="BS122" s="1088"/>
      <c r="BT122" s="1088"/>
      <c r="BU122" s="1088"/>
      <c r="BV122" s="1088">
        <v>15074762</v>
      </c>
      <c r="BW122" s="1088"/>
      <c r="BX122" s="1088"/>
      <c r="BY122" s="1088"/>
      <c r="BZ122" s="1088"/>
      <c r="CA122" s="1088">
        <v>14654437</v>
      </c>
      <c r="CB122" s="1088"/>
      <c r="CC122" s="1088"/>
      <c r="CD122" s="1088"/>
      <c r="CE122" s="1088"/>
      <c r="CF122" s="1108">
        <v>167.5</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33844</v>
      </c>
      <c r="DH122" s="1010"/>
      <c r="DI122" s="1010"/>
      <c r="DJ122" s="1010"/>
      <c r="DK122" s="1010"/>
      <c r="DL122" s="1010">
        <v>46077</v>
      </c>
      <c r="DM122" s="1010"/>
      <c r="DN122" s="1010"/>
      <c r="DO122" s="1010"/>
      <c r="DP122" s="1010"/>
      <c r="DQ122" s="1010">
        <v>52974</v>
      </c>
      <c r="DR122" s="1010"/>
      <c r="DS122" s="1010"/>
      <c r="DT122" s="1010"/>
      <c r="DU122" s="1010"/>
      <c r="DV122" s="1011">
        <v>0.6</v>
      </c>
      <c r="DW122" s="1011"/>
      <c r="DX122" s="1011"/>
      <c r="DY122" s="1011"/>
      <c r="DZ122" s="1012"/>
    </row>
    <row r="123" spans="1:130" s="246" customFormat="1" ht="26.25" customHeight="1" x14ac:dyDescent="0.15">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439</v>
      </c>
      <c r="AB123" s="1049"/>
      <c r="AC123" s="1049"/>
      <c r="AD123" s="1049"/>
      <c r="AE123" s="1050"/>
      <c r="AF123" s="1051" t="s">
        <v>439</v>
      </c>
      <c r="AG123" s="1049"/>
      <c r="AH123" s="1049"/>
      <c r="AI123" s="1049"/>
      <c r="AJ123" s="1050"/>
      <c r="AK123" s="1051" t="s">
        <v>439</v>
      </c>
      <c r="AL123" s="1049"/>
      <c r="AM123" s="1049"/>
      <c r="AN123" s="1049"/>
      <c r="AO123" s="1050"/>
      <c r="AP123" s="1052" t="s">
        <v>439</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479</v>
      </c>
      <c r="BP123" s="1096"/>
      <c r="BQ123" s="1155">
        <v>21923496</v>
      </c>
      <c r="BR123" s="1156"/>
      <c r="BS123" s="1156"/>
      <c r="BT123" s="1156"/>
      <c r="BU123" s="1156"/>
      <c r="BV123" s="1156">
        <v>21066504</v>
      </c>
      <c r="BW123" s="1156"/>
      <c r="BX123" s="1156"/>
      <c r="BY123" s="1156"/>
      <c r="BZ123" s="1156"/>
      <c r="CA123" s="1156">
        <v>21216319</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32883</v>
      </c>
      <c r="DH123" s="1049"/>
      <c r="DI123" s="1049"/>
      <c r="DJ123" s="1049"/>
      <c r="DK123" s="1050"/>
      <c r="DL123" s="1051">
        <v>36845</v>
      </c>
      <c r="DM123" s="1049"/>
      <c r="DN123" s="1049"/>
      <c r="DO123" s="1049"/>
      <c r="DP123" s="1050"/>
      <c r="DQ123" s="1051">
        <v>38660</v>
      </c>
      <c r="DR123" s="1049"/>
      <c r="DS123" s="1049"/>
      <c r="DT123" s="1049"/>
      <c r="DU123" s="1050"/>
      <c r="DV123" s="1052">
        <v>0.4</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439</v>
      </c>
      <c r="AG124" s="1049"/>
      <c r="AH124" s="1049"/>
      <c r="AI124" s="1049"/>
      <c r="AJ124" s="1050"/>
      <c r="AK124" s="1051" t="s">
        <v>128</v>
      </c>
      <c r="AL124" s="1049"/>
      <c r="AM124" s="1049"/>
      <c r="AN124" s="1049"/>
      <c r="AO124" s="1050"/>
      <c r="AP124" s="1052" t="s">
        <v>444</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6.3</v>
      </c>
      <c r="BR124" s="1118"/>
      <c r="BS124" s="1118"/>
      <c r="BT124" s="1118"/>
      <c r="BU124" s="1118"/>
      <c r="BV124" s="1118">
        <v>9.1999999999999993</v>
      </c>
      <c r="BW124" s="1118"/>
      <c r="BX124" s="1118"/>
      <c r="BY124" s="1118"/>
      <c r="BZ124" s="1118"/>
      <c r="CA124" s="1118">
        <v>10.1</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4716</v>
      </c>
      <c r="DH124" s="1074"/>
      <c r="DI124" s="1074"/>
      <c r="DJ124" s="1074"/>
      <c r="DK124" s="1075"/>
      <c r="DL124" s="1073">
        <v>5227</v>
      </c>
      <c r="DM124" s="1074"/>
      <c r="DN124" s="1074"/>
      <c r="DO124" s="1074"/>
      <c r="DP124" s="1075"/>
      <c r="DQ124" s="1073">
        <v>4767</v>
      </c>
      <c r="DR124" s="1074"/>
      <c r="DS124" s="1074"/>
      <c r="DT124" s="1074"/>
      <c r="DU124" s="1075"/>
      <c r="DV124" s="1076">
        <v>0.1</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439</v>
      </c>
      <c r="AB125" s="1049"/>
      <c r="AC125" s="1049"/>
      <c r="AD125" s="1049"/>
      <c r="AE125" s="1050"/>
      <c r="AF125" s="1051" t="s">
        <v>439</v>
      </c>
      <c r="AG125" s="1049"/>
      <c r="AH125" s="1049"/>
      <c r="AI125" s="1049"/>
      <c r="AJ125" s="1050"/>
      <c r="AK125" s="1051" t="s">
        <v>439</v>
      </c>
      <c r="AL125" s="1049"/>
      <c r="AM125" s="1049"/>
      <c r="AN125" s="1049"/>
      <c r="AO125" s="1050"/>
      <c r="AP125" s="1052" t="s">
        <v>453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439</v>
      </c>
      <c r="DH125" s="1017"/>
      <c r="DI125" s="1017"/>
      <c r="DJ125" s="1017"/>
      <c r="DK125" s="1017"/>
      <c r="DL125" s="1017" t="s">
        <v>439</v>
      </c>
      <c r="DM125" s="1017"/>
      <c r="DN125" s="1017"/>
      <c r="DO125" s="1017"/>
      <c r="DP125" s="1017"/>
      <c r="DQ125" s="1017" t="s">
        <v>439</v>
      </c>
      <c r="DR125" s="1017"/>
      <c r="DS125" s="1017"/>
      <c r="DT125" s="1017"/>
      <c r="DU125" s="1017"/>
      <c r="DV125" s="1018" t="s">
        <v>439</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38677</v>
      </c>
      <c r="AB126" s="1049"/>
      <c r="AC126" s="1049"/>
      <c r="AD126" s="1049"/>
      <c r="AE126" s="1050"/>
      <c r="AF126" s="1051">
        <v>38677</v>
      </c>
      <c r="AG126" s="1049"/>
      <c r="AH126" s="1049"/>
      <c r="AI126" s="1049"/>
      <c r="AJ126" s="1050"/>
      <c r="AK126" s="1051">
        <v>38677</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439</v>
      </c>
      <c r="DH126" s="1010"/>
      <c r="DI126" s="1010"/>
      <c r="DJ126" s="1010"/>
      <c r="DK126" s="1010"/>
      <c r="DL126" s="1010" t="s">
        <v>439</v>
      </c>
      <c r="DM126" s="1010"/>
      <c r="DN126" s="1010"/>
      <c r="DO126" s="1010"/>
      <c r="DP126" s="1010"/>
      <c r="DQ126" s="1010" t="s">
        <v>439</v>
      </c>
      <c r="DR126" s="1010"/>
      <c r="DS126" s="1010"/>
      <c r="DT126" s="1010"/>
      <c r="DU126" s="1010"/>
      <c r="DV126" s="1011" t="s">
        <v>437</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11913</v>
      </c>
      <c r="AB127" s="1049"/>
      <c r="AC127" s="1049"/>
      <c r="AD127" s="1049"/>
      <c r="AE127" s="1050"/>
      <c r="AF127" s="1051">
        <v>10237</v>
      </c>
      <c r="AG127" s="1049"/>
      <c r="AH127" s="1049"/>
      <c r="AI127" s="1049"/>
      <c r="AJ127" s="1050"/>
      <c r="AK127" s="1051">
        <v>6412</v>
      </c>
      <c r="AL127" s="1049"/>
      <c r="AM127" s="1049"/>
      <c r="AN127" s="1049"/>
      <c r="AO127" s="1050"/>
      <c r="AP127" s="1052">
        <v>0.1</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439</v>
      </c>
      <c r="DH127" s="1010"/>
      <c r="DI127" s="1010"/>
      <c r="DJ127" s="1010"/>
      <c r="DK127" s="1010"/>
      <c r="DL127" s="1010" t="s">
        <v>439</v>
      </c>
      <c r="DM127" s="1010"/>
      <c r="DN127" s="1010"/>
      <c r="DO127" s="1010"/>
      <c r="DP127" s="1010"/>
      <c r="DQ127" s="1010" t="s">
        <v>453</v>
      </c>
      <c r="DR127" s="1010"/>
      <c r="DS127" s="1010"/>
      <c r="DT127" s="1010"/>
      <c r="DU127" s="1010"/>
      <c r="DV127" s="1011" t="s">
        <v>439</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391792</v>
      </c>
      <c r="AB128" s="1138"/>
      <c r="AC128" s="1138"/>
      <c r="AD128" s="1138"/>
      <c r="AE128" s="1139"/>
      <c r="AF128" s="1140">
        <v>353150</v>
      </c>
      <c r="AG128" s="1138"/>
      <c r="AH128" s="1138"/>
      <c r="AI128" s="1138"/>
      <c r="AJ128" s="1139"/>
      <c r="AK128" s="1140">
        <v>374745</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453</v>
      </c>
      <c r="BG128" s="1145"/>
      <c r="BH128" s="1145"/>
      <c r="BI128" s="1145"/>
      <c r="BJ128" s="1145"/>
      <c r="BK128" s="1145"/>
      <c r="BL128" s="1146"/>
      <c r="BM128" s="1144">
        <v>13.33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496</v>
      </c>
      <c r="DH128" s="1130"/>
      <c r="DI128" s="1130"/>
      <c r="DJ128" s="1130"/>
      <c r="DK128" s="1130"/>
      <c r="DL128" s="1130" t="s">
        <v>438</v>
      </c>
      <c r="DM128" s="1130"/>
      <c r="DN128" s="1130"/>
      <c r="DO128" s="1130"/>
      <c r="DP128" s="1130"/>
      <c r="DQ128" s="1130" t="s">
        <v>438</v>
      </c>
      <c r="DR128" s="1130"/>
      <c r="DS128" s="1130"/>
      <c r="DT128" s="1130"/>
      <c r="DU128" s="1130"/>
      <c r="DV128" s="1131" t="s">
        <v>438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497</v>
      </c>
      <c r="X129" s="1164"/>
      <c r="Y129" s="1164"/>
      <c r="Z129" s="1165"/>
      <c r="AA129" s="1048">
        <v>9985367</v>
      </c>
      <c r="AB129" s="1049"/>
      <c r="AC129" s="1049"/>
      <c r="AD129" s="1049"/>
      <c r="AE129" s="1050"/>
      <c r="AF129" s="1051">
        <v>10022491</v>
      </c>
      <c r="AG129" s="1049"/>
      <c r="AH129" s="1049"/>
      <c r="AI129" s="1049"/>
      <c r="AJ129" s="1050"/>
      <c r="AK129" s="1051">
        <v>10042774</v>
      </c>
      <c r="AL129" s="1049"/>
      <c r="AM129" s="1049"/>
      <c r="AN129" s="1049"/>
      <c r="AO129" s="1050"/>
      <c r="AP129" s="1166"/>
      <c r="AQ129" s="1167"/>
      <c r="AR129" s="1167"/>
      <c r="AS129" s="1167"/>
      <c r="AT129" s="1168"/>
      <c r="AU129" s="284"/>
      <c r="AV129" s="284"/>
      <c r="AW129" s="284"/>
      <c r="AX129" s="1157" t="s">
        <v>498</v>
      </c>
      <c r="AY129" s="1040"/>
      <c r="AZ129" s="1040"/>
      <c r="BA129" s="1040"/>
      <c r="BB129" s="1040"/>
      <c r="BC129" s="1040"/>
      <c r="BD129" s="1040"/>
      <c r="BE129" s="1041"/>
      <c r="BF129" s="1158" t="s">
        <v>499</v>
      </c>
      <c r="BG129" s="1159"/>
      <c r="BH129" s="1159"/>
      <c r="BI129" s="1159"/>
      <c r="BJ129" s="1159"/>
      <c r="BK129" s="1159"/>
      <c r="BL129" s="1160"/>
      <c r="BM129" s="1158">
        <v>18.329999999999998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1249228</v>
      </c>
      <c r="AB130" s="1049"/>
      <c r="AC130" s="1049"/>
      <c r="AD130" s="1049"/>
      <c r="AE130" s="1050"/>
      <c r="AF130" s="1051">
        <v>1293689</v>
      </c>
      <c r="AG130" s="1049"/>
      <c r="AH130" s="1049"/>
      <c r="AI130" s="1049"/>
      <c r="AJ130" s="1050"/>
      <c r="AK130" s="1051">
        <v>1293997</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3.5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8736139</v>
      </c>
      <c r="AB131" s="1074"/>
      <c r="AC131" s="1074"/>
      <c r="AD131" s="1074"/>
      <c r="AE131" s="1075"/>
      <c r="AF131" s="1073">
        <v>8728802</v>
      </c>
      <c r="AG131" s="1074"/>
      <c r="AH131" s="1074"/>
      <c r="AI131" s="1074"/>
      <c r="AJ131" s="1075"/>
      <c r="AK131" s="1073">
        <v>8748777</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v>10.1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4.7214400740000002</v>
      </c>
      <c r="AB132" s="1190"/>
      <c r="AC132" s="1190"/>
      <c r="AD132" s="1190"/>
      <c r="AE132" s="1191"/>
      <c r="AF132" s="1192">
        <v>3.6884274600000002</v>
      </c>
      <c r="AG132" s="1190"/>
      <c r="AH132" s="1190"/>
      <c r="AI132" s="1190"/>
      <c r="AJ132" s="1191"/>
      <c r="AK132" s="1192">
        <v>2.2658030349999998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5.4</v>
      </c>
      <c r="AB133" s="1173"/>
      <c r="AC133" s="1173"/>
      <c r="AD133" s="1173"/>
      <c r="AE133" s="1174"/>
      <c r="AF133" s="1172">
        <v>4.4000000000000004</v>
      </c>
      <c r="AG133" s="1173"/>
      <c r="AH133" s="1173"/>
      <c r="AI133" s="1173"/>
      <c r="AJ133" s="1174"/>
      <c r="AK133" s="1172">
        <v>3.5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8N13o6VuMGCLyG+PxWGA+qIDfJm6Vi4XtDE+APdwq8qGW1OQMzToPEiyI79tvo6N3foXu+P0CZfW0pYQQ5kpg==" saltValue="MwzeolHS2FseOXNv/bvz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5/8KL3sRkwqdgk6B7MqD+uKB2f2nMvhgyumJUb3r1VlctJ/27cQoF69qCJgXicHZh+JsFtvlkMlnovVLqTNmA==" saltValue="1OMT2LZ2HIqbkw616AIm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D14" sqref="BD1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YNzyK2AIlr7TKrlQOhWPTOCJa292rTXSSe+9bxgP1TzfAfyPszqpdTKVejphuiUArCrjAova8whMP2agYB+VA==" saltValue="2wPy0I79p7BOBKN9VPoy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D14" sqref="BD1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3372135</v>
      </c>
      <c r="AP9" s="312">
        <v>91035</v>
      </c>
      <c r="AQ9" s="313">
        <v>84679</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121013</v>
      </c>
      <c r="AP10" s="315">
        <v>3267</v>
      </c>
      <c r="AQ10" s="316">
        <v>6771</v>
      </c>
      <c r="AR10" s="317">
        <v>-51.8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1918</v>
      </c>
      <c r="AP11" s="315">
        <v>52</v>
      </c>
      <c r="AQ11" s="316">
        <v>10249</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835</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174493</v>
      </c>
      <c r="AP14" s="315">
        <v>4711</v>
      </c>
      <c r="AQ14" s="316">
        <v>4010</v>
      </c>
      <c r="AR14" s="317">
        <v>17.5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117662</v>
      </c>
      <c r="AP15" s="315">
        <v>3176</v>
      </c>
      <c r="AQ15" s="316">
        <v>1615</v>
      </c>
      <c r="AR15" s="317">
        <v>96.7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-120414</v>
      </c>
      <c r="AP16" s="315">
        <v>-3251</v>
      </c>
      <c r="AQ16" s="316">
        <v>-7253</v>
      </c>
      <c r="AR16" s="317">
        <v>-55.2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3666807</v>
      </c>
      <c r="AP17" s="315">
        <v>98991</v>
      </c>
      <c r="AQ17" s="316">
        <v>100906</v>
      </c>
      <c r="AR17" s="317">
        <v>-1.9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11.55</v>
      </c>
      <c r="AP21" s="328">
        <v>9.2799999999999994</v>
      </c>
      <c r="AQ21" s="329">
        <v>2.27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103.2</v>
      </c>
      <c r="AP22" s="333">
        <v>97.5</v>
      </c>
      <c r="AQ22" s="334">
        <v>5.7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1591205</v>
      </c>
      <c r="AP32" s="342">
        <v>42957</v>
      </c>
      <c r="AQ32" s="343">
        <v>59453</v>
      </c>
      <c r="AR32" s="344">
        <v>-27.7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7</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230671</v>
      </c>
      <c r="AP35" s="342">
        <v>6227</v>
      </c>
      <c r="AQ35" s="343">
        <v>15919</v>
      </c>
      <c r="AR35" s="344">
        <v>-60.9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t="s">
        <v>520</v>
      </c>
      <c r="AP36" s="342" t="s">
        <v>520</v>
      </c>
      <c r="AQ36" s="343">
        <v>2366</v>
      </c>
      <c r="AR36" s="344" t="s">
        <v>520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45089</v>
      </c>
      <c r="AP37" s="342">
        <v>1217</v>
      </c>
      <c r="AQ37" s="343">
        <v>377</v>
      </c>
      <c r="AR37" s="344">
        <v>222.8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v>7</v>
      </c>
      <c r="AP38" s="345">
        <v>0</v>
      </c>
      <c r="AQ38" s="346">
        <v>2</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-374745</v>
      </c>
      <c r="AP39" s="342">
        <v>-10117</v>
      </c>
      <c r="AQ39" s="343">
        <v>-5971</v>
      </c>
      <c r="AR39" s="344">
        <v>69.400000000000006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-1293997</v>
      </c>
      <c r="AP40" s="342">
        <v>-34933</v>
      </c>
      <c r="AQ40" s="343">
        <v>-50395</v>
      </c>
      <c r="AR40" s="344">
        <v>-30.7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198230</v>
      </c>
      <c r="AP41" s="342">
        <v>5351</v>
      </c>
      <c r="AQ41" s="343">
        <v>21757</v>
      </c>
      <c r="AR41" s="344">
        <v>-75.400000000000006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2131130</v>
      </c>
      <c r="AN51" s="364">
        <v>55438</v>
      </c>
      <c r="AO51" s="365">
        <v>-49.3</v>
      </c>
      <c r="AP51" s="366">
        <v>57697</v>
      </c>
      <c r="AQ51" s="367">
        <v>-28</v>
      </c>
      <c r="AR51" s="368">
        <v>-21.3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1499920</v>
      </c>
      <c r="AN52" s="372">
        <v>39018</v>
      </c>
      <c r="AO52" s="373">
        <v>-35.200000000000003</v>
      </c>
      <c r="AP52" s="374">
        <v>26743</v>
      </c>
      <c r="AQ52" s="375">
        <v>-30.4</v>
      </c>
      <c r="AR52" s="376">
        <v>-4.8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1982882</v>
      </c>
      <c r="AN53" s="364">
        <v>52106</v>
      </c>
      <c r="AO53" s="365">
        <v>-6</v>
      </c>
      <c r="AP53" s="366">
        <v>63727</v>
      </c>
      <c r="AQ53" s="367">
        <v>10.5</v>
      </c>
      <c r="AR53" s="368">
        <v>-16.5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1692148</v>
      </c>
      <c r="AN54" s="372">
        <v>44466</v>
      </c>
      <c r="AO54" s="373">
        <v>14</v>
      </c>
      <c r="AP54" s="374">
        <v>34577</v>
      </c>
      <c r="AQ54" s="375">
        <v>29.3</v>
      </c>
      <c r="AR54" s="376">
        <v>-15.3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2068448</v>
      </c>
      <c r="AN55" s="364">
        <v>54818</v>
      </c>
      <c r="AO55" s="365">
        <v>5.2</v>
      </c>
      <c r="AP55" s="366">
        <v>66954</v>
      </c>
      <c r="AQ55" s="367">
        <v>5.0999999999999996</v>
      </c>
      <c r="AR55" s="368">
        <v>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1657094</v>
      </c>
      <c r="AN56" s="372">
        <v>43916</v>
      </c>
      <c r="AO56" s="373">
        <v>-1.2</v>
      </c>
      <c r="AP56" s="374">
        <v>37305</v>
      </c>
      <c r="AQ56" s="375">
        <v>7.9</v>
      </c>
      <c r="AR56" s="376">
        <v>-9.1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2057922</v>
      </c>
      <c r="AN57" s="364">
        <v>54863</v>
      </c>
      <c r="AO57" s="365">
        <v>0.1</v>
      </c>
      <c r="AP57" s="366">
        <v>72656</v>
      </c>
      <c r="AQ57" s="367">
        <v>8.5</v>
      </c>
      <c r="AR57" s="368">
        <v>-8.4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1899974</v>
      </c>
      <c r="AN58" s="372">
        <v>50652</v>
      </c>
      <c r="AO58" s="373">
        <v>15.3</v>
      </c>
      <c r="AP58" s="374">
        <v>36448</v>
      </c>
      <c r="AQ58" s="375">
        <v>-2.2999999999999998</v>
      </c>
      <c r="AR58" s="376">
        <v>17.600000000000001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2996543</v>
      </c>
      <c r="AN59" s="364">
        <v>80896</v>
      </c>
      <c r="AO59" s="365">
        <v>47.5</v>
      </c>
      <c r="AP59" s="366">
        <v>65080</v>
      </c>
      <c r="AQ59" s="367">
        <v>-10.4</v>
      </c>
      <c r="AR59" s="368">
        <v>57.9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2595603</v>
      </c>
      <c r="AN60" s="372">
        <v>70072</v>
      </c>
      <c r="AO60" s="373">
        <v>38.299999999999997</v>
      </c>
      <c r="AP60" s="374">
        <v>38201</v>
      </c>
      <c r="AQ60" s="375">
        <v>4.8</v>
      </c>
      <c r="AR60" s="376">
        <v>33.5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2247385</v>
      </c>
      <c r="AN61" s="379">
        <v>59624</v>
      </c>
      <c r="AO61" s="380">
        <v>-0.5</v>
      </c>
      <c r="AP61" s="381">
        <v>65223</v>
      </c>
      <c r="AQ61" s="382">
        <v>-2.9</v>
      </c>
      <c r="AR61" s="368">
        <v>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1868948</v>
      </c>
      <c r="AN62" s="372">
        <v>49625</v>
      </c>
      <c r="AO62" s="373">
        <v>6.2</v>
      </c>
      <c r="AP62" s="374">
        <v>34655</v>
      </c>
      <c r="AQ62" s="375">
        <v>1.9</v>
      </c>
      <c r="AR62" s="376">
        <v>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7tcA4TUR39leduXaMM6BGG84zZ5OsmvOZNkUKvGPDaK9OZjI6rlNcBMmderkW++4liI8HDuvt7YQaFsAZFm/VQ==" saltValue="arwDwo3o4ZLXsm5A/oNr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sAGTUfzKae7P9Ws6wYdcJNN3b0QE+kyMejPhV8gmY4gZ8uAH6ypubtfyH4FFnIk+rdTiDl/P0R0hV/X6P7Qw==" saltValue="qttBlnjhRfbVxVi1f8pX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8VgU3oQKtdQqFK4RaI+PpAH5FpjZUOL+ycHIvE6TEsCU+jMxkPnqwulkAWAKAFKUHOXMvu1TNw6LGXgKT01Uw==" saltValue="uFbfw/T4EOiOuaipdQ9h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D14" sqref="BD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14.48</v>
      </c>
      <c r="G47" s="12">
        <v>22.31</v>
      </c>
      <c r="H47" s="12">
        <v>29.22</v>
      </c>
      <c r="I47" s="12">
        <v>28.39</v>
      </c>
      <c r="J47" s="13">
        <v>30.95</v>
      </c>
    </row>
    <row r="48" spans="2:10" ht="57.75" customHeight="1" x14ac:dyDescent="0.15">
      <c r="B48" s="14"/>
      <c r="C48" s="1234" t="s">
        <v>4</v>
      </c>
      <c r="D48" s="1234"/>
      <c r="E48" s="1235"/>
      <c r="F48" s="15">
        <v>9.73</v>
      </c>
      <c r="G48" s="16">
        <v>8.73</v>
      </c>
      <c r="H48" s="16">
        <v>8.73</v>
      </c>
      <c r="I48" s="16">
        <v>8.57</v>
      </c>
      <c r="J48" s="17">
        <v>8.19</v>
      </c>
    </row>
    <row r="49" spans="2:10" ht="57.75" customHeight="1" thickBot="1" x14ac:dyDescent="0.2">
      <c r="B49" s="18"/>
      <c r="C49" s="1236" t="s">
        <v>5</v>
      </c>
      <c r="D49" s="1236"/>
      <c r="E49" s="1237"/>
      <c r="F49" s="19">
        <v>2.2599999999999998</v>
      </c>
      <c r="G49" s="20">
        <v>1.92</v>
      </c>
      <c r="H49" s="20">
        <v>0.78</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lk9/wxpgmX6QaPPuNpqmNmWdH7xhi3v4vQPhMnf3udSs730i/8VzJqyJfxWYd1e8A4YNw/H9UHhk0FWhWwWSw==" saltValue="aNlerU9eG6rDXiYE9Z3S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2020-09-07T01:13:18Z</cp:lastPrinted>
  <dcterms:created xsi:type="dcterms:W3CDTF">2020-02-10T04:11:52Z</dcterms:created>
  <dcterms:modified xsi:type="dcterms:W3CDTF">2020-09-10T23:33:44Z</dcterms:modified>
  <cp:category/>
</cp:coreProperties>
</file>