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共有\補佐用\☆05財政状況資料集\平成30年度決算\20200911最終提出用\"/>
    </mc:Choice>
  </mc:AlternateContent>
  <xr:revisionPtr revIDLastSave="0" documentId="13_ncr:1_{737C004F-A52F-4928-83F6-E0DA29993BE3}" xr6:coauthVersionLast="45" xr6:coauthVersionMax="45" xr10:uidLastSave="{00000000-0000-0000-0000-000000000000}"/>
  <bookViews>
    <workbookView xWindow="-120" yWindow="-120" windowWidth="20730" windowHeight="11160"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s="1"/>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<sst xmlns="http://schemas.openxmlformats.org/spreadsheetml/2006/main" count="1124" uniqueCount="594">
  <si>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</si>
  <si>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</si>
  <si>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</si>
  <si>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</si>
  <si>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</si>
  <si>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</si>
  <si>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</si>
  <si>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</si>
  <si>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</si>
  <si>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</si>
  <si>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</si>
  <si>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</si>
  <si>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</si>
  <si>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</si>
  <si>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</si>
  <si>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</si>
  <si>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</si>
  <si>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</si>
  <si>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</si>
  <si>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</si>
  <si>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</si>
  <si>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</si>
  <si>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</si>
  <si>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</si>
  <si>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</si>
  <si>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</si>
  <si>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</si>
  <si>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</si>
  <si>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</si>
  <si>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</si>
  <si>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</si>
  <si>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</si>
  <si>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</si>
  <si>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</si>
  <si>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</si>
  <si>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</si>
  <si>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</si>
  <si>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</si>
  <si>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</si>
  <si>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</si>
  <si>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</si>
  <si>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</si>
  <si>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</si>
  <si>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</si>
  <si>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</si>
  <si>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</si>
  <si>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</si>
  <si>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</si>
  <si>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</si>
  <si>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</si>
  <si>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</si>
  <si>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</si>
  <si>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</si>
  <si>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</si>
  <si>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</si>
  <si>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</si>
  <si>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</si>
  <si>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</si>
  <si>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</si>
  <si>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</si>
  <si>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</si>
  <si>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</si>
  <si>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</si>
  <si>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</si>
  <si>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</si>
  <si>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</si>
  <si>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</si>
  <si>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</si>
  <si>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</si>
  <si>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</si>
  <si>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</si>
  <si>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</si>
  <si>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</si>
  <si>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</si>
  <si>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</si>
  <si>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</si>
  <si>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</si>
  <si>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</si>
  <si>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</si>
  <si>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</si>
  <si>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</si>
  <si>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</si>
  <si>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</si>
  <si>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</si>
  <si>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</si>
  <si>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</si>
  <si>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</si>
  <si>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</si>
  <si>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</si>
  <si>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</si>
  <si>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</si>
  <si>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</si>
  <si>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</si>
  <si>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</si>
  <si>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</si>
  <si>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</si>
  <si>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</si>
  <si>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</si>
  <si>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</si>
  <si>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</si>
  <si>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</si>
  <si>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</si>
  <si>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</si>
  <si>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</si>
  <si>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</si>
  <si>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</si>
  <si>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</si>
  <si>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</si>
  <si>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</si>
  <si>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</si>
  <si>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</si>
  <si>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</si>
  <si>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</si>
  <si>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</si>
  <si>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</si>
  <si>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</si>
  <si>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</si>
  <si>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</si>
  <si>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</si>
  <si>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</si>
  <si>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</si>
  <si>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</si>
  <si>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</si>
  <si>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</si>
  <si>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</si>
  <si>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</si>
  <si>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</si>
  <si>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</si>
  <si>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</si>
  <si>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</si>
  <si>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</si>
  <si>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</si>
  <si>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</si>
  <si>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</si>
  <si>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</si>
  <si>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</si>
  <si>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</si>
  <si>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</si>
  <si>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</si>
  <si>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</si>
  <si>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</si>
  <si>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</si>
  <si>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</si>
  <si>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</si>
  <si>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</si>
  <si>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</si>
  <si>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</si>
  <si>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</si>
  <si>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</si>
  <si>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</si>
  <si>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</si>
  <si>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</si>
  <si>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</si>
  <si>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</si>
  <si>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</si>
  <si>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</si>
  <si>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</si>
  <si>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</si>
  <si>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</si>
  <si>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</si>
  <si>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</si>
  <si>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</si>
  <si>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</si>
  <si>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</si>
  <si>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</si>
  <si>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</si>
  <si>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</si>
  <si>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</si>
  <si>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</si>
  <si>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</si>
  <si>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</si>
  <si>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</si>
  <si>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</si>
  <si>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</si>
  <si>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</si>
  <si>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</si>
  <si>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</si>
  <si>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</si>
  <si>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</si>
  <si>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</si>
  <si>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</si>
  <si>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</si>
  <si>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</si>
  <si>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</si>
  <si>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</si>
  <si>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</si>
  <si>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</si>
  <si>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</si>
  <si>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</si>
  <si>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</si>
  <si>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</si>
  <si>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</si>
  <si>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</si>
  <si>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</si>
  <si>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</si>
  <si>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</si>
  <si>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</si>
  <si>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</si>
  <si>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</si>
  <si>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</si>
  <si>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</si>
  <si>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</si>
  <si>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</si>
  <si>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</si>
  <si>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</si>
  <si>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</si>
  <si>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</si>
  <si>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</si>
  <si>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</si>
  <si>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静岡県伊東市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</si>
  <si>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</si>
  <si>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</si>
  <si>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</si>
  <si>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</si>
  <si>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</si>
  <si>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</si>
  <si>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</si>
  <si>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</si>
  <si>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</si>
  <si>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</si>
  <si>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</si>
  <si>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</si>
  <si>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</si>
  <si>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</si>
  <si>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</si>
  <si>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</si>
  <si>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</si>
  <si>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</si>
  <si>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</si>
  <si>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</si>
  <si>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</si>
  <si>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</si>
  <si>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</si>
  <si>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</si>
  <si>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</si>
  <si>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</si>
  <si>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</si>
  <si>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</si>
  <si>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</si>
  <si>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</si>
  <si>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</si>
  <si>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</si>
  <si>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</si>
  <si>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</si>
  <si>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</si>
  <si>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</si>
  <si>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</si>
  <si>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</si>
  <si>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</si>
  <si>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</si>
  <si>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</si>
  <si>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</si>
  <si>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</si>
  <si>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</si>
  <si>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</si>
  <si>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</si>
  <si>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</si>
  <si>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</si>
  <si>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</si>
  <si>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</si>
  <si>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</si>
  <si>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</si>
  <si>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</si>
  <si>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</si>
  <si>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</si>
  <si>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</si>
  <si>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</si>
  <si>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</si>
  <si>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</si>
  <si>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</si>
  <si>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</si>
  <si>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</si>
  <si>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</si>
  <si>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</si>
  <si>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</si>
  <si>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</si>
  <si>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</si>
  <si>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</si>
  <si>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</si>
  <si>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</si>
  <si>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</si>
  <si>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</si>
  <si>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</si>
  <si>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</si>
  <si>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</si>
  <si>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</si>
  <si>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</si>
  <si>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</si>
  <si>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</si>
  <si>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</si>
  <si>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</si>
  <si>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</si>
  <si>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</si>
  <si>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</si>
  <si>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</si>
  <si>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</si>
  <si>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</si>
  <si>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</si>
  <si>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</si>
  <si>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</si>
  <si>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</si>
  <si>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</si>
  <si>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</si>
  <si>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</si>
  <si>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</si>
  <si>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</si>
  <si>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</si>
  <si>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</si>
  <si>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</si>
  <si>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</si>
  <si>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</si>
  <si>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</si>
  <si>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</si>
  <si>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</si>
  <si>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</si>
  <si>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</si>
  <si>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</si>
  <si>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</si>
  <si>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</si>
  <si>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</si>
  <si>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</si>
  <si>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</si>
  <si>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</si>
  <si>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</si>
  <si>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</si>
  <si>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</si>
  <si>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</si>
  <si>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</si>
  <si>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</si>
  <si>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</si>
  <si>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</si>
  <si>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</si>
  <si>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</si>
  <si>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</si>
  <si>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</si>
  <si>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</si>
  <si>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</si>
  <si>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</si>
  <si>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</si>
  <si>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</si>
  <si>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</si>
  <si>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</si>
  <si>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</si>
  <si>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</si>
  <si>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</si>
  <si>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</si>
  <si>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</si>
  <si>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</si>
  <si>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</si>
  <si>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</si>
  <si>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</si>
  <si>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</si>
  <si>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</si>
  <si>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</si>
  <si>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</si>
  <si>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</si>
  <si>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</si>
  <si>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</si>
  <si>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</si>
  <si>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静岡県伊東市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</si>
  <si>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</si>
  <si>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</si>
  <si>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</si>
  <si>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</si>
  <si>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</si>
  <si>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</si>
  <si>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</si>
  <si>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</si>
  <si>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</si>
  <si>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</si>
  <si>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</si>
  <si>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</si>
  <si>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</si>
  <si>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</si>
  <si>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</si>
  <si>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</si>
  <si>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</si>
  <si>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</si>
  <si>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</si>
  <si>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</si>
  <si>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</si>
  <si>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</si>
  <si>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</si>
  <si>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</si>
  <si>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</si>
  <si>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</si>
  <si>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</si>
  <si>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</si>
  <si>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</si>
  <si>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</si>
  <si>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</si>
  <si>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</si>
  <si>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</si>
  <si>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</si>
  <si>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</si>
  <si>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</si>
  <si>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</si>
  <si>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</si>
  <si>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</si>
  <si>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</si>
  <si>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</si>
  <si>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</si>
  <si>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</si>
  <si>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</si>
  <si>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</si>
  <si>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</si>
  <si>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</si>
  <si>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</si>
  <si>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</si>
  <si>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</si>
  <si>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</si>
  <si>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</si>
  <si>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</si>
  <si>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</si>
  <si>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</si>
  <si>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</si>
  <si>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</si>
  <si>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</si>
  <si>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</si>
  <si>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</si>
  <si>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</si>
  <si>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</si>
  <si>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</si>
  <si>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</si>
  <si>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</si>
  <si>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</si>
  <si>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</si>
  <si>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</si>
  <si>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</si>
  <si>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</si>
  <si>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</si>
  <si>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</si>
  <si>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</si>
  <si>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</si>
  <si>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</si>
  <si>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</si>
  <si>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</si>
  <si>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</si>
  <si>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</si>
  <si>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</si>
  <si>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</si>
  <si>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</si>
  <si>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</si>
  <si>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</si>
  <si>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</si>
  <si>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</si>
  <si>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</si>
  <si>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</si>
  <si>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</si>
  <si>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</si>
  <si>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</si>
  <si>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</si>
  <si>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</si>
  <si>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</si>
  <si>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</si>
  <si>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</si>
  <si>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</si>
  <si>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</si>
  <si>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</si>
  <si>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</si>
  <si>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</si>
  <si>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</si>
  <si>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</si>
  <si>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</si>
  <si>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</si>
  <si>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</si>
  <si>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</si>
  <si>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</si>
  <si>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</si>
  <si>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</si>
  <si>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</si>
  <si>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</si>
  <si>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</si>
  <si>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</si>
  <si>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</si>
  <si>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</si>
  <si>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</si>
  <si>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</si>
  <si>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</si>
  <si>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</si>
  <si>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</si>
  <si>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</si>
  <si>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</si>
  <si>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</si>
  <si>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</si>
  <si>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</si>
  <si>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</si>
  <si>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</si>
  <si>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</si>
  <si>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</si>
  <si>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</si>
  <si>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</si>
  <si>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</si>
  <si>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</si>
  <si>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</si>
  <si>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</si>
  <si>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</si>
  <si>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</si>
  <si>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</si>
  <si>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</si>
  <si>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</si>
  <si>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</si>
  <si>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</si>
  <si>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</si>
  <si>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</si>
  <si>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</si>
  <si>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</si>
  <si>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</si>
  <si>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</si>
  <si>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</si>
  <si>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</si>
  <si>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</si>
  <si>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</si>
  <si>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</si>
  <si>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</si>
  <si>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</si>
  <si>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</si>
  <si>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</si>
  <si>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</si>
  <si>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</si>
  <si>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</si>
  <si>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</si>
  <si>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</si>
  <si>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</si>
  <si>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</si>
  <si>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</si>
  <si>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</si>
  <si>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</si>
  <si>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</si>
  <si>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</si>
  <si>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</si>
  <si>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</si>
  <si>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</si>
  <si>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</si>
  <si>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</si>
  <si>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</si>
  <si>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</si>
  <si>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</si>
  <si>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</si>
  <si>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</si>
  <si>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</si>
  <si>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</si>
  <si>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</si>
  <si>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</si>
  <si>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</si>
  <si>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</si>
  <si>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</si>
  <si>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</si>
  <si>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</si>
  <si>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</si>
  <si>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</si>
  <si>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0.89</t>
  </si>
  <si>
    <t>▲ 0.05</t>
  </si>
  <si>
    <t>水道事業会計</t>
  </si>
  <si>
    <t>病院事業会計</t>
  </si>
  <si>
    <t>一般会計</t>
  </si>
  <si>
    <t>競輪事業特別会計</t>
  </si>
  <si>
    <t>国民健康保険事業特別会計</t>
  </si>
  <si>
    <t>介護保険事業特別会計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</si>
  <si>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</si>
  <si>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</si>
  <si>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</si>
  <si>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</si>
  <si>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</si>
  <si>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</si>
  <si>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</si>
  <si>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</si>
  <si>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</si>
  <si>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</si>
  <si>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</si>
  <si>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</si>
  <si>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</si>
  <si>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</si>
  <si>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</si>
  <si>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t>
    <phoneticPr fontId="2"/>
  </si>
  <si>
    <t>ふるさと伊東応援基金</t>
  </si>
  <si>
    <t>文化施設整備基金</t>
  </si>
  <si>
    <t>体育施設整備基金</t>
  </si>
  <si>
    <t>福祉基金</t>
    <rPh sb="0" eb="2">
      <t>フクシ</t>
    </rPh>
    <rPh sb="2" eb="4">
      <t>キキン</t>
    </rPh>
    <phoneticPr fontId="2"/>
  </si>
  <si>
    <t>-</t>
    <phoneticPr fontId="2"/>
  </si>
  <si>
    <t>-</t>
    <phoneticPr fontId="2"/>
  </si>
  <si>
    <t>医療施設設置等基金</t>
    <rPh sb="6" eb="7">
      <t>トウ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</si>
  <si>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</si>
  <si>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</si>
  <si>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</si>
  <si>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</si>
  <si>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</si>
  <si>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</si>
  <si>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</si>
  <si>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</si>
  <si>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</si>
  <si>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についてはともに、類似団体と比較して、低い数値となっている。実質公債費比率については、年度によりバラツキはあるものの、類似団体の平均的な数値となっている。過去、数年続いた大規模建設事業の地方債の償還が本格的に始まっており、数値の悪化が懸念されることから、地方債の発行を抑制していく。</t>
    <phoneticPr fontId="5"/>
  </si>
  <si>
    <t>実質公債費比率</t>
    <phoneticPr fontId="5"/>
  </si>
  <si>
    <t>　将来負担比率は、類似団体平均と比べ低い比率となっており、有形固定資産減価償却率については、類似団体平均と同程度であることから、今後についても、将来負担比率を抑えつつ、施設の効率的な更新を図っていく。</t>
    <rPh sb="1" eb="3">
      <t>ショウライ</t>
    </rPh>
    <rPh sb="3" eb="5">
      <t>フタン</t>
    </rPh>
    <rPh sb="5" eb="7">
      <t>ヒリツ</t>
    </rPh>
    <rPh sb="9" eb="11">
      <t>ルイジ</t>
    </rPh>
    <rPh sb="11" eb="13">
      <t>ダンタイ</t>
    </rPh>
    <rPh sb="13" eb="15">
      <t>ヘイキン</t>
    </rPh>
    <rPh sb="16" eb="17">
      <t>クラ</t>
    </rPh>
    <rPh sb="18" eb="19">
      <t>ヒク</t>
    </rPh>
    <rPh sb="20" eb="21">
      <t>ヒ</t>
    </rPh>
    <rPh sb="21" eb="22">
      <t>リツ</t>
    </rPh>
    <rPh sb="29" eb="31">
      <t>ユウケイ</t>
    </rPh>
    <rPh sb="31" eb="33">
      <t>コテイ</t>
    </rPh>
    <rPh sb="33" eb="35">
      <t>シサン</t>
    </rPh>
    <rPh sb="35" eb="37">
      <t>ゲンカ</t>
    </rPh>
    <rPh sb="37" eb="39">
      <t>ショウキャク</t>
    </rPh>
    <rPh sb="39" eb="40">
      <t>リツ</t>
    </rPh>
    <rPh sb="46" eb="48">
      <t>ルイジ</t>
    </rPh>
    <rPh sb="48" eb="50">
      <t>ダンタイ</t>
    </rPh>
    <rPh sb="50" eb="52">
      <t>ヘイキン</t>
    </rPh>
    <rPh sb="53" eb="54">
      <t>ドウ</t>
    </rPh>
    <rPh sb="54" eb="56">
      <t>テイド</t>
    </rPh>
    <rPh sb="64" eb="66">
      <t>コンゴ</t>
    </rPh>
    <rPh sb="72" eb="74">
      <t>ショウライ</t>
    </rPh>
    <rPh sb="74" eb="76">
      <t>フタン</t>
    </rPh>
    <rPh sb="76" eb="78">
      <t>ヒリツ</t>
    </rPh>
    <rPh sb="79" eb="80">
      <t>オサ</t>
    </rPh>
    <rPh sb="84" eb="86">
      <t>シセツ</t>
    </rPh>
    <rPh sb="87" eb="90">
      <t>コウリツテキ</t>
    </rPh>
    <rPh sb="91" eb="93">
      <t>コウシン</t>
    </rPh>
    <rPh sb="94" eb="9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</si>
</sst>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7" fillId="0" borderId="20" xfId="3" applyNumberFormat="1" applyFont="1" applyFill="1" applyBorder="1" applyAlignment="1" applyProtection="1">
      <alignment horizontal="right" vertical="center" shrinkToFit="1"/>
      <protection locked="0"/>
    </xf>
    <xf numFmtId="177" fontId="7" fillId="0" borderId="27"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1F6BE0D-2ED1-4998-AC9B-4B1345FEB9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097A-4C30-8FF0-25DFBD422E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49479</c:v>
                </c:pt>
                <c:pt idx="1">
                  <c:v>37859</c:v>
                </c:pt>
                <c:pt idx="2">
                  <c:v>55196</c:v>
                </c:pt>
                <c:pt idx="3">
                  <c:v>29505</c:v>
                </c:pt>
                <c:pt idx="4">
                  <c:v>25361</c:v>
                </c:pt>
              </c:numCache>
            </c:numRef>
          </c:val>
          <c:smooth val="0"/>
          <c:extLst>
            <c:ext xmlns:c16="http://schemas.microsoft.com/office/drawing/2014/chart" uri="{C3380CC4-5D6E-409C-BE32-E72D297353CC}">
              <c16:uniqueId val="{00000001-097A-4C30-8FF0-25DFBD422E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3.76</c:v>
                </c:pt>
                <c:pt idx="1">
                  <c:v>3.87</c:v>
                </c:pt>
                <c:pt idx="2">
                  <c:v>3.67</c:v>
                </c:pt>
                <c:pt idx="3">
                  <c:v>5.12</c:v>
                </c:pt>
                <c:pt idx="4">
                  <c:v>5.0999999999999996</c:v>
                </c:pt>
              </c:numCache>
            </c:numRef>
          </c:val>
          <c:extLst>
            <c:ext xmlns:c16="http://schemas.microsoft.com/office/drawing/2014/chart" uri="{C3380CC4-5D6E-409C-BE32-E72D297353CC}">
              <c16:uniqueId val="{00000000-6749-4791-810D-AB241B9C92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19.88</c:v>
                </c:pt>
                <c:pt idx="1">
                  <c:v>21.35</c:v>
                </c:pt>
                <c:pt idx="2">
                  <c:v>20.93</c:v>
                </c:pt>
                <c:pt idx="3">
                  <c:v>20.67</c:v>
                </c:pt>
                <c:pt idx="4">
                  <c:v>20.8</c:v>
                </c:pt>
              </c:numCache>
            </c:numRef>
          </c:val>
          <c:extLst>
            <c:ext xmlns:c16="http://schemas.microsoft.com/office/drawing/2014/chart" uri="{C3380CC4-5D6E-409C-BE32-E72D297353CC}">
              <c16:uniqueId val="{00000001-6749-4791-810D-AB241B9C92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2.17</c:v>
                </c:pt>
                <c:pt idx="2">
                  <c:v>-0.89</c:v>
                </c:pt>
                <c:pt idx="3">
                  <c:v>1.51</c:v>
                </c:pt>
                <c:pt idx="4">
                  <c:v>-0.05</c:v>
                </c:pt>
              </c:numCache>
            </c:numRef>
          </c:val>
          <c:smooth val="0"/>
          <c:extLst>
            <c:ext xmlns:c16="http://schemas.microsoft.com/office/drawing/2014/chart" uri="{C3380CC4-5D6E-409C-BE32-E72D297353CC}">
              <c16:uniqueId val="{00000002-6749-4791-810D-AB241B9C92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0-8DD2-43A7-9110-F0506F4D16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D2-43A7-9110-F0506F4D164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c:v>
                </c:pt>
                <c:pt idx="4">
                  <c:v>#N/A</c:v>
                </c:pt>
                <c:pt idx="5">
                  <c:v>0.05</c:v>
                </c:pt>
                <c:pt idx="6">
                  <c:v>#N/A</c:v>
                </c:pt>
                <c:pt idx="7">
                  <c:v>0.05</c:v>
                </c:pt>
                <c:pt idx="8">
                  <c:v>#N/A</c:v>
                </c:pt>
                <c:pt idx="9">
                  <c:v>0.04</c:v>
                </c:pt>
              </c:numCache>
            </c:numRef>
          </c:val>
          <c:extLst>
            <c:ext xmlns:c16="http://schemas.microsoft.com/office/drawing/2014/chart" uri="{C3380CC4-5D6E-409C-BE32-E72D297353CC}">
              <c16:uniqueId val="{00000002-8DD2-43A7-9110-F0506F4D16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0.11</c:v>
                </c:pt>
                <c:pt idx="4">
                  <c:v>#N/A</c:v>
                </c:pt>
                <c:pt idx="5">
                  <c:v>0.13</c:v>
                </c:pt>
                <c:pt idx="6">
                  <c:v>#N/A</c:v>
                </c:pt>
                <c:pt idx="7">
                  <c:v>0.08</c:v>
                </c:pt>
                <c:pt idx="8">
                  <c:v>#N/A</c:v>
                </c:pt>
                <c:pt idx="9">
                  <c:v>0.16</c:v>
                </c:pt>
              </c:numCache>
            </c:numRef>
          </c:val>
          <c:extLst>
            <c:ext xmlns:c16="http://schemas.microsoft.com/office/drawing/2014/chart" uri="{C3380CC4-5D6E-409C-BE32-E72D297353CC}">
              <c16:uniqueId val="{00000003-8DD2-43A7-9110-F0506F4D164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0.62</c:v>
                </c:pt>
                <c:pt idx="2">
                  <c:v>#N/A</c:v>
                </c:pt>
                <c:pt idx="3">
                  <c:v>0.2</c:v>
                </c:pt>
                <c:pt idx="4">
                  <c:v>#N/A</c:v>
                </c:pt>
                <c:pt idx="5">
                  <c:v>0.43</c:v>
                </c:pt>
                <c:pt idx="6">
                  <c:v>#N/A</c:v>
                </c:pt>
                <c:pt idx="7">
                  <c:v>1</c:v>
                </c:pt>
                <c:pt idx="8">
                  <c:v>#N/A</c:v>
                </c:pt>
                <c:pt idx="9">
                  <c:v>1.18</c:v>
                </c:pt>
              </c:numCache>
            </c:numRef>
          </c:val>
          <c:extLst>
            <c:ext xmlns:c16="http://schemas.microsoft.com/office/drawing/2014/chart" uri="{C3380CC4-5D6E-409C-BE32-E72D297353CC}">
              <c16:uniqueId val="{00000004-8DD2-43A7-9110-F0506F4D164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3.99</c:v>
                </c:pt>
                <c:pt idx="2">
                  <c:v>#N/A</c:v>
                </c:pt>
                <c:pt idx="3">
                  <c:v>3.48</c:v>
                </c:pt>
                <c:pt idx="4">
                  <c:v>#N/A</c:v>
                </c:pt>
                <c:pt idx="5">
                  <c:v>3.99</c:v>
                </c:pt>
                <c:pt idx="6">
                  <c:v>#N/A</c:v>
                </c:pt>
                <c:pt idx="7">
                  <c:v>4.07</c:v>
                </c:pt>
                <c:pt idx="8">
                  <c:v>#N/A</c:v>
                </c:pt>
                <c:pt idx="9">
                  <c:v>1.7</c:v>
                </c:pt>
              </c:numCache>
            </c:numRef>
          </c:val>
          <c:extLst>
            <c:ext xmlns:c16="http://schemas.microsoft.com/office/drawing/2014/chart" uri="{C3380CC4-5D6E-409C-BE32-E72D297353CC}">
              <c16:uniqueId val="{00000005-8DD2-43A7-9110-F0506F4D1649}"/>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1.79</c:v>
                </c:pt>
                <c:pt idx="4">
                  <c:v>#N/A</c:v>
                </c:pt>
                <c:pt idx="5">
                  <c:v>3.49</c:v>
                </c:pt>
                <c:pt idx="6">
                  <c:v>#N/A</c:v>
                </c:pt>
                <c:pt idx="7">
                  <c:v>4.1900000000000004</c:v>
                </c:pt>
                <c:pt idx="8">
                  <c:v>#N/A</c:v>
                </c:pt>
                <c:pt idx="9">
                  <c:v>2.83</c:v>
                </c:pt>
              </c:numCache>
            </c:numRef>
          </c:val>
          <c:extLst>
            <c:ext xmlns:c16="http://schemas.microsoft.com/office/drawing/2014/chart" uri="{C3380CC4-5D6E-409C-BE32-E72D297353CC}">
              <c16:uniqueId val="{00000006-8DD2-43A7-9110-F0506F4D164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3.76</c:v>
                </c:pt>
                <c:pt idx="2">
                  <c:v>#N/A</c:v>
                </c:pt>
                <c:pt idx="3">
                  <c:v>3.87</c:v>
                </c:pt>
                <c:pt idx="4">
                  <c:v>#N/A</c:v>
                </c:pt>
                <c:pt idx="5">
                  <c:v>3.66</c:v>
                </c:pt>
                <c:pt idx="6">
                  <c:v>#N/A</c:v>
                </c:pt>
                <c:pt idx="7">
                  <c:v>5.12</c:v>
                </c:pt>
                <c:pt idx="8">
                  <c:v>#N/A</c:v>
                </c:pt>
                <c:pt idx="9">
                  <c:v>5.05</c:v>
                </c:pt>
              </c:numCache>
            </c:numRef>
          </c:val>
          <c:extLst>
            <c:ext xmlns:c16="http://schemas.microsoft.com/office/drawing/2014/chart" uri="{C3380CC4-5D6E-409C-BE32-E72D297353CC}">
              <c16:uniqueId val="{00000007-8DD2-43A7-9110-F0506F4D164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c:v>
                </c:pt>
                <c:pt idx="2">
                  <c:v>#N/A</c:v>
                </c:pt>
                <c:pt idx="3">
                  <c:v>7.55</c:v>
                </c:pt>
                <c:pt idx="4">
                  <c:v>#N/A</c:v>
                </c:pt>
                <c:pt idx="5">
                  <c:v>6.34</c:v>
                </c:pt>
                <c:pt idx="6">
                  <c:v>#N/A</c:v>
                </c:pt>
                <c:pt idx="7">
                  <c:v>7.26</c:v>
                </c:pt>
                <c:pt idx="8">
                  <c:v>#N/A</c:v>
                </c:pt>
                <c:pt idx="9">
                  <c:v>8.39</c:v>
                </c:pt>
              </c:numCache>
            </c:numRef>
          </c:val>
          <c:extLst>
            <c:ext xmlns:c16="http://schemas.microsoft.com/office/drawing/2014/chart" uri="{C3380CC4-5D6E-409C-BE32-E72D297353CC}">
              <c16:uniqueId val="{00000008-8DD2-43A7-9110-F0506F4D16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10.26</c:v>
                </c:pt>
                <c:pt idx="2">
                  <c:v>#N/A</c:v>
                </c:pt>
                <c:pt idx="3">
                  <c:v>10.64</c:v>
                </c:pt>
                <c:pt idx="4">
                  <c:v>#N/A</c:v>
                </c:pt>
                <c:pt idx="5">
                  <c:v>11.51</c:v>
                </c:pt>
                <c:pt idx="6">
                  <c:v>#N/A</c:v>
                </c:pt>
                <c:pt idx="7">
                  <c:v>10.82</c:v>
                </c:pt>
                <c:pt idx="8">
                  <c:v>#N/A</c:v>
                </c:pt>
                <c:pt idx="9">
                  <c:v>11.74</c:v>
                </c:pt>
              </c:numCache>
            </c:numRef>
          </c:val>
          <c:extLst>
            <c:ext xmlns:c16="http://schemas.microsoft.com/office/drawing/2014/chart" uri="{C3380CC4-5D6E-409C-BE32-E72D297353CC}">
              <c16:uniqueId val="{00000009-8DD2-43A7-9110-F0506F4D16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2261</c:v>
                </c:pt>
                <c:pt idx="5">
                  <c:v>2138</c:v>
                </c:pt>
                <c:pt idx="8">
                  <c:v>2227</c:v>
                </c:pt>
                <c:pt idx="11">
                  <c:v>2379</c:v>
                </c:pt>
                <c:pt idx="14">
                  <c:v>2437</c:v>
                </c:pt>
              </c:numCache>
            </c:numRef>
          </c:val>
          <c:extLst>
            <c:ext xmlns:c16="http://schemas.microsoft.com/office/drawing/2014/chart" uri="{C3380CC4-5D6E-409C-BE32-E72D297353CC}">
              <c16:uniqueId val="{00000000-CFA1-4091-8508-EEC72D8187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A1-4091-8508-EEC72D8187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5</c:v>
                </c:pt>
                <c:pt idx="6">
                  <c:v>11</c:v>
                </c:pt>
                <c:pt idx="9">
                  <c:v>10</c:v>
                </c:pt>
                <c:pt idx="12">
                  <c:v>16</c:v>
                </c:pt>
              </c:numCache>
            </c:numRef>
          </c:val>
          <c:extLst>
            <c:ext xmlns:c16="http://schemas.microsoft.com/office/drawing/2014/chart" uri="{C3380CC4-5D6E-409C-BE32-E72D297353CC}">
              <c16:uniqueId val="{00000002-CFA1-4091-8508-EEC72D8187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A1-4091-8508-EEC72D8187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572</c:v>
                </c:pt>
                <c:pt idx="3">
                  <c:v>675</c:v>
                </c:pt>
                <c:pt idx="6">
                  <c:v>649</c:v>
                </c:pt>
                <c:pt idx="9">
                  <c:v>604</c:v>
                </c:pt>
                <c:pt idx="12">
                  <c:v>648</c:v>
                </c:pt>
              </c:numCache>
            </c:numRef>
          </c:val>
          <c:extLst>
            <c:ext xmlns:c16="http://schemas.microsoft.com/office/drawing/2014/chart" uri="{C3380CC4-5D6E-409C-BE32-E72D297353CC}">
              <c16:uniqueId val="{00000004-CFA1-4091-8508-EEC72D8187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A1-4091-8508-EEC72D8187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A1-4091-8508-EEC72D8187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2705</c:v>
                </c:pt>
                <c:pt idx="3">
                  <c:v>2486</c:v>
                </c:pt>
                <c:pt idx="6">
                  <c:v>2388</c:v>
                </c:pt>
                <c:pt idx="9">
                  <c:v>2587</c:v>
                </c:pt>
                <c:pt idx="12">
                  <c:v>2629</c:v>
                </c:pt>
              </c:numCache>
            </c:numRef>
          </c:val>
          <c:extLst>
            <c:ext xmlns:c16="http://schemas.microsoft.com/office/drawing/2014/chart" uri="{C3380CC4-5D6E-409C-BE32-E72D297353CC}">
              <c16:uniqueId val="{00000007-CFA1-4091-8508-EEC72D8187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1032</c:v>
                </c:pt>
                <c:pt idx="2">
                  <c:v>#N/A</c:v>
                </c:pt>
                <c:pt idx="3">
                  <c:v>#N/A</c:v>
                </c:pt>
                <c:pt idx="4">
                  <c:v>1028</c:v>
                </c:pt>
                <c:pt idx="5">
                  <c:v>#N/A</c:v>
                </c:pt>
                <c:pt idx="6">
                  <c:v>#N/A</c:v>
                </c:pt>
                <c:pt idx="7">
                  <c:v>821</c:v>
                </c:pt>
                <c:pt idx="8">
                  <c:v>#N/A</c:v>
                </c:pt>
                <c:pt idx="9">
                  <c:v>#N/A</c:v>
                </c:pt>
                <c:pt idx="10">
                  <c:v>822</c:v>
                </c:pt>
                <c:pt idx="11">
                  <c:v>#N/A</c:v>
                </c:pt>
                <c:pt idx="12">
                  <c:v>#N/A</c:v>
                </c:pt>
                <c:pt idx="13">
                  <c:v>856</c:v>
                </c:pt>
                <c:pt idx="14">
                  <c:v>#N/A</c:v>
                </c:pt>
              </c:numCache>
            </c:numRef>
          </c:val>
          <c:smooth val="0"/>
          <c:extLst>
            <c:ext xmlns:c16="http://schemas.microsoft.com/office/drawing/2014/chart" uri="{C3380CC4-5D6E-409C-BE32-E72D297353CC}">
              <c16:uniqueId val="{00000008-CFA1-4091-8508-EEC72D8187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22961</c:v>
                </c:pt>
                <c:pt idx="5">
                  <c:v>24068</c:v>
                </c:pt>
                <c:pt idx="8">
                  <c:v>24089</c:v>
                </c:pt>
                <c:pt idx="11">
                  <c:v>24082</c:v>
                </c:pt>
                <c:pt idx="14">
                  <c:v>23951</c:v>
                </c:pt>
              </c:numCache>
            </c:numRef>
          </c:val>
          <c:extLst>
            <c:ext xmlns:c16="http://schemas.microsoft.com/office/drawing/2014/chart" uri="{C3380CC4-5D6E-409C-BE32-E72D297353CC}">
              <c16:uniqueId val="{00000000-F1B1-438F-9975-B43D67826E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9874</c:v>
                </c:pt>
                <c:pt idx="5">
                  <c:v>9544</c:v>
                </c:pt>
                <c:pt idx="8">
                  <c:v>9277</c:v>
                </c:pt>
                <c:pt idx="11">
                  <c:v>8370</c:v>
                </c:pt>
                <c:pt idx="14">
                  <c:v>7609</c:v>
                </c:pt>
              </c:numCache>
            </c:numRef>
          </c:val>
          <c:extLst>
            <c:ext xmlns:c16="http://schemas.microsoft.com/office/drawing/2014/chart" uri="{C3380CC4-5D6E-409C-BE32-E72D297353CC}">
              <c16:uniqueId val="{00000001-F1B1-438F-9975-B43D67826E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5835</c:v>
                </c:pt>
                <c:pt idx="5">
                  <c:v>6508</c:v>
                </c:pt>
                <c:pt idx="8">
                  <c:v>6999</c:v>
                </c:pt>
                <c:pt idx="11">
                  <c:v>7912</c:v>
                </c:pt>
                <c:pt idx="14">
                  <c:v>9257</c:v>
                </c:pt>
              </c:numCache>
            </c:numRef>
          </c:val>
          <c:extLst>
            <c:ext xmlns:c16="http://schemas.microsoft.com/office/drawing/2014/chart" uri="{C3380CC4-5D6E-409C-BE32-E72D297353CC}">
              <c16:uniqueId val="{00000002-F1B1-438F-9975-B43D67826E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B1-438F-9975-B43D67826E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B1-438F-9975-B43D67826E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B1-438F-9975-B43D67826E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5651</c:v>
                </c:pt>
                <c:pt idx="3">
                  <c:v>5434</c:v>
                </c:pt>
                <c:pt idx="6">
                  <c:v>5509</c:v>
                </c:pt>
                <c:pt idx="9">
                  <c:v>5423</c:v>
                </c:pt>
                <c:pt idx="12">
                  <c:v>5422</c:v>
                </c:pt>
              </c:numCache>
            </c:numRef>
          </c:val>
          <c:extLst>
            <c:ext xmlns:c16="http://schemas.microsoft.com/office/drawing/2014/chart" uri="{C3380CC4-5D6E-409C-BE32-E72D297353CC}">
              <c16:uniqueId val="{00000006-F1B1-438F-9975-B43D67826E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24</c:v>
                </c:pt>
                <c:pt idx="9">
                  <c:v>52</c:v>
                </c:pt>
                <c:pt idx="12">
                  <c:v>78</c:v>
                </c:pt>
              </c:numCache>
            </c:numRef>
          </c:val>
          <c:extLst>
            <c:ext xmlns:c16="http://schemas.microsoft.com/office/drawing/2014/chart" uri="{C3380CC4-5D6E-409C-BE32-E72D297353CC}">
              <c16:uniqueId val="{00000007-F1B1-438F-9975-B43D67826E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11428</c:v>
                </c:pt>
                <c:pt idx="3">
                  <c:v>11180</c:v>
                </c:pt>
                <c:pt idx="6">
                  <c:v>10906</c:v>
                </c:pt>
                <c:pt idx="9">
                  <c:v>10844</c:v>
                </c:pt>
                <c:pt idx="12">
                  <c:v>10467</c:v>
                </c:pt>
              </c:numCache>
            </c:numRef>
          </c:val>
          <c:extLst>
            <c:ext xmlns:c16="http://schemas.microsoft.com/office/drawing/2014/chart" uri="{C3380CC4-5D6E-409C-BE32-E72D297353CC}">
              <c16:uniqueId val="{00000008-F1B1-438F-9975-B43D67826E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B1-438F-9975-B43D67826E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24713</c:v>
                </c:pt>
                <c:pt idx="3">
                  <c:v>25254</c:v>
                </c:pt>
                <c:pt idx="6">
                  <c:v>26069</c:v>
                </c:pt>
                <c:pt idx="9">
                  <c:v>25618</c:v>
                </c:pt>
                <c:pt idx="12">
                  <c:v>26206</c:v>
                </c:pt>
              </c:numCache>
            </c:numRef>
          </c:val>
          <c:extLst>
            <c:ext xmlns:c16="http://schemas.microsoft.com/office/drawing/2014/chart" uri="{C3380CC4-5D6E-409C-BE32-E72D297353CC}">
              <c16:uniqueId val="{0000000A-F1B1-438F-9975-B43D67826E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3123</c:v>
                </c:pt>
                <c:pt idx="2">
                  <c:v>#N/A</c:v>
                </c:pt>
                <c:pt idx="3">
                  <c:v>#N/A</c:v>
                </c:pt>
                <c:pt idx="4">
                  <c:v>1748</c:v>
                </c:pt>
                <c:pt idx="5">
                  <c:v>#N/A</c:v>
                </c:pt>
                <c:pt idx="6">
                  <c:v>#N/A</c:v>
                </c:pt>
                <c:pt idx="7">
                  <c:v>2144</c:v>
                </c:pt>
                <c:pt idx="8">
                  <c:v>#N/A</c:v>
                </c:pt>
                <c:pt idx="9">
                  <c:v>#N/A</c:v>
                </c:pt>
                <c:pt idx="10">
                  <c:v>1572</c:v>
                </c:pt>
                <c:pt idx="11">
                  <c:v>#N/A</c:v>
                </c:pt>
                <c:pt idx="12">
                  <c:v>#N/A</c:v>
                </c:pt>
                <c:pt idx="13">
                  <c:v>1356</c:v>
                </c:pt>
                <c:pt idx="14">
                  <c:v>#N/A</c:v>
                </c:pt>
              </c:numCache>
            </c:numRef>
          </c:val>
          <c:smooth val="0"/>
          <c:extLst>
            <c:ext xmlns:c16="http://schemas.microsoft.com/office/drawing/2014/chart" uri="{C3380CC4-5D6E-409C-BE32-E72D297353CC}">
              <c16:uniqueId val="{0000000B-F1B1-438F-9975-B43D67826E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3187</c:v>
                </c:pt>
                <c:pt idx="1">
                  <c:v>3189</c:v>
                </c:pt>
                <c:pt idx="2">
                  <c:v>3190</c:v>
                </c:pt>
              </c:numCache>
            </c:numRef>
          </c:val>
          <c:extLst>
            <c:ext xmlns:c16="http://schemas.microsoft.com/office/drawing/2014/chart" uri="{C3380CC4-5D6E-409C-BE32-E72D297353CC}">
              <c16:uniqueId val="{00000000-BDFC-4851-8BCC-E47BAC6B0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1212</c:v>
                </c:pt>
                <c:pt idx="1">
                  <c:v>1112</c:v>
                </c:pt>
                <c:pt idx="2">
                  <c:v>1173</c:v>
                </c:pt>
              </c:numCache>
            </c:numRef>
          </c:val>
          <c:extLst>
            <c:ext xmlns:c16="http://schemas.microsoft.com/office/drawing/2014/chart" uri="{C3380CC4-5D6E-409C-BE32-E72D297353CC}">
              <c16:uniqueId val="{00000001-BDFC-4851-8BCC-E47BAC6B0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941</c:v>
                </c:pt>
                <c:pt idx="1">
                  <c:v>1217</c:v>
                </c:pt>
                <c:pt idx="2">
                  <c:v>1528</c:v>
                </c:pt>
              </c:numCache>
            </c:numRef>
          </c:val>
          <c:extLst>
            <c:ext xmlns:c16="http://schemas.microsoft.com/office/drawing/2014/chart" uri="{C3380CC4-5D6E-409C-BE32-E72D297353CC}">
              <c16:uniqueId val="{00000002-BDFC-4851-8BCC-E47BAC6B0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{672A156B-10A2-4393-BDAE-472351254E5D}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D2-45B9-95BF-B86975D30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{072CF719-5258-4A4F-AD5D-43172E902B94}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2-45B9-95BF-B86975D30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{F878C7EE-A6CD-4FB0-B6E2-D2240072874F}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2-45B9-95BF-B86975D30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{4E6C06F8-1460-4176-A4C5-5F5EA4380427}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2-45B9-95BF-B86975D30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{A58999D9-E123-4D9A-9B4A-97C0E2B672AF}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2-45B9-95BF-B86975D30F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{BFC516E8-3A5B-415C-9FF5-6E3D79009291}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D2-45B9-95BF-B86975D30F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{963265CB-3D8B-49F4-845E-FB198FB5BFE6}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D2-45B9-95BF-B86975D30F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{6E0C86E5-CB36-4F0E-86EA-5B19C3F96D81}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D2-45B9-95BF-B86975D30F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{EED7F1AF-0738-4387-A995-2243072C159B}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D2-45B9-95BF-B86975D30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57.3</c:v>
                </c:pt>
                <c:pt idx="24">
                  <c:v>58.6</c:v>
                </c:pt>
                <c:pt idx="32">
                  <c:v>59.9</c:v>
                </c:pt>
              </c:numCache>
            </c:numRef>
          </c:xVal>
          <c:yVal>
            <c:numRef>
              <c:f>公会計指標分析・財政指標組合せ分析表!$BP$51:$DC$51</c:f>
              <c:numCache>
                <c:formatCode>#,##0.0;"▲ "#,##0.0</c:formatCode>
                <c:ptCount val="40"/>
                <c:pt idx="8">
                  <c:v>12.6</c:v>
                </c:pt>
                <c:pt idx="16">
                  <c:v>15.7</c:v>
                </c:pt>
                <c:pt idx="24">
                  <c:v>11.4</c:v>
                </c:pt>
                <c:pt idx="32">
                  <c:v>9.9</c:v>
                </c:pt>
              </c:numCache>
            </c:numRef>
          </c:yVal>
          <c:smooth val="0"/>
          <c:extLst>
            <c:ext xmlns:c16="http://schemas.microsoft.com/office/drawing/2014/chart" uri="{C3380CC4-5D6E-409C-BE32-E72D297353CC}">
              <c16:uniqueId val="{00000009-C5D2-45B9-95BF-B86975D30F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{40C6B3CC-F59F-4505-93A7-CA70219856D5}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D2-45B9-95BF-B86975D30F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{21A7107A-0F49-48C5-A7B4-AA9BF8077025}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2-45B9-95BF-B86975D30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{B8B51897-552A-4950-98C2-CCD016C11DCE}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2-45B9-95BF-B86975D30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{5D433441-EBB6-4D2F-A9BB-44BA7BBF1AE3}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2-45B9-95BF-B86975D30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{5034B390-7CC2-4093-B1BF-3FAC212B2E14}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2-45B9-95BF-B86975D30F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{1B8AFC5B-7219-4884-AA21-89423859C7BB}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D2-45B9-95BF-B86975D30F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{C4756D5D-0FC6-4354-BD08-09FB19097F20}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D2-45B9-95BF-B86975D30F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{EEEEB40C-CA9E-44F4-9220-34DE1171045B}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D2-45B9-95BF-B86975D30F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{AD0BAB94-931B-4CC0-91EC-1DAFBE1A2CBD}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D2-45B9-95BF-B86975D30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C5D2-45B9-95BF-B86975D30FF4}"/>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{F1B7FC22-8395-4EE4-8A37-93AA95DF220A}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AD1-4842-A199-E8CDCBA9C7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{D1043B84-D693-400D-ABA2-3C8553DF2511}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D1-4842-A199-E8CDCBA9C7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{1439A736-C8EC-4391-8284-533FDA3E7293}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D1-4842-A199-E8CDCBA9C7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{EA380D6D-8438-4D08-8CEB-53BA3BCB310C}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D1-4842-A199-E8CDCBA9C7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{BDE19658-9623-41EF-90C3-A9247EB049C9}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D1-4842-A199-E8CDCBA9C72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{8539F672-1ACD-4DE3-94E7-42D605110387}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AD1-4842-A199-E8CDCBA9C72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{E2160B32-5FD6-4010-904D-DFF3E878D4AD}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AD1-4842-A199-E8CDCBA9C72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{2068B0D1-9277-420A-9062-76928CAF824A}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AD1-4842-A199-E8CDCBA9C72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{45EA37CC-5C52-4AD6-B2E1-F787898577B9}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AD1-4842-A199-E8CDCBA9C7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c:v>
                </c:pt>
                <c:pt idx="16">
                  <c:v>7</c:v>
                </c:pt>
                <c:pt idx="24">
                  <c:v>6.4</c:v>
                </c:pt>
                <c:pt idx="32">
                  <c:v>6.1</c:v>
                </c:pt>
              </c:numCache>
            </c:numRef>
          </c:xVal>
          <c:yVal>
            <c:numRef>
              <c:f>公会計指標分析・財政指標組合せ分析表!$BP$73:$DC$73</c:f>
              <c:numCache>
                <c:formatCode>#,##0.0;"▲ "#,##0.0</c:formatCode>
                <c:ptCount val="40"/>
                <c:pt idx="0">
                  <c:v>23.3</c:v>
                </c:pt>
                <c:pt idx="8">
                  <c:v>12.6</c:v>
                </c:pt>
                <c:pt idx="16">
                  <c:v>15.7</c:v>
                </c:pt>
                <c:pt idx="24">
                  <c:v>11.4</c:v>
                </c:pt>
                <c:pt idx="32">
                  <c:v>9.9</c:v>
                </c:pt>
              </c:numCache>
            </c:numRef>
          </c:yVal>
          <c:smooth val="0"/>
          <c:extLst>
            <c:ext xmlns:c16="http://schemas.microsoft.com/office/drawing/2014/chart" uri="{C3380CC4-5D6E-409C-BE32-E72D297353CC}">
              <c16:uniqueId val="{00000009-6AD1-4842-A199-E8CDCBA9C7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{8BB48DEA-EFE1-4AD7-9780-DA339280CA54}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AD1-4842-A199-E8CDCBA9C7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{DF35E6A0-562B-407B-9F61-C87B2178AE33}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D1-4842-A199-E8CDCBA9C7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{DBB6BD09-91CC-4112-887E-A50289816945}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D1-4842-A199-E8CDCBA9C7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{3F8A83DA-1939-4D5C-BB70-D5B672FF631C}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D1-4842-A199-E8CDCBA9C7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{880FED1D-B603-4E02-8FBF-3D0B22C71E73}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D1-4842-A199-E8CDCBA9C72B}"/>
                </c:ext>
              </c:extLst>
            </c:dLbl>
            <c:dLbl>
              <c:idx val="8"/>
              <c:layout>
                <c:manualLayout>
                  <c:x val="-3.1478375214806308E-2"/>
                  <c:y val="-5.758671614013769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{5CFE782B-A592-4C4E-93C3-40E707ADA4D8}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AD1-4842-A199-E8CDCBA9C72B}"/>
                </c:ext>
              </c:extLst>
            </c:dLbl>
            <c:dLbl>
              <c:idx val="16"/>
              <c:layout>
                <c:manualLayout>
                  <c:x val="-3.1917608023415027E-2"/>
                  <c:y val="-6.724657803545024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{CB0742AD-2BC6-40FB-B23C-8F976EE3F65F}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AD1-4842-A199-E8CDCBA9C72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{05EC8380-5128-4359-9608-A9B0FB9B7ACE}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AD1-4842-A199-E8CDCBA9C72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{39927024-829C-40B5-BA35-580AE7F1EF51}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AD1-4842-A199-E8CDCBA9C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6AD1-4842-A199-E8CDCBA9C72B}"/>
            </c:ext>
          </c:extLst>
        </c:ser>
        <c:dLbls>
          <c:showLegendKey val="0"/>
          <c:showVal val="1"/>
          <c:showCatName val="0"/>
          <c:showSerName val="0"/>
          <c:showPercent val="0"/>
          <c:showBubbleSize val="0"/>
        </c:dLbls>
        <c:axId val="84219776"/>
        <c:axId val="84234240"/>
      </c:scatterChart>
      <c:valAx>
        <c:axId val="84219776"/>
        <c:scaling>
          <c:orientation val="minMax"/>
          <c:max val="9.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学校給食センター建設事業等の元金償還が始まり、下水道事業債に係る元利償還金に対する繰入金が増加しているものの、特定財源や災害復旧費等に係る基準財政需要額も増加したことから、分子の数値は、前年度とほぼ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学校給食センターや健康福祉センター建設事業等ここ数年の大規模事業に係る地方債の償還が本格化しており、新病院建設に係る病院事業会計の元利償還金に対する繰出金も大きくなっ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健康福祉センター建設事業などの大型事業の完了に伴い一般会計等に係る地方債現在高が増加し、駿東伊豆消防組合の起債に係る組合等負担見込額も増加している。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新病院建設に係る起債の償還が進んだことなどから公営企業債等繰入見込額が減少し、さらに充当可能基金が大幅に増加していることから、充当可能な都市計画税収入が大きく減ったものの、分子の数値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ここ数年間で実施した学校給食センター建設事業等の大型事業に係る起債の償還のため、老朽化が進む図書館の建て替えやサッカー場建設に向けた基金を増額したため、基金全体では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・ふるさと伊東応援基金：伊東市を愛し、応援しようとする個人又は団体から寄せられた寄附金を適正に管理し、寄附者の意向を反映した事業に効果的に充当する。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老朽化が進む図書館の建て替えやサッカー場の建設に向け基金を増額したほか、大口の寄附があったことにより福祉基金が大幅に増額（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図書館・文化ホール、サッカー場の建設に向け、文化施設整備基金と体育施設整備基金については、財政状況を見ながら積立てを実施していく。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百万円の積立てを実施したが、同額を取り崩したため、基金運用利子分のみの微増となった。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将来の公債費の増額を見据え、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百万円積み立てたものの、環境美化センターや学校給食センターの本格的な元金償還が始まったことから、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514906-E5E9-46E1-8538-1A7D6B99A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8538E0-41BB-4465-9B5E-05B728DC8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1F1BA30-582E-43DE-A4E1-715222E6CC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49EF28F-D477-4DCD-A72E-0AFBFD1726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A95C483-B442-4458-AF4D-C939EE69B3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45DC045-18F9-4058-A92E-B4414DD990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9D5A025-4272-4DEB-8F7F-40B71A8079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EFA13A4-33DA-4F4F-8812-0885AD1AC27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A68D3DA-E682-419C-BFDC-0DD0CA6E83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02F687-385A-4A46-91BE-B912084A32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C980F0-AF48-4C9C-B486-47F0556BB2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9C3D382-01AC-48F1-AE37-6FE3DC8B6D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BD034AC-F526-4917-8B27-20A578B62A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B4EA5D-6D3A-42BF-A19D-F42DB23B0D0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CDFCFF-3D10-438B-98B7-3663AFD834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CD5ED54-0CDE-4302-88A6-2CD03C9AB0E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6970DCE-4CEE-4025-BE1A-A0FB1DD38B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09CDDF1-B6DF-4FB0-9B2A-37D1AC6575F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8D10B98-80D7-41D8-AF9E-2223EA0B4A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FAC00E-D1B3-41E8-B8AD-6102CC086F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8BF6AA0-1AE1-48CD-B853-CC27F90149B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22DBA73-7BC0-4F18-8CC0-65B3BE7D4F4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3090A7-96E8-4E54-9A6A-514ACA9984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22FD68-61B8-4056-AD5B-B05465A6B9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2760FF5-EBC4-4CD7-99A5-8F2D6839E28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38E6173-77F4-46FE-A382-D1500B122E5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0C25B1-C2D9-4D7A-8104-2D7DC808BEE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FF7831-4A93-47B5-A2E1-B54AB4D71D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4991B0-2930-49B0-9CBB-C733225C51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7EAF1C9-56D1-4716-81CA-D2EAE4DB301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334DE223-B9E7-44D4-9CD3-74AA03789F1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7059CF6-39BB-4FE6-A9E1-A6CE1728ADF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2A9F87B-2753-44E6-B1BA-C8BBA587035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268712E-CDAF-4B36-9DF8-3F8F960C20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C096107-ABF3-4A25-8E03-EAF68943A40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269FAC8-DB30-4A4E-8053-FCFFB32E68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C42B38F-5351-482F-BEC2-63892E8126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DAA98B5-D83B-4994-9539-0353228490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DE1E9D1-E983-4C65-A880-46CBF3F071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E684173-0237-4040-9C56-382C6AC57C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D505F2F-C3E1-4A67-8CDE-85240CE9A9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623FE64-7AB2-492C-B1D8-498C9D441F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A8AFC0D-0BE7-4948-86FF-2521C11AF4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05F373C-82FF-4BC3-B193-E65824C031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31B298A-036F-453E-B41B-E82AC969C4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847C0DA-2129-4C35-8647-4E1EE6DA5F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全国平均、県平均と比較して、ほぼ同水準である。前年度と比べ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ポイント上昇しており、施設の長寿命化や施設を更新する際の施設規模の見直しなどの検討が必要である。今後、公共施設等総合管理計画の個別計画を策定する中で、対策を検討していく。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951180D-2CAD-469E-9CF1-D58812D07CE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057617D-7BB3-4143-BEA6-4F82AA26A3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5364AB7-4FE0-4F35-999D-E20E0F3736B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1807FBB-3E85-49F5-BDC4-92F876EE281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DC5AD24-7270-43A5-924A-511CFF302A4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0B63E0E-37E3-47E2-B3F9-46E277533BA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CF9A0D2-31B1-487D-8C83-734BCC22935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A690F7D-4FF4-4A9A-BC8D-DACCE2EEF12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A3CD332-BEAC-4633-81D1-0C01AFA72FC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49D883C-BCCC-46C1-8061-9BA9146BD8B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E7B76488-7919-4959-8D99-7F9D26ACAD5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C4BFD417-94EF-482A-9BBE-665CCDBA816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36B8EE5-0FF6-4C45-8DEB-E4C93016243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F0921A3-E302-44AB-B7AF-DA32B0C8003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25E47F46-A0A3-444C-8683-18B2A1FA9FF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7557ABDC-842A-4329-8EB6-514D6C4989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C76F252-DCF7-4A49-A9C0-EE04D28D78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91E5653-6BAE-410C-BEF0-73A422DE8B2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DD10607B-0929-44CA-AB4E-1C8A591146E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E2EFDCE1-FA36-4722-A270-4D68E71465CA}"/>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853CC816-7919-4833-9E9B-51EDB6C93498}"/>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63C538DD-8F9C-4461-8C4F-78201E901A13}"/>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6BC40661-96DA-4FCE-A676-F8A0AE4591E3}"/>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5CE657E6-F849-47F9-8A68-C376011486D2}"/>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D876F8B2-9C18-4696-990B-85930CF7325E}"/>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D602C165-406D-4E73-86BB-99AA26B1FAFA}"/>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C47FACD7-899F-45B7-8763-4745D1E956F7}"/>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755DE26A-12D1-4029-ABDA-4F7390B9C978}"/>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E51EB84-9C57-476D-A2E1-68CF3C228B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804766D-0A40-4C1F-9B20-33665833495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7C600C7-C8AA-40E0-9614-B5F033B68D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DA7009F-C2F9-4519-8DB5-B6F8FCC52BB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84460E-2B72-43D2-AC67-3CAC565B77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楕円 80">
          <a:extLst>
            <a:ext uri="{FF2B5EF4-FFF2-40B4-BE49-F238E27FC236}">
              <a16:creationId xmlns:a16="http://schemas.microsoft.com/office/drawing/2014/main" id="{E3473B77-3C12-4294-9CA8-3544FB936939}"/>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2" name="有形固定資産減価償却率該当値テキスト">
          <a:extLst>
            <a:ext uri="{FF2B5EF4-FFF2-40B4-BE49-F238E27FC236}">
              <a16:creationId xmlns:a16="http://schemas.microsoft.com/office/drawing/2014/main" id="{A54EF13D-9AA3-4E97-98B0-D9A440DDD31E}"/>
            </a:ext>
          </a:extLst>
        </xdr:cNvPr>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3" name="楕円 82">
          <a:extLst>
            <a:ext uri="{FF2B5EF4-FFF2-40B4-BE49-F238E27FC236}">
              <a16:creationId xmlns:a16="http://schemas.microsoft.com/office/drawing/2014/main" id="{B2997E40-95DD-41C8-B391-25FA105B33C2}"/>
            </a:ext>
          </a:extLst>
        </xdr:cNvPr>
        <xdr:cNvSpPr/>
      </xdr:nvSpPr>
      <xdr:spPr>
        <a:xfrm>
          <a:off x="4000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6441</xdr:rowOff>
    </xdr:to>
    <xdr:cxnSp macro="">
      <xdr:nvCxnSpPr>
        <xdr:cNvPr id="84" name="直線コネクタ 83">
          <a:extLst>
            <a:ext uri="{FF2B5EF4-FFF2-40B4-BE49-F238E27FC236}">
              <a16:creationId xmlns:a16="http://schemas.microsoft.com/office/drawing/2014/main" id="{4456A919-7BA0-4CAF-99C0-59C164990EAC}"/>
            </a:ext>
          </a:extLst>
        </xdr:cNvPr>
        <xdr:cNvCxnSpPr/>
      </xdr:nvCxnSpPr>
      <xdr:spPr>
        <a:xfrm flipV="1">
          <a:off x="4051300" y="588137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5" name="楕円 84">
          <a:extLst>
            <a:ext uri="{FF2B5EF4-FFF2-40B4-BE49-F238E27FC236}">
              <a16:creationId xmlns:a16="http://schemas.microsoft.com/office/drawing/2014/main" id="{BB15CAAD-62EA-4373-A7E2-261138725C04}"/>
            </a:ext>
          </a:extLst>
        </xdr:cNvPr>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46536</xdr:rowOff>
    </xdr:to>
    <xdr:cxnSp macro="">
      <xdr:nvCxnSpPr>
        <xdr:cNvPr id="86" name="直線コネクタ 85">
          <a:extLst>
            <a:ext uri="{FF2B5EF4-FFF2-40B4-BE49-F238E27FC236}">
              <a16:creationId xmlns:a16="http://schemas.microsoft.com/office/drawing/2014/main" id="{1F923AD2-8763-4287-A87A-3EB3C30C660C}"/>
            </a:ext>
          </a:extLst>
        </xdr:cNvPr>
        <xdr:cNvCxnSpPr/>
      </xdr:nvCxnSpPr>
      <xdr:spPr>
        <a:xfrm flipV="1">
          <a:off x="3289300" y="592146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87" name="楕円 86">
          <a:extLst>
            <a:ext uri="{FF2B5EF4-FFF2-40B4-BE49-F238E27FC236}">
              <a16:creationId xmlns:a16="http://schemas.microsoft.com/office/drawing/2014/main" id="{1BF80B0A-026E-4969-8431-3FF6EE484044}"/>
            </a:ext>
          </a:extLst>
        </xdr:cNvPr>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49621</xdr:rowOff>
    </xdr:to>
    <xdr:cxnSp macro="">
      <xdr:nvCxnSpPr>
        <xdr:cNvPr id="88" name="直線コネクタ 87">
          <a:extLst>
            <a:ext uri="{FF2B5EF4-FFF2-40B4-BE49-F238E27FC236}">
              <a16:creationId xmlns:a16="http://schemas.microsoft.com/office/drawing/2014/main" id="{FFC72BCD-6A00-496E-AAEA-D277724509C9}"/>
            </a:ext>
          </a:extLst>
        </xdr:cNvPr>
        <xdr:cNvCxnSpPr/>
      </xdr:nvCxnSpPr>
      <xdr:spPr>
        <a:xfrm flipV="1">
          <a:off x="2527300" y="596156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0514C0EF-771D-4E2D-8E7D-C18C0542A925}"/>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4A767E9C-7A18-46E6-BED9-B7C0436E74D4}"/>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a:extLst>
            <a:ext uri="{FF2B5EF4-FFF2-40B4-BE49-F238E27FC236}">
              <a16:creationId xmlns:a16="http://schemas.microsoft.com/office/drawing/2014/main" id="{4359AE43-B2C7-4E8D-B564-36C5D52FA92B}"/>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92" name="n_1mainValue有形固定資産減価償却率">
          <a:extLst>
            <a:ext uri="{FF2B5EF4-FFF2-40B4-BE49-F238E27FC236}">
              <a16:creationId xmlns:a16="http://schemas.microsoft.com/office/drawing/2014/main" id="{047F285A-D71F-42CA-883B-01E0B2717800}"/>
            </a:ext>
          </a:extLst>
        </xdr:cNvPr>
        <xdr:cNvSpPr txBox="1"/>
      </xdr:nvSpPr>
      <xdr:spPr>
        <a:xfrm>
          <a:off x="38360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88463</xdr:rowOff>
    </xdr:from>
    <xdr:ext cx="405111" cy="259045"/>
    <xdr:sp macro="" textlink="">
      <xdr:nvSpPr>
        <xdr:cNvPr id="93" name="n_2mainValue有形固定資産減価償却率">
          <a:extLst>
            <a:ext uri="{FF2B5EF4-FFF2-40B4-BE49-F238E27FC236}">
              <a16:creationId xmlns:a16="http://schemas.microsoft.com/office/drawing/2014/main" id="{213490B1-1067-400A-B1C2-FFC50C40D65F}"/>
            </a:ext>
          </a:extLst>
        </xdr:cNvPr>
        <xdr:cNvSpPr txBox="1"/>
      </xdr:nvSpPr>
      <xdr:spPr>
        <a:xfrm>
          <a:off x="30867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116948</xdr:rowOff>
    </xdr:from>
    <xdr:ext cx="405111" cy="259045"/>
    <xdr:sp macro="" textlink="">
      <xdr:nvSpPr>
        <xdr:cNvPr id="94" name="n_3mainValue有形固定資産減価償却率">
          <a:extLst>
            <a:ext uri="{FF2B5EF4-FFF2-40B4-BE49-F238E27FC236}">
              <a16:creationId xmlns:a16="http://schemas.microsoft.com/office/drawing/2014/main" id="{AFAA47E3-9BD1-4B53-9FB6-C2959B6ED681}"/>
            </a:ext>
          </a:extLst>
        </xdr:cNvPr>
        <xdr:cNvSpPr txBox="1"/>
      </xdr:nvSpPr>
      <xdr:spPr>
        <a:xfrm>
          <a:off x="2324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7E077397-58D2-4C51-A377-F2F448B295D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CF7AB9E1-8117-4E30-9474-71869DFE997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99AAED94-973A-476E-B182-4F83DDEFB28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E4DC357A-772A-40E6-BA5D-A6345BB30E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AF2CB079-904A-4F9C-9B09-33B058FF72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7C0D70B2-FC0B-4250-B193-171FE14B0F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1F93AEC0-1894-4521-877C-19DC767DD30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5EEAF5CF-C53F-4B8C-A641-582DFCBAC9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E0F4DD6-A478-4DEC-95A1-114DBE6AC3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C1D024F-F5E6-4C45-A405-A9CB1EE840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62F898B1-64FD-449A-8919-6A4CB101A5F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C052760-CF1C-42F7-9676-37C42FBAD3B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CA83072-CA9E-426C-A218-F328CE89C6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全国平均、県平均を下回っており、今後も同水準程度を維持するために、地方債等の債務の抑制に努めていく必要がある。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E61F3127-CD80-42CC-ACF3-5DF4ABFBFB8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8FFD857E-6F2B-42D7-A331-04CC3BFEBC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E62379AA-1CA3-48D7-A769-C22ABBC0AA7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2AC55A55-E69D-4DA4-81A5-F68F2DFEAE6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10F63A59-AAA0-47A2-9A0A-4C87D803064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4226032-E1FD-494D-BAC5-F5B01929199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C1C3399A-57C8-477C-92EF-EF55D9E4B1F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8BE13112-C1D1-48CB-9F6D-00041D53331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527DDD58-AC37-4D55-AFB9-7DCF29FA859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A7386ED2-B525-41BA-A0B4-4A7E2932952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1BA115A8-97B6-4DE1-A65A-8B14106760A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D0133BF6-D6AC-4FB6-9909-9EAAC6F952A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25FD94F7-84E2-4387-BD2F-EF86C31112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A3C0C69A-3CC5-49ED-B553-1F50D3DB4BD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97A90209-4876-4960-A628-090572278D2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D8FA991D-A5C7-44D2-AE82-77AE397148EF}"/>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FF0F044D-FDED-4360-96D3-AB81F168333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83452B13-24FA-4187-BC7D-5920CC76F82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D74210F0-42D4-4DF5-AFEC-8CAF19427368}"/>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DA199211-63AC-4788-9812-97FD36AD9213}"/>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a:extLst>
            <a:ext uri="{FF2B5EF4-FFF2-40B4-BE49-F238E27FC236}">
              <a16:creationId xmlns:a16="http://schemas.microsoft.com/office/drawing/2014/main" id="{1A54A94E-6263-45A9-ABE5-22BD5E4CA38A}"/>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8797BED3-F9AF-46EA-BA62-802F14F44543}"/>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CDDE919-E117-448E-B92C-C6ACE52C9549}"/>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ABAA57E-7D77-436A-9667-9D92E826A6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2348F32-9B62-487F-A250-DD9C9C4ADD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E3C8202-B059-4125-81A2-333069C457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B1D74D-A680-4302-8A44-96BC7AC9E3D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67E2788-A424-48C6-AC73-53EC89F3E1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22606</xdr:rowOff>
    </xdr:from>
    <xdr:to>
      <xdr:col>76</xdr:col>
      <xdr:colOff>73025</xdr:colOff>
      <xdr:row>31</xdr:row>
      <xdr:rowOff>124206</xdr:rowOff>
    </xdr:to>
    <xdr:sp macro="" textlink="">
      <xdr:nvSpPr>
        <xdr:cNvPr id="136" name="楕円 135">
          <a:extLst>
            <a:ext uri="{FF2B5EF4-FFF2-40B4-BE49-F238E27FC236}">
              <a16:creationId xmlns:a16="http://schemas.microsoft.com/office/drawing/2014/main" id="{FD88D0AA-7023-4DFB-8759-8C79DD95339A}"/>
            </a:ext>
          </a:extLst>
        </xdr:cNvPr>
        <xdr:cNvSpPr/>
      </xdr:nvSpPr>
      <xdr:spPr>
        <a:xfrm>
          <a:off x="147447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1033</xdr:rowOff>
    </xdr:from>
    <xdr:ext cx="469744" cy="259045"/>
    <xdr:sp macro="" textlink="">
      <xdr:nvSpPr>
        <xdr:cNvPr id="137" name="債務償還比率該当値テキスト">
          <a:extLst>
            <a:ext uri="{FF2B5EF4-FFF2-40B4-BE49-F238E27FC236}">
              <a16:creationId xmlns:a16="http://schemas.microsoft.com/office/drawing/2014/main" id="{4CB188BD-B7D1-4BA4-898A-114B2295F3E4}"/>
            </a:ext>
          </a:extLst>
        </xdr:cNvPr>
        <xdr:cNvSpPr txBox="1"/>
      </xdr:nvSpPr>
      <xdr:spPr>
        <a:xfrm>
          <a:off x="14846300"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72743</xdr:rowOff>
    </xdr:from>
    <xdr:to>
      <xdr:col>72</xdr:col>
      <xdr:colOff>123825</xdr:colOff>
      <xdr:row>32</xdr:row>
      <xdr:rowOff>2893</xdr:rowOff>
    </xdr:to>
    <xdr:sp macro="" textlink="">
      <xdr:nvSpPr>
        <xdr:cNvPr id="138" name="楕円 137">
          <a:extLst>
            <a:ext uri="{FF2B5EF4-FFF2-40B4-BE49-F238E27FC236}">
              <a16:creationId xmlns:a16="http://schemas.microsoft.com/office/drawing/2014/main" id="{81C96007-4824-48DD-B7D1-9A8A26B6C0BC}"/>
            </a:ext>
          </a:extLst>
        </xdr:cNvPr>
        <xdr:cNvSpPr/>
      </xdr:nvSpPr>
      <xdr:spPr>
        <a:xfrm>
          <a:off x="14033500" y="61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73406</xdr:rowOff>
    </xdr:from>
    <xdr:to>
      <xdr:col>76</xdr:col>
      <xdr:colOff>22225</xdr:colOff>
      <xdr:row>31</xdr:row>
      <xdr:rowOff>123543</xdr:rowOff>
    </xdr:to>
    <xdr:cxnSp macro="">
      <xdr:nvCxnSpPr>
        <xdr:cNvPr id="139" name="直線コネクタ 138">
          <a:extLst>
            <a:ext uri="{FF2B5EF4-FFF2-40B4-BE49-F238E27FC236}">
              <a16:creationId xmlns:a16="http://schemas.microsoft.com/office/drawing/2014/main" id="{E2A349F4-0BB8-45F6-B4A0-97D33DABD24A}"/>
            </a:ext>
          </a:extLst>
        </xdr:cNvPr>
        <xdr:cNvCxnSpPr/>
      </xdr:nvCxnSpPr>
      <xdr:spPr>
        <a:xfrm flipV="1">
          <a:off x="14084300" y="6159881"/>
          <a:ext cx="7112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a:extLst>
            <a:ext uri="{FF2B5EF4-FFF2-40B4-BE49-F238E27FC236}">
              <a16:creationId xmlns:a16="http://schemas.microsoft.com/office/drawing/2014/main" id="{F14FAE22-DF94-434F-922A-2A1CA83CB9E3}"/>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165470</xdr:rowOff>
    </xdr:from>
    <xdr:ext cx="469744" cy="259045"/>
    <xdr:sp macro="" textlink="">
      <xdr:nvSpPr>
        <xdr:cNvPr id="141" name="n_1mainValue債務償還比率">
          <a:extLst>
            <a:ext uri="{FF2B5EF4-FFF2-40B4-BE49-F238E27FC236}">
              <a16:creationId xmlns:a16="http://schemas.microsoft.com/office/drawing/2014/main" id="{619423A7-A72A-4A1F-9DEB-3A369E9C7F7D}"/>
            </a:ext>
          </a:extLst>
        </xdr:cNvPr>
        <xdr:cNvSpPr txBox="1"/>
      </xdr:nvSpPr>
      <xdr:spPr>
        <a:xfrm>
          <a:off x="13836727" y="62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3B36FEE1-59C6-4466-B4A8-8C38B0ABC1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8D260FDB-3530-4ED6-92EC-F6420B8A90E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73A5C79B-3CEB-464B-AC51-BDD19AA810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64F6D27-4DE8-4973-9336-CCA82A50D6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9C0EBC91-B4A3-4E2B-86CD-61606115F8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C48A67A0-43E2-4866-A102-A5A8670846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7890E6-BAC8-4526-8816-E11C94C9A9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99993B-5310-4804-A4E2-C6AECB0ABB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FB3B5A-3734-44B9-B7DA-337EC92509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8BF92D-A7EF-4503-AF55-07B321C303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739963-0904-4A2E-ABDC-724255379B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6C796C-84C8-46F1-8107-2CBC9A2C77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2C4D79-B87F-45BA-915C-B955A6B1A9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EA4914-B4A6-4FC1-A41D-4573D42CBB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C96B18-7E2F-4D78-88C8-661B1A416B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315DBB-9ADE-43AC-9EEE-450B0C4500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EA1BC0-FAD8-4628-ADE3-268689AD7D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18D4B5-C292-4FB4-A731-5B92A5CB86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5B9946-13D7-4472-9933-1AA1F8C9C4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7F03F1-4A56-4A2E-8B18-45A5E642F5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1C6C02-57D6-4061-BD41-1ABD24E096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568350-F8EE-405C-A7D8-05758A64E9B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7F028E-715A-4042-AC1B-6B532369A2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42D7A1-2755-4ABC-832F-938AE51A85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997CD8-F68F-42DE-81BA-269C03A136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D87E78-1E7D-4916-95B8-15D871DC25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0ABBD2-8C46-4B66-BAEF-FA779C8C49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67755C-0573-4088-9406-305FCFEB9B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4BF4EC-8DBA-45D8-9567-0153E93946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60EB44-D466-4E55-B658-A5FE6F42E2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35FC33-6027-4557-9E38-542C750C65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9C86F3-9319-4B75-8B5A-3FC4FF4291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FCCF90-C8E6-44FD-A123-FA4EA6B734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CDD6BE-63EA-49F7-8945-DE426B44C0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60E88D-C6BC-4424-AFF7-B79E73B116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DB9CA3B-248B-46D3-9809-F89C63D2AB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0A6370D-86EA-4E3F-9304-659896AFF3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112787-9A00-4ADF-8704-769ABD0E9C9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1E18445-4A5F-4246-96F7-278CBA2975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4EDB6ED-4190-4101-AEB4-C0AD05F6C2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9702726-3C0F-4BB3-A104-AE636B2348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250DA30-DFAC-40C6-B437-C32F005986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443E25B-BF60-4947-923C-7E50F11411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02BAB66-9DE5-401B-875E-2F404F808B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88486DA-983E-4140-90AB-38D9120B5C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9366945-84DD-46B7-B6DD-C5993B3BFD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79A62B9-9628-4C58-9EFD-D9724B8BB4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3D56B6C-DAC5-45C5-AEBB-4B4CFABA5A1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27DF212-1459-45BF-895A-7C0912A5ACC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B3282ED-BCC1-41F4-AA98-9C305A8745C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1BC5258-29A9-4EEE-9EE5-8777FCD50D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EAF192E-4331-488F-B60C-E69F37C7DA6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B350F32-6AC6-4B50-97A6-E19BBD18548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91836CC-AF7B-495B-9C71-291FB79D2A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8B790E9-0D41-42E7-8269-BE0F8DBE47A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E92EEE7-8416-4DF1-B6BE-1FC4AC0BB5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646BE7E-5E79-4CCB-955E-7A1AA00B992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8BAF6FD-3865-4613-A696-73370EEF841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F06DB2-73AC-4F0E-8434-AACB4A9F6E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B34B82C-1D8D-47A5-B276-7D1CF053CF5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104EF3-AE6F-400B-809E-4B79D079E6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EE364D1A-79C9-4EFA-BE72-5A71E85C99D3}"/>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F4B44041-96BA-4C1C-9219-7E8F6F2BDF71}"/>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5C17D493-F8BB-4BF2-9F6C-929D263975C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6EF83314-11DD-4007-9219-B1C9572BA248}"/>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36997E08-65FF-4D1D-9EA3-451DD0736BEE}"/>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11160F08-68C3-4445-8EC1-597FA0705D31}"/>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1B2F0525-B0E4-47F7-8FB6-232E075E9726}"/>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B4D4274C-4F9D-4129-B9D1-0778CEF575AA}"/>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9EBBC3B1-890E-47E1-9BFF-02B08060BFED}"/>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A4279DEC-006E-4460-9680-315EC0AED1ED}"/>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9123DA2-0F42-4CBB-9FA4-77597D0AA4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A53592-1216-48A7-B60C-D13854CDB6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531B2A-3248-4FA7-8550-02AF3BCBCB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AFA3A7-57E4-46E4-BFE0-FF9404BD24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F0B9FF-CA3D-40C1-B630-05AF306A07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a:extLst>
            <a:ext uri="{FF2B5EF4-FFF2-40B4-BE49-F238E27FC236}">
              <a16:creationId xmlns:a16="http://schemas.microsoft.com/office/drawing/2014/main" id="{1A51BB10-C77C-48C2-9E0C-2CD69CC81741}"/>
            </a:ext>
          </a:extLst>
        </xdr:cNvPr>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7093</xdr:rowOff>
    </xdr:from>
    <xdr:ext cx="405111" cy="259045"/>
    <xdr:sp macro="" textlink="">
      <xdr:nvSpPr>
        <xdr:cNvPr id="73" name="【道路】&#10;有形固定資産減価償却率該当値テキスト">
          <a:extLst>
            <a:ext uri="{FF2B5EF4-FFF2-40B4-BE49-F238E27FC236}">
              <a16:creationId xmlns:a16="http://schemas.microsoft.com/office/drawing/2014/main" id="{04C1115B-8440-4B10-AF5A-8D0E4DB3D036}"/>
            </a:ext>
          </a:extLst>
        </xdr:cNvPr>
        <xdr:cNvSpPr txBox="1"/>
      </xdr:nvSpPr>
      <xdr:spPr>
        <a:xfrm>
          <a:off x="4673600"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4" name="楕円 73">
          <a:extLst>
            <a:ext uri="{FF2B5EF4-FFF2-40B4-BE49-F238E27FC236}">
              <a16:creationId xmlns:a16="http://schemas.microsoft.com/office/drawing/2014/main" id="{3978CF3D-97B1-4DC9-9EF1-2D1B4BB953EB}"/>
            </a:ext>
          </a:extLst>
        </xdr:cNvPr>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103958</xdr:rowOff>
    </xdr:to>
    <xdr:cxnSp macro="">
      <xdr:nvCxnSpPr>
        <xdr:cNvPr id="75" name="直線コネクタ 74">
          <a:extLst>
            <a:ext uri="{FF2B5EF4-FFF2-40B4-BE49-F238E27FC236}">
              <a16:creationId xmlns:a16="http://schemas.microsoft.com/office/drawing/2014/main" id="{7A34224C-E732-4DC9-AC99-6028635A738D}"/>
            </a:ext>
          </a:extLst>
        </xdr:cNvPr>
        <xdr:cNvCxnSpPr/>
      </xdr:nvCxnSpPr>
      <xdr:spPr>
        <a:xfrm flipV="1">
          <a:off x="3797300" y="64231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6" name="楕円 75">
          <a:extLst>
            <a:ext uri="{FF2B5EF4-FFF2-40B4-BE49-F238E27FC236}">
              <a16:creationId xmlns:a16="http://schemas.microsoft.com/office/drawing/2014/main" id="{0D1F0F0B-A337-4277-B1B2-620863E432DE}"/>
            </a:ext>
          </a:extLst>
        </xdr:cNvPr>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126819</xdr:rowOff>
    </xdr:to>
    <xdr:cxnSp macro="">
      <xdr:nvCxnSpPr>
        <xdr:cNvPr id="77" name="直線コネクタ 76">
          <a:extLst>
            <a:ext uri="{FF2B5EF4-FFF2-40B4-BE49-F238E27FC236}">
              <a16:creationId xmlns:a16="http://schemas.microsoft.com/office/drawing/2014/main" id="{B291048A-B5BB-4DC9-BE24-D19ED24A6035}"/>
            </a:ext>
          </a:extLst>
        </xdr:cNvPr>
        <xdr:cNvCxnSpPr/>
      </xdr:nvCxnSpPr>
      <xdr:spPr>
        <a:xfrm flipV="1">
          <a:off x="2908300" y="64476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78" name="楕円 77">
          <a:extLst>
            <a:ext uri="{FF2B5EF4-FFF2-40B4-BE49-F238E27FC236}">
              <a16:creationId xmlns:a16="http://schemas.microsoft.com/office/drawing/2014/main" id="{6A6C44CC-A143-47F6-93F6-7640DDC4815A}"/>
            </a:ext>
          </a:extLst>
        </xdr:cNvPr>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159476</xdr:rowOff>
    </xdr:to>
    <xdr:cxnSp macro="">
      <xdr:nvCxnSpPr>
        <xdr:cNvPr id="79" name="直線コネクタ 78">
          <a:extLst>
            <a:ext uri="{FF2B5EF4-FFF2-40B4-BE49-F238E27FC236}">
              <a16:creationId xmlns:a16="http://schemas.microsoft.com/office/drawing/2014/main" id="{FEEDECF8-A75E-40C9-A21D-10643F97EE40}"/>
            </a:ext>
          </a:extLst>
        </xdr:cNvPr>
        <xdr:cNvCxnSpPr/>
      </xdr:nvCxnSpPr>
      <xdr:spPr>
        <a:xfrm flipV="1">
          <a:off x="2019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7018579C-4BBA-4E6A-A3D9-72CDA402A2E5}"/>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1A95EA78-A5A3-40DF-A3CA-1B21BEDD106B}"/>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CCF7C2FC-7546-4098-8ADE-F12C8F76384A}"/>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145886</xdr:rowOff>
    </xdr:from>
    <xdr:ext cx="405111" cy="259045"/>
    <xdr:sp macro="" textlink="">
      <xdr:nvSpPr>
        <xdr:cNvPr id="83" name="n_1mainValue【道路】&#10;有形固定資産減価償却率">
          <a:extLst>
            <a:ext uri="{FF2B5EF4-FFF2-40B4-BE49-F238E27FC236}">
              <a16:creationId xmlns:a16="http://schemas.microsoft.com/office/drawing/2014/main" id="{16DD43CB-8873-4BF7-8103-0EDA0F078B40}"/>
            </a:ext>
          </a:extLst>
        </xdr:cNvPr>
        <xdr:cNvSpPr txBox="1"/>
      </xdr:nvSpPr>
      <xdr:spPr>
        <a:xfrm>
          <a:off x="35820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4" name="n_2mainValue【道路】&#10;有形固定資産減価償却率">
          <a:extLst>
            <a:ext uri="{FF2B5EF4-FFF2-40B4-BE49-F238E27FC236}">
              <a16:creationId xmlns:a16="http://schemas.microsoft.com/office/drawing/2014/main" id="{E315314C-7F17-4A5E-B3DF-9F0D84B54759}"/>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29953</xdr:rowOff>
    </xdr:from>
    <xdr:ext cx="405111" cy="259045"/>
    <xdr:sp macro="" textlink="">
      <xdr:nvSpPr>
        <xdr:cNvPr id="85" name="n_3mainValue【道路】&#10;有形固定資産減価償却率">
          <a:extLst>
            <a:ext uri="{FF2B5EF4-FFF2-40B4-BE49-F238E27FC236}">
              <a16:creationId xmlns:a16="http://schemas.microsoft.com/office/drawing/2014/main" id="{B0D326CD-2756-45EB-9444-40D9BED80028}"/>
            </a:ext>
          </a:extLst>
        </xdr:cNvPr>
        <xdr:cNvSpPr txBox="1"/>
      </xdr:nvSpPr>
      <xdr:spPr>
        <a:xfrm>
          <a:off x="1816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D356801-CA6F-4819-B170-7EB3C19740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6979101-15BD-4156-83F7-9704EBBCA1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E52B7E9-60D8-4563-BB9E-9395C47F93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FE39A39-1D17-4401-8D69-D79A992F42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F8E720C-EA8B-4D9D-8B34-87E9D5DF1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776099C-0BAE-442E-B89D-9DC71D9F9C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6A6D9E6-2E0A-4A88-8474-91F0E2E110A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36624D40-83B6-436D-8EE6-6D4919EBDF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4ABF023-1B2B-421E-B2F4-A15635CD70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4A14924-FB15-45BD-9224-5D56D37200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9AA0929-E167-4D8F-83A6-6DD6B323F4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E332D95-41EC-4B8A-B319-F3F9721E627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02851C5-AB67-4D9D-B5E8-DA3A2F31C15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BB699D7A-BA4D-44F6-B64E-B568103738D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627F582-8537-4722-BF95-C8E62C4571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52557738-0AE0-493F-B4D5-C508680C889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659773D9-E6E0-4E9D-8599-A242F2027F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30CB729-98CA-4C9B-847C-62EA92AE3C8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6774BA90-DCD4-437B-8439-F65A1ED042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1A445339-48CF-4E5D-A2F2-8EB61888BE8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8E2FF24-9EA6-4B16-9046-FF79E3996D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3550218-761A-438D-887E-34AECD2EDFF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6B0942A-336B-460E-A89E-D797FC4BF2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2F69A1D2-A179-44A3-875A-7817D432054F}"/>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8AF65C9A-BB65-47A9-868B-4BEB2A945A2A}"/>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EEAA54F5-0232-4ACD-A538-4CE7469E6BF7}"/>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F7F655F3-9EA9-48BD-A1D8-C9813BA9D28D}"/>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5666A02-55E2-42A1-A738-EA5F72910FBE}"/>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5829DC67-614A-482A-903D-7B07627E7593}"/>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9EF1EBB4-03AD-43F9-95CC-18EF14246BE7}"/>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4F6A7085-6E1C-434F-A0FF-A5E493D66CBE}"/>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D4DDDEEA-69D4-4D49-8F38-132E686C0808}"/>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13CF980A-D7B3-40EE-80B5-8D5C712E2CB6}"/>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CE2F9FD-78B0-4C20-9857-49BBB418D2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F25EBD5-6F12-4A78-858A-515D9E1562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F2B3A89-BAA9-4B9E-8703-18D2D71388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D1D038-3943-42CC-9B13-A5DBD46312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EE925CA-FF26-4E73-B0D9-AFFE833993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85839</xdr:rowOff>
    </xdr:from>
    <xdr:to>
      <xdr:col>55</xdr:col>
      <xdr:colOff>50800</xdr:colOff>
      <xdr:row>42</xdr:row>
      <xdr:rowOff>15989</xdr:rowOff>
    </xdr:to>
    <xdr:sp macro="" textlink="">
      <xdr:nvSpPr>
        <xdr:cNvPr id="124" name="楕円 123">
          <a:extLst>
            <a:ext uri="{FF2B5EF4-FFF2-40B4-BE49-F238E27FC236}">
              <a16:creationId xmlns:a16="http://schemas.microsoft.com/office/drawing/2014/main" id="{B3DA293B-76B4-4908-8239-2E29FFBE41B6}"/>
            </a:ext>
          </a:extLst>
        </xdr:cNvPr>
        <xdr:cNvSpPr/>
      </xdr:nvSpPr>
      <xdr:spPr>
        <a:xfrm>
          <a:off x="10426700" y="71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2D1FA0D2-A726-40E9-8264-620FD6CC267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86626</xdr:rowOff>
    </xdr:from>
    <xdr:to>
      <xdr:col>50</xdr:col>
      <xdr:colOff>165100</xdr:colOff>
      <xdr:row>42</xdr:row>
      <xdr:rowOff>16776</xdr:rowOff>
    </xdr:to>
    <xdr:sp macro="" textlink="">
      <xdr:nvSpPr>
        <xdr:cNvPr id="126" name="楕円 125">
          <a:extLst>
            <a:ext uri="{FF2B5EF4-FFF2-40B4-BE49-F238E27FC236}">
              <a16:creationId xmlns:a16="http://schemas.microsoft.com/office/drawing/2014/main" id="{037BB108-6AED-4316-86A9-A962F396C08C}"/>
            </a:ext>
          </a:extLst>
        </xdr:cNvPr>
        <xdr:cNvSpPr/>
      </xdr:nvSpPr>
      <xdr:spPr>
        <a:xfrm>
          <a:off x="9588500" y="71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136639</xdr:rowOff>
    </xdr:from>
    <xdr:to>
      <xdr:col>55</xdr:col>
      <xdr:colOff>0</xdr:colOff>
      <xdr:row>41</xdr:row>
      <xdr:rowOff>137426</xdr:rowOff>
    </xdr:to>
    <xdr:cxnSp macro="">
      <xdr:nvCxnSpPr>
        <xdr:cNvPr id="127" name="直線コネクタ 126">
          <a:extLst>
            <a:ext uri="{FF2B5EF4-FFF2-40B4-BE49-F238E27FC236}">
              <a16:creationId xmlns:a16="http://schemas.microsoft.com/office/drawing/2014/main" id="{AA5C3DB9-0938-4C10-B613-1297ECFA9DE2}"/>
            </a:ext>
          </a:extLst>
        </xdr:cNvPr>
        <xdr:cNvCxnSpPr/>
      </xdr:nvCxnSpPr>
      <xdr:spPr>
        <a:xfrm flipV="1">
          <a:off x="9639300" y="7166089"/>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87376</xdr:rowOff>
    </xdr:from>
    <xdr:to>
      <xdr:col>46</xdr:col>
      <xdr:colOff>38100</xdr:colOff>
      <xdr:row>42</xdr:row>
      <xdr:rowOff>17526</xdr:rowOff>
    </xdr:to>
    <xdr:sp macro="" textlink="">
      <xdr:nvSpPr>
        <xdr:cNvPr id="128" name="楕円 127">
          <a:extLst>
            <a:ext uri="{FF2B5EF4-FFF2-40B4-BE49-F238E27FC236}">
              <a16:creationId xmlns:a16="http://schemas.microsoft.com/office/drawing/2014/main" id="{7C784690-6150-426A-9135-31721501FE2D}"/>
            </a:ext>
          </a:extLst>
        </xdr:cNvPr>
        <xdr:cNvSpPr/>
      </xdr:nvSpPr>
      <xdr:spPr>
        <a:xfrm>
          <a:off x="8699500" y="71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137426</xdr:rowOff>
    </xdr:from>
    <xdr:to>
      <xdr:col>50</xdr:col>
      <xdr:colOff>114300</xdr:colOff>
      <xdr:row>41</xdr:row>
      <xdr:rowOff>138176</xdr:rowOff>
    </xdr:to>
    <xdr:cxnSp macro="">
      <xdr:nvCxnSpPr>
        <xdr:cNvPr id="129" name="直線コネクタ 128">
          <a:extLst>
            <a:ext uri="{FF2B5EF4-FFF2-40B4-BE49-F238E27FC236}">
              <a16:creationId xmlns:a16="http://schemas.microsoft.com/office/drawing/2014/main" id="{B838F84D-C6CD-4E4B-A775-D8024EE2E8A9}"/>
            </a:ext>
          </a:extLst>
        </xdr:cNvPr>
        <xdr:cNvCxnSpPr/>
      </xdr:nvCxnSpPr>
      <xdr:spPr>
        <a:xfrm flipV="1">
          <a:off x="8750300" y="7166876"/>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88240</xdr:rowOff>
    </xdr:from>
    <xdr:to>
      <xdr:col>41</xdr:col>
      <xdr:colOff>101600</xdr:colOff>
      <xdr:row>42</xdr:row>
      <xdr:rowOff>18390</xdr:rowOff>
    </xdr:to>
    <xdr:sp macro="" textlink="">
      <xdr:nvSpPr>
        <xdr:cNvPr id="130" name="楕円 129">
          <a:extLst>
            <a:ext uri="{FF2B5EF4-FFF2-40B4-BE49-F238E27FC236}">
              <a16:creationId xmlns:a16="http://schemas.microsoft.com/office/drawing/2014/main" id="{70811EC8-BED7-44C7-B506-5988F7DD47FF}"/>
            </a:ext>
          </a:extLst>
        </xdr:cNvPr>
        <xdr:cNvSpPr/>
      </xdr:nvSpPr>
      <xdr:spPr>
        <a:xfrm>
          <a:off x="7810500" y="71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138176</xdr:rowOff>
    </xdr:from>
    <xdr:to>
      <xdr:col>45</xdr:col>
      <xdr:colOff>177800</xdr:colOff>
      <xdr:row>41</xdr:row>
      <xdr:rowOff>139040</xdr:rowOff>
    </xdr:to>
    <xdr:cxnSp macro="">
      <xdr:nvCxnSpPr>
        <xdr:cNvPr id="131" name="直線コネクタ 130">
          <a:extLst>
            <a:ext uri="{FF2B5EF4-FFF2-40B4-BE49-F238E27FC236}">
              <a16:creationId xmlns:a16="http://schemas.microsoft.com/office/drawing/2014/main" id="{7C2CE9C1-E7D9-4841-BAB3-F6F1F76ED341}"/>
            </a:ext>
          </a:extLst>
        </xdr:cNvPr>
        <xdr:cNvCxnSpPr/>
      </xdr:nvCxnSpPr>
      <xdr:spPr>
        <a:xfrm flipV="1">
          <a:off x="7861300" y="716762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1B6474A2-490F-4F56-8A86-3BC40DD71E98}"/>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FB763131-1C00-439E-8946-511FCC3E79CC}"/>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763CC558-18CF-436D-A06B-EF407F89973A}"/>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7903</xdr:rowOff>
    </xdr:from>
    <xdr:ext cx="469744" cy="259045"/>
    <xdr:sp macro="" textlink="">
      <xdr:nvSpPr>
        <xdr:cNvPr id="135" name="n_1mainValue【道路】&#10;一人当たり延長">
          <a:extLst>
            <a:ext uri="{FF2B5EF4-FFF2-40B4-BE49-F238E27FC236}">
              <a16:creationId xmlns:a16="http://schemas.microsoft.com/office/drawing/2014/main" id="{0C15B1B4-B700-43EC-AC55-8A16CD76A13B}"/>
            </a:ext>
          </a:extLst>
        </xdr:cNvPr>
        <xdr:cNvSpPr txBox="1"/>
      </xdr:nvSpPr>
      <xdr:spPr>
        <a:xfrm>
          <a:off x="9391727" y="720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8653</xdr:rowOff>
    </xdr:from>
    <xdr:ext cx="469744" cy="259045"/>
    <xdr:sp macro="" textlink="">
      <xdr:nvSpPr>
        <xdr:cNvPr id="136" name="n_2mainValue【道路】&#10;一人当たり延長">
          <a:extLst>
            <a:ext uri="{FF2B5EF4-FFF2-40B4-BE49-F238E27FC236}">
              <a16:creationId xmlns:a16="http://schemas.microsoft.com/office/drawing/2014/main" id="{80DC65BA-0F6B-4912-A736-AE991505F435}"/>
            </a:ext>
          </a:extLst>
        </xdr:cNvPr>
        <xdr:cNvSpPr txBox="1"/>
      </xdr:nvSpPr>
      <xdr:spPr>
        <a:xfrm>
          <a:off x="8515427" y="72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9517</xdr:rowOff>
    </xdr:from>
    <xdr:ext cx="469744" cy="259045"/>
    <xdr:sp macro="" textlink="">
      <xdr:nvSpPr>
        <xdr:cNvPr id="137" name="n_3mainValue【道路】&#10;一人当たり延長">
          <a:extLst>
            <a:ext uri="{FF2B5EF4-FFF2-40B4-BE49-F238E27FC236}">
              <a16:creationId xmlns:a16="http://schemas.microsoft.com/office/drawing/2014/main" id="{C07D0ABE-6BF5-478E-BC1E-05451872DD4E}"/>
            </a:ext>
          </a:extLst>
        </xdr:cNvPr>
        <xdr:cNvSpPr txBox="1"/>
      </xdr:nvSpPr>
      <xdr:spPr>
        <a:xfrm>
          <a:off x="7626427" y="72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F14260E-9CF4-4927-B8DC-30EE38B87F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2D546FE-6C47-407C-B2FE-50A993998E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54D2E00-9F60-444C-806E-5147FD3B60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74B9348-EF5B-4B52-B2C5-57FF8E63C6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6B4791B-ACF8-4281-AFE7-450A45D39F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D3D4FAD-66B1-4D2A-A75B-B442711ED8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6DDB65A-D730-41CD-A678-19FFD75856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C042CBC-6553-43A5-B341-E34C1ABB47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D91904F-03BA-4D6D-8826-0E648DCFE6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1F5A415-41E7-427F-BC96-EFFFA0E561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FCA9F6ED-0939-42B2-A7EC-ECFCA2EF3B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2D2582D0-EABB-4A19-88B0-06A7A34AF9A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1BF7F00D-45A9-4F61-8006-F08FEA45062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B5497714-EBF5-4D95-BB41-C0D8CEC5F9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2ACA9D5C-7CFD-43FA-B551-F1AFA4427A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80B0E5C7-6F0A-4304-9BBB-15808E04D9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2820C9B5-4EF7-4E37-AFF2-A979AE13F3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AFBED71-E5EE-400F-9905-8571A46DE2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64B0C5D2-F249-4863-A7AB-9BE3ED1467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A82C4808-29D4-4695-A608-DF8824D751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F909BD36-CD99-4D26-BE47-52115EE2BC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3ECF56E-F929-4F3F-A6CB-03E2A275C5A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6C46152A-0442-4C7A-839F-31C8DD518C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E3379E9E-6A58-44AF-BEBF-18D9A1EC53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89BFFE-2DDC-446B-9B97-2AC19CBC4F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782DD9B1-F759-442D-8C95-7890D467743C}"/>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15174E81-D1E9-4684-82F1-EAE3210CA22B}"/>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84FB6D8B-4983-4E6D-8FEB-19BD7BB06427}"/>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3D6BAE8-6A96-4AB3-B241-E6F5E1373055}"/>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34BED189-69D5-4422-8333-8ACB5AAF4DE2}"/>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747724FC-2C02-453E-BE8E-23112FBE8056}"/>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7E936E2-0467-430C-A540-BC3D16F6D5C6}"/>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D3024A7B-ABBF-42D8-8A15-4AE7EF8DC25C}"/>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970D14F8-94A5-41BF-A7EF-A8C2FEE6C444}"/>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C6177D45-3BB8-4600-8D8C-1E3EFBC5B82C}"/>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8893AE2-0F35-48AC-8777-0D3807FF89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BAACB23-E435-459B-A9DB-B8A166EAF1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EDCFC8B-B216-41D9-8400-1030A467B5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D77AF4E-2882-4DBE-B935-0C9B4DDEE1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A64A2F4-6965-46B3-B957-7CCEF8EC8B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78" name="楕円 177">
          <a:extLst>
            <a:ext uri="{FF2B5EF4-FFF2-40B4-BE49-F238E27FC236}">
              <a16:creationId xmlns:a16="http://schemas.microsoft.com/office/drawing/2014/main" id="{7EE6F5F9-82DB-4DCB-A552-D40DD81DB4F3}"/>
            </a:ext>
          </a:extLst>
        </xdr:cNvPr>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136633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BFB0AD09-7344-46A0-8181-72D12F488AF3}"/>
            </a:ext>
          </a:extLst>
        </xdr:cNvPr>
        <xdr:cNvSpPr txBox="1"/>
      </xdr:nvSpPr>
      <xdr:spPr>
        <a:xfrm>
          <a:off x="4673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0" name="楕円 179">
          <a:extLst>
            <a:ext uri="{FF2B5EF4-FFF2-40B4-BE49-F238E27FC236}">
              <a16:creationId xmlns:a16="http://schemas.microsoft.com/office/drawing/2014/main" id="{025656E4-7F4E-4CC8-8E4B-818016D74825}"/>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68580</xdr:rowOff>
    </xdr:to>
    <xdr:cxnSp macro="">
      <xdr:nvCxnSpPr>
        <xdr:cNvPr id="181" name="直線コネクタ 180">
          <a:extLst>
            <a:ext uri="{FF2B5EF4-FFF2-40B4-BE49-F238E27FC236}">
              <a16:creationId xmlns:a16="http://schemas.microsoft.com/office/drawing/2014/main" id="{FDB85741-BB57-4789-B4A3-17F891A418D1}"/>
            </a:ext>
          </a:extLst>
        </xdr:cNvPr>
        <xdr:cNvCxnSpPr/>
      </xdr:nvCxnSpPr>
      <xdr:spPr>
        <a:xfrm flipV="1">
          <a:off x="3797300" y="103245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82" name="楕円 181">
          <a:extLst>
            <a:ext uri="{FF2B5EF4-FFF2-40B4-BE49-F238E27FC236}">
              <a16:creationId xmlns:a16="http://schemas.microsoft.com/office/drawing/2014/main" id="{2B00401F-1112-4148-9242-234B358CA24A}"/>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97972</xdr:rowOff>
    </xdr:to>
    <xdr:cxnSp macro="">
      <xdr:nvCxnSpPr>
        <xdr:cNvPr id="183" name="直線コネクタ 182">
          <a:extLst>
            <a:ext uri="{FF2B5EF4-FFF2-40B4-BE49-F238E27FC236}">
              <a16:creationId xmlns:a16="http://schemas.microsoft.com/office/drawing/2014/main" id="{7CFD895E-855A-428A-BE92-7069CE6824E5}"/>
            </a:ext>
          </a:extLst>
        </xdr:cNvPr>
        <xdr:cNvCxnSpPr/>
      </xdr:nvCxnSpPr>
      <xdr:spPr>
        <a:xfrm flipV="1">
          <a:off x="2908300" y="1035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楕円 183">
          <a:extLst>
            <a:ext uri="{FF2B5EF4-FFF2-40B4-BE49-F238E27FC236}">
              <a16:creationId xmlns:a16="http://schemas.microsoft.com/office/drawing/2014/main" id="{07EC846E-27AA-4C11-9B9B-D21F26F6C440}"/>
            </a:ext>
          </a:extLst>
        </xdr:cNvPr>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145324</xdr:rowOff>
    </xdr:to>
    <xdr:cxnSp macro="">
      <xdr:nvCxnSpPr>
        <xdr:cNvPr id="185" name="直線コネクタ 184">
          <a:extLst>
            <a:ext uri="{FF2B5EF4-FFF2-40B4-BE49-F238E27FC236}">
              <a16:creationId xmlns:a16="http://schemas.microsoft.com/office/drawing/2014/main" id="{14F91ABA-5B5B-45B7-ADA0-E8AC682C594B}"/>
            </a:ext>
          </a:extLst>
        </xdr:cNvPr>
        <xdr:cNvCxnSpPr/>
      </xdr:nvCxnSpPr>
      <xdr:spPr>
        <a:xfrm flipV="1">
          <a:off x="2019300" y="103849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0F17ABB-5A76-4006-ACF1-44BB8A6B2545}"/>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CA2B6780-5467-4C97-B59F-6D6121E4A546}"/>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C07E83A1-3C35-4E3A-A4EA-712B79EDABF3}"/>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FC708A11-E299-403D-BFCA-9E9B93226ADA}"/>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139899</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87EC103E-215E-4F17-B08A-EED4145CD767}"/>
            </a:ext>
          </a:extLst>
        </xdr:cNvPr>
        <xdr:cNvSpPr txBox="1"/>
      </xdr:nvSpPr>
      <xdr:spPr>
        <a:xfrm>
          <a:off x="2705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38A92FDA-A324-4AC7-A6C9-E701B4BFC074}"/>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87A14C4-4E00-42CC-8080-D86366FF2B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E35904DD-DFD1-463C-B408-A0D9292A6C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AF854DE-9FB1-417E-8902-21F3558417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85EF373D-773D-46B4-83A2-F7A6DCFB52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9A7DF348-BB35-428E-86A6-8C71E320A5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D3A7703-A658-4918-8D06-07E7FC7908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79FE894-8A64-484E-B816-1235640046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DE8EB8F-CC11-41EE-8514-C3F341ADC8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A8EC110A-6596-47FD-943F-830D9E96AF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F4B0CAD-875C-435A-AD42-C6762A8EC0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85B75824-F128-43BF-9F09-F931E69091E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60BF55BD-0361-4B64-A55D-EB8EDC475CC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A843EBFC-F64F-4912-BDF8-084EFA2A7CD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14B7C9F6-4571-404D-AABF-DBF067DC918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9CE3C186-AD0E-4D1D-A816-E32B426110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952E82A8-5FCE-45E3-9B68-F203FAE754E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5F0436D4-8745-4700-B131-756AFFF1E65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E8A3A96-AE72-4F2C-889D-4840675B266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E1D3C362-986F-4FCB-ACAD-BAA8A5173E3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5C563DD5-F474-4CB7-BE98-140CDE58562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F96DE751-741F-4F22-9015-91084B9EE9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8E90E331-1EDC-4CFF-888E-EA80CBFE027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520987D2-561B-43C4-9D3D-CBCB7E942B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513DF4D3-A171-4C2A-A691-EF3CFE6084F6}"/>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F4911723-0C01-4FDB-95BD-DCDFA492AB7A}"/>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73CB447F-FE36-4B23-86BA-0DFEB1449D6D}"/>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78348831-CA8E-4C34-83E4-197F62E0E6A6}"/>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59398C20-8FE9-44CC-A2AE-80EECF947F07}"/>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CD2522C2-5F38-4B5D-9B30-90CEAFB723B4}"/>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BB8A5487-900E-48EE-B532-E5C55A1CD5AF}"/>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C69BD29F-AAE2-4D62-BBA9-26052AA69B8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2F77CD4C-F824-498B-AFAA-251E00C39146}"/>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E2715086-A072-4ADA-B63C-9737302A33F6}"/>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8A3E5DB-7439-475C-9CFD-248BAC5C90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A56FDA6-A253-4E26-847C-F5D3861C37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758CF7A-93CE-4709-A052-D895006E03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B0388DB-E68C-4EB7-B02B-CC4791DCEF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2F2769F-F2BC-4592-83C0-FB05CB41D5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170802</xdr:rowOff>
    </xdr:from>
    <xdr:to>
      <xdr:col>55</xdr:col>
      <xdr:colOff>50800</xdr:colOff>
      <xdr:row>63</xdr:row>
      <xdr:rowOff>100952</xdr:rowOff>
    </xdr:to>
    <xdr:sp macro="" textlink="">
      <xdr:nvSpPr>
        <xdr:cNvPr id="230" name="楕円 229">
          <a:extLst>
            <a:ext uri="{FF2B5EF4-FFF2-40B4-BE49-F238E27FC236}">
              <a16:creationId xmlns:a16="http://schemas.microsoft.com/office/drawing/2014/main" id="{3793735A-3D12-4EBB-9FC1-F05E62E1E103}"/>
            </a:ext>
          </a:extLst>
        </xdr:cNvPr>
        <xdr:cNvSpPr/>
      </xdr:nvSpPr>
      <xdr:spPr>
        <a:xfrm>
          <a:off x="10426700" y="108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22229</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B0B4FCF7-E3A6-4A3D-865A-33A1CCF855B1}"/>
            </a:ext>
          </a:extLst>
        </xdr:cNvPr>
        <xdr:cNvSpPr txBox="1"/>
      </xdr:nvSpPr>
      <xdr:spPr>
        <a:xfrm>
          <a:off x="10515600" y="1065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3484</xdr:rowOff>
    </xdr:from>
    <xdr:to>
      <xdr:col>50</xdr:col>
      <xdr:colOff>165100</xdr:colOff>
      <xdr:row>63</xdr:row>
      <xdr:rowOff>105084</xdr:rowOff>
    </xdr:to>
    <xdr:sp macro="" textlink="">
      <xdr:nvSpPr>
        <xdr:cNvPr id="232" name="楕円 231">
          <a:extLst>
            <a:ext uri="{FF2B5EF4-FFF2-40B4-BE49-F238E27FC236}">
              <a16:creationId xmlns:a16="http://schemas.microsoft.com/office/drawing/2014/main" id="{2E73AECC-74F8-4556-813E-09ECFCE8C271}"/>
            </a:ext>
          </a:extLst>
        </xdr:cNvPr>
        <xdr:cNvSpPr/>
      </xdr:nvSpPr>
      <xdr:spPr>
        <a:xfrm>
          <a:off x="9588500" y="10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50152</xdr:rowOff>
    </xdr:from>
    <xdr:to>
      <xdr:col>55</xdr:col>
      <xdr:colOff>0</xdr:colOff>
      <xdr:row>63</xdr:row>
      <xdr:rowOff>54284</xdr:rowOff>
    </xdr:to>
    <xdr:cxnSp macro="">
      <xdr:nvCxnSpPr>
        <xdr:cNvPr id="233" name="直線コネクタ 232">
          <a:extLst>
            <a:ext uri="{FF2B5EF4-FFF2-40B4-BE49-F238E27FC236}">
              <a16:creationId xmlns:a16="http://schemas.microsoft.com/office/drawing/2014/main" id="{ABEA77E1-78C0-4B1F-99BA-53400991604A}"/>
            </a:ext>
          </a:extLst>
        </xdr:cNvPr>
        <xdr:cNvCxnSpPr/>
      </xdr:nvCxnSpPr>
      <xdr:spPr>
        <a:xfrm flipV="1">
          <a:off x="9639300" y="10851502"/>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7869</xdr:rowOff>
    </xdr:from>
    <xdr:to>
      <xdr:col>46</xdr:col>
      <xdr:colOff>38100</xdr:colOff>
      <xdr:row>63</xdr:row>
      <xdr:rowOff>109469</xdr:rowOff>
    </xdr:to>
    <xdr:sp macro="" textlink="">
      <xdr:nvSpPr>
        <xdr:cNvPr id="234" name="楕円 233">
          <a:extLst>
            <a:ext uri="{FF2B5EF4-FFF2-40B4-BE49-F238E27FC236}">
              <a16:creationId xmlns:a16="http://schemas.microsoft.com/office/drawing/2014/main" id="{9AAC4EB8-AECC-4D36-BBCE-D985F3E09042}"/>
            </a:ext>
          </a:extLst>
        </xdr:cNvPr>
        <xdr:cNvSpPr/>
      </xdr:nvSpPr>
      <xdr:spPr>
        <a:xfrm>
          <a:off x="8699500" y="108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54284</xdr:rowOff>
    </xdr:from>
    <xdr:to>
      <xdr:col>50</xdr:col>
      <xdr:colOff>114300</xdr:colOff>
      <xdr:row>63</xdr:row>
      <xdr:rowOff>58669</xdr:rowOff>
    </xdr:to>
    <xdr:cxnSp macro="">
      <xdr:nvCxnSpPr>
        <xdr:cNvPr id="235" name="直線コネクタ 234">
          <a:extLst>
            <a:ext uri="{FF2B5EF4-FFF2-40B4-BE49-F238E27FC236}">
              <a16:creationId xmlns:a16="http://schemas.microsoft.com/office/drawing/2014/main" id="{CE85067A-A39D-41A2-B361-0B9CEDB6C230}"/>
            </a:ext>
          </a:extLst>
        </xdr:cNvPr>
        <xdr:cNvCxnSpPr/>
      </xdr:nvCxnSpPr>
      <xdr:spPr>
        <a:xfrm flipV="1">
          <a:off x="8750300" y="10855634"/>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11019</xdr:rowOff>
    </xdr:from>
    <xdr:to>
      <xdr:col>41</xdr:col>
      <xdr:colOff>101600</xdr:colOff>
      <xdr:row>63</xdr:row>
      <xdr:rowOff>112619</xdr:rowOff>
    </xdr:to>
    <xdr:sp macro="" textlink="">
      <xdr:nvSpPr>
        <xdr:cNvPr id="236" name="楕円 235">
          <a:extLst>
            <a:ext uri="{FF2B5EF4-FFF2-40B4-BE49-F238E27FC236}">
              <a16:creationId xmlns:a16="http://schemas.microsoft.com/office/drawing/2014/main" id="{B8E21610-4680-4EF3-B5D6-2035E1558C4F}"/>
            </a:ext>
          </a:extLst>
        </xdr:cNvPr>
        <xdr:cNvSpPr/>
      </xdr:nvSpPr>
      <xdr:spPr>
        <a:xfrm>
          <a:off x="7810500" y="108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58669</xdr:rowOff>
    </xdr:from>
    <xdr:to>
      <xdr:col>45</xdr:col>
      <xdr:colOff>177800</xdr:colOff>
      <xdr:row>63</xdr:row>
      <xdr:rowOff>61819</xdr:rowOff>
    </xdr:to>
    <xdr:cxnSp macro="">
      <xdr:nvCxnSpPr>
        <xdr:cNvPr id="237" name="直線コネクタ 236">
          <a:extLst>
            <a:ext uri="{FF2B5EF4-FFF2-40B4-BE49-F238E27FC236}">
              <a16:creationId xmlns:a16="http://schemas.microsoft.com/office/drawing/2014/main" id="{36F939DA-0D23-40FD-AF36-88498D512EAA}"/>
            </a:ext>
          </a:extLst>
        </xdr:cNvPr>
        <xdr:cNvCxnSpPr/>
      </xdr:nvCxnSpPr>
      <xdr:spPr>
        <a:xfrm flipV="1">
          <a:off x="7861300" y="10860019"/>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BC1245F4-7E92-483B-9C1B-35E4E02F6088}"/>
            </a:ext>
          </a:extLst>
        </xdr:cNvPr>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A5B9FC4A-BAC3-40A9-90E7-805A5BC10708}"/>
            </a:ext>
          </a:extLst>
        </xdr:cNvPr>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BDED974A-3C6F-4D34-A63D-5F2ACEAEE5B0}"/>
            </a:ext>
          </a:extLst>
        </xdr:cNvPr>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121611</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3C1559BB-1B46-42BD-B4CD-D8120AE97297}"/>
            </a:ext>
          </a:extLst>
        </xdr:cNvPr>
        <xdr:cNvSpPr txBox="1"/>
      </xdr:nvSpPr>
      <xdr:spPr>
        <a:xfrm>
          <a:off x="9327095" y="1058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125996</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52FF9C34-CB7B-4D9C-8FBE-521BE112DFC0}"/>
            </a:ext>
          </a:extLst>
        </xdr:cNvPr>
        <xdr:cNvSpPr txBox="1"/>
      </xdr:nvSpPr>
      <xdr:spPr>
        <a:xfrm>
          <a:off x="8450795" y="105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129146</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99B31023-7ABB-4B27-8E1B-7151817898AA}"/>
            </a:ext>
          </a:extLst>
        </xdr:cNvPr>
        <xdr:cNvSpPr txBox="1"/>
      </xdr:nvSpPr>
      <xdr:spPr>
        <a:xfrm>
          <a:off x="7561795" y="105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F513AE62-845F-4029-A154-B8C3242A2B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14B46271-98A0-404B-B863-C0E3CDCF22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27F68374-DB7F-4E47-BD33-79113A0AB4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C6F335B7-C12A-407F-A3EA-7B34B39591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DFA437C7-0970-44F0-9D9C-D324C15DFC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9063B40E-8756-4549-A86D-85F6EE86AE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C316532C-4882-4F24-8894-40A7C1857D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59BBCBB3-1041-4E59-8A3B-1FE3C3787A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4AB497F6-2496-4C9D-BCAA-F0C0F0D047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57CC870F-91D2-4307-9444-AFEB27CDB9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6A0468CC-3A05-452C-A363-F8C774A2154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9D22357E-BD3D-4231-82C8-DAF62E44BC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5C412CA4-3304-447B-9581-4F4FF6431CD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E4C6FF5A-8157-4EB3-A9FD-29798524A4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D94FFFAC-B55F-40F7-9BB5-537EE92B034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62C03C29-67AF-4CF3-9E18-27394F053F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BB0EE9DF-24FA-4F72-BD54-B69922603A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3BBCA89C-4637-4914-B674-4867C3034E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12792ED1-0DF9-4F03-B5A2-872E03A044F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3D02B4EC-77FC-4D3B-9839-DF4F1F4B381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FC0651ED-8950-4951-8901-D7E0184D196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DCC7BDA8-7A34-4668-955F-26B63DB808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8B01E054-BBE7-42A5-BCD0-00540C1E604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812DE6E1-7844-4208-BADA-97A3F038598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6415B51D-D468-443D-99EA-2525F27BCF2E}"/>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BF88DCE3-B375-49BC-9D4A-5AA07464B3C7}"/>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B29D2959-FF11-40BF-B120-37B5D007DFFF}"/>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5BECC5A9-D31F-4B10-9B73-D3219B35F25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4B069D91-D3FA-45F2-B3E4-76D2E178C53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F2FD10B6-9A7A-48A6-AA18-731943276D73}"/>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D30EA9A4-35E5-4B97-9BFC-AF1030E439DA}"/>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BEAB2F34-43FC-41BF-9DE0-D2490EF5EF41}"/>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91C72DC1-DDAD-4B05-87B8-98EC4EB21DF2}"/>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2C06106A-6B8A-445B-8DA4-EFE5A0BD290A}"/>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0CAAC69-FEAE-4625-95EB-AFD2033EAA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35BE1EA-110E-49B5-BAAE-7221B83D51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6751E7D-1C5F-40AD-A5F9-F803185FF1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B7984A7-E2DB-4B88-AB8D-1B0473B376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F36412E-BFA0-4B60-8373-9F7A38A15D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83" name="楕円 282">
          <a:extLst>
            <a:ext uri="{FF2B5EF4-FFF2-40B4-BE49-F238E27FC236}">
              <a16:creationId xmlns:a16="http://schemas.microsoft.com/office/drawing/2014/main" id="{3DAA4997-5D9A-40B7-AE1F-F27A9C1EDB9E}"/>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9FFB7A67-6110-4B07-BE75-B85EB848C93C}"/>
            </a:ext>
          </a:extLst>
        </xdr:cNvPr>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85" name="楕円 284">
          <a:extLst>
            <a:ext uri="{FF2B5EF4-FFF2-40B4-BE49-F238E27FC236}">
              <a16:creationId xmlns:a16="http://schemas.microsoft.com/office/drawing/2014/main" id="{2422D44E-B3F3-47CA-90E3-BE2432D352DB}"/>
            </a:ext>
          </a:extLst>
        </xdr:cNvPr>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49530</xdr:rowOff>
    </xdr:to>
    <xdr:cxnSp macro="">
      <xdr:nvCxnSpPr>
        <xdr:cNvPr id="286" name="直線コネクタ 285">
          <a:extLst>
            <a:ext uri="{FF2B5EF4-FFF2-40B4-BE49-F238E27FC236}">
              <a16:creationId xmlns:a16="http://schemas.microsoft.com/office/drawing/2014/main" id="{27E70757-FFCC-4E66-AFB0-13C43AD38F27}"/>
            </a:ext>
          </a:extLst>
        </xdr:cNvPr>
        <xdr:cNvCxnSpPr/>
      </xdr:nvCxnSpPr>
      <xdr:spPr>
        <a:xfrm flipV="1">
          <a:off x="3797300" y="14079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87" name="楕円 286">
          <a:extLst>
            <a:ext uri="{FF2B5EF4-FFF2-40B4-BE49-F238E27FC236}">
              <a16:creationId xmlns:a16="http://schemas.microsoft.com/office/drawing/2014/main" id="{42EF4E09-B2F0-4B9D-8AE8-B05FEE229EB7}"/>
            </a:ext>
          </a:extLst>
        </xdr:cNvPr>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80011</xdr:rowOff>
    </xdr:to>
    <xdr:cxnSp macro="">
      <xdr:nvCxnSpPr>
        <xdr:cNvPr id="288" name="直線コネクタ 287">
          <a:extLst>
            <a:ext uri="{FF2B5EF4-FFF2-40B4-BE49-F238E27FC236}">
              <a16:creationId xmlns:a16="http://schemas.microsoft.com/office/drawing/2014/main" id="{7C59E85B-EA79-4A79-B06A-CB267D492797}"/>
            </a:ext>
          </a:extLst>
        </xdr:cNvPr>
        <xdr:cNvCxnSpPr/>
      </xdr:nvCxnSpPr>
      <xdr:spPr>
        <a:xfrm flipV="1">
          <a:off x="2908300" y="14108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9" name="楕円 288">
          <a:extLst>
            <a:ext uri="{FF2B5EF4-FFF2-40B4-BE49-F238E27FC236}">
              <a16:creationId xmlns:a16="http://schemas.microsoft.com/office/drawing/2014/main" id="{FE1E8A5D-9AF5-4307-98A0-BAD5E74661B6}"/>
            </a:ext>
          </a:extLst>
        </xdr:cNvPr>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146686</xdr:rowOff>
    </xdr:to>
    <xdr:cxnSp macro="">
      <xdr:nvCxnSpPr>
        <xdr:cNvPr id="290" name="直線コネクタ 289">
          <a:extLst>
            <a:ext uri="{FF2B5EF4-FFF2-40B4-BE49-F238E27FC236}">
              <a16:creationId xmlns:a16="http://schemas.microsoft.com/office/drawing/2014/main" id="{16D9D601-56DC-4333-9086-ECCCC9CFC1F6}"/>
            </a:ext>
          </a:extLst>
        </xdr:cNvPr>
        <xdr:cNvCxnSpPr/>
      </xdr:nvCxnSpPr>
      <xdr:spPr>
        <a:xfrm flipV="1">
          <a:off x="2019300" y="14138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C0468EFB-68CF-43E9-8707-DE70A654F20E}"/>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FEB441A4-8DC3-453D-ABD7-3B80347639AF}"/>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a:extLst>
            <a:ext uri="{FF2B5EF4-FFF2-40B4-BE49-F238E27FC236}">
              <a16:creationId xmlns:a16="http://schemas.microsoft.com/office/drawing/2014/main" id="{B3AD826C-0B07-4C41-B1AE-D3DAE3BDF535}"/>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94" name="n_1mainValue【公営住宅】&#10;有形固定資産減価償却率">
          <a:extLst>
            <a:ext uri="{FF2B5EF4-FFF2-40B4-BE49-F238E27FC236}">
              <a16:creationId xmlns:a16="http://schemas.microsoft.com/office/drawing/2014/main" id="{A36E5A67-953D-498A-A715-8708FAF1F28A}"/>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295" name="n_2mainValue【公営住宅】&#10;有形固定資産減価償却率">
          <a:extLst>
            <a:ext uri="{FF2B5EF4-FFF2-40B4-BE49-F238E27FC236}">
              <a16:creationId xmlns:a16="http://schemas.microsoft.com/office/drawing/2014/main" id="{C9A10858-195A-4751-8F8B-96A7E0F891A7}"/>
            </a:ext>
          </a:extLst>
        </xdr:cNvPr>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96" name="n_3mainValue【公営住宅】&#10;有形固定資産減価償却率">
          <a:extLst>
            <a:ext uri="{FF2B5EF4-FFF2-40B4-BE49-F238E27FC236}">
              <a16:creationId xmlns:a16="http://schemas.microsoft.com/office/drawing/2014/main" id="{C983E1C7-E213-4109-93B4-C66A3C738BB2}"/>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9BE880DB-294A-4F84-A96F-5A94124D3C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27A992EF-D7AE-4B55-A3AC-F7A7D1E71F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FE88F11C-83B5-40EA-9C13-5DEDBCB432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48E4D643-1CAF-4A82-8471-0080F23A52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840EB1EB-6BCC-4868-93D5-F644CFE0CE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AEE4EAAD-2B7B-4FB1-B03C-9FB507A29E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176267E5-21A4-4ADA-A52E-15AF07B24F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3621B3D8-A5BD-4525-8C64-90DE39CB94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29B4876F-9225-4144-B9CA-44D6E1F707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DB701135-793E-4FEF-9F60-900324B0D2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413E20A9-CF04-449E-BE51-A1C90BD8B5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2D2D17A3-95E3-4B16-B5CF-409D45DADCA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5A6DA22F-B21B-4E9C-925F-A1E44FBAE7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7E7D00A5-A0F1-4DDC-A26A-CC233B73E78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42825DD0-CEAA-483B-B65C-D225FB71D9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DAF6C89F-9790-427D-9467-29A6CA989A0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AB1D8A61-225F-4FFD-824F-144EA05EAF6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5D7EB949-174F-4D0C-96A6-EAEDA6EB798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7287A167-26DA-435B-893B-3ED9EB136E4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B1AC0BFE-AD2D-4120-AC1F-AC7510491D8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C51D3394-675B-4993-A3BC-D26D396B18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683B34E5-C956-4352-AAD8-473CEBE1EF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8EEF71ED-786D-485C-B7E2-31E84E0BBE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1FC00A5-B500-4F73-95A1-B8D36219345B}"/>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112DFFF3-CBC3-4831-B9A1-59438C6473E4}"/>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91523554-2ECF-450B-A20A-FD14E814805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9074C99F-1941-4814-B4AA-E77817B6B58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E84FBB4C-0FC3-44E6-9C48-FCAC357B7E42}"/>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a:extLst>
            <a:ext uri="{FF2B5EF4-FFF2-40B4-BE49-F238E27FC236}">
              <a16:creationId xmlns:a16="http://schemas.microsoft.com/office/drawing/2014/main" id="{5F654067-BA6C-432A-95DE-E8BCD1E35A70}"/>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62B12439-4335-4115-A3F0-CF6F9D901298}"/>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3045F236-3E4E-4334-A3CF-E97D7441DDF7}"/>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0681D98E-01D0-4070-9D4E-4A031806A109}"/>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35EDC197-4FD4-48C1-B68E-80CC6498E1BE}"/>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F2E7E2E-3B00-40C8-817C-4F786341AE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BC9B25E-4A9F-4841-B94E-A84BDC418C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23BA4DB-756C-43F8-9D02-7817743EB1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C13E99D-DDB6-4ECC-A6D5-55A8830383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3B11AF7-511D-45D8-B7ED-79F6B066A8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52070</xdr:rowOff>
    </xdr:from>
    <xdr:to>
      <xdr:col>55</xdr:col>
      <xdr:colOff>50800</xdr:colOff>
      <xdr:row>82</xdr:row>
      <xdr:rowOff>153670</xdr:rowOff>
    </xdr:to>
    <xdr:sp macro="" textlink="">
      <xdr:nvSpPr>
        <xdr:cNvPr id="335" name="楕円 334">
          <a:extLst>
            <a:ext uri="{FF2B5EF4-FFF2-40B4-BE49-F238E27FC236}">
              <a16:creationId xmlns:a16="http://schemas.microsoft.com/office/drawing/2014/main" id="{1EFC7F21-BE0C-496D-B779-DCC4DCBF9249}"/>
            </a:ext>
          </a:extLst>
        </xdr:cNvPr>
        <xdr:cNvSpPr/>
      </xdr:nvSpPr>
      <xdr:spPr>
        <a:xfrm>
          <a:off x="10426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74947</xdr:rowOff>
    </xdr:from>
    <xdr:ext cx="469744" cy="259045"/>
    <xdr:sp macro="" textlink="">
      <xdr:nvSpPr>
        <xdr:cNvPr id="336" name="【公営住宅】&#10;一人当たり面積該当値テキスト">
          <a:extLst>
            <a:ext uri="{FF2B5EF4-FFF2-40B4-BE49-F238E27FC236}">
              <a16:creationId xmlns:a16="http://schemas.microsoft.com/office/drawing/2014/main" id="{3582CD57-8D77-49AE-8BAD-72B540FF55BA}"/>
            </a:ext>
          </a:extLst>
        </xdr:cNvPr>
        <xdr:cNvSpPr txBox="1"/>
      </xdr:nvSpPr>
      <xdr:spPr>
        <a:xfrm>
          <a:off x="105156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37" name="楕円 336">
          <a:extLst>
            <a:ext uri="{FF2B5EF4-FFF2-40B4-BE49-F238E27FC236}">
              <a16:creationId xmlns:a16="http://schemas.microsoft.com/office/drawing/2014/main" id="{8244FC4E-220B-4D4B-92E8-8A97190EFCB6}"/>
            </a:ext>
          </a:extLst>
        </xdr:cNvPr>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102870</xdr:rowOff>
    </xdr:from>
    <xdr:to>
      <xdr:col>55</xdr:col>
      <xdr:colOff>0</xdr:colOff>
      <xdr:row>82</xdr:row>
      <xdr:rowOff>106680</xdr:rowOff>
    </xdr:to>
    <xdr:cxnSp macro="">
      <xdr:nvCxnSpPr>
        <xdr:cNvPr id="338" name="直線コネクタ 337">
          <a:extLst>
            <a:ext uri="{FF2B5EF4-FFF2-40B4-BE49-F238E27FC236}">
              <a16:creationId xmlns:a16="http://schemas.microsoft.com/office/drawing/2014/main" id="{0CD8D639-3294-4612-91CE-A2B01EB963AB}"/>
            </a:ext>
          </a:extLst>
        </xdr:cNvPr>
        <xdr:cNvCxnSpPr/>
      </xdr:nvCxnSpPr>
      <xdr:spPr>
        <a:xfrm flipV="1">
          <a:off x="9639300" y="1416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58928</xdr:rowOff>
    </xdr:from>
    <xdr:to>
      <xdr:col>46</xdr:col>
      <xdr:colOff>38100</xdr:colOff>
      <xdr:row>82</xdr:row>
      <xdr:rowOff>160528</xdr:rowOff>
    </xdr:to>
    <xdr:sp macro="" textlink="">
      <xdr:nvSpPr>
        <xdr:cNvPr id="339" name="楕円 338">
          <a:extLst>
            <a:ext uri="{FF2B5EF4-FFF2-40B4-BE49-F238E27FC236}">
              <a16:creationId xmlns:a16="http://schemas.microsoft.com/office/drawing/2014/main" id="{A2666481-97A5-480E-9F43-3A121D360201}"/>
            </a:ext>
          </a:extLst>
        </xdr:cNvPr>
        <xdr:cNvSpPr/>
      </xdr:nvSpPr>
      <xdr:spPr>
        <a:xfrm>
          <a:off x="8699500" y="141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106680</xdr:rowOff>
    </xdr:from>
    <xdr:to>
      <xdr:col>50</xdr:col>
      <xdr:colOff>114300</xdr:colOff>
      <xdr:row>82</xdr:row>
      <xdr:rowOff>109728</xdr:rowOff>
    </xdr:to>
    <xdr:cxnSp macro="">
      <xdr:nvCxnSpPr>
        <xdr:cNvPr id="340" name="直線コネクタ 339">
          <a:extLst>
            <a:ext uri="{FF2B5EF4-FFF2-40B4-BE49-F238E27FC236}">
              <a16:creationId xmlns:a16="http://schemas.microsoft.com/office/drawing/2014/main" id="{6B349BBD-164B-4558-B431-592910BB62DB}"/>
            </a:ext>
          </a:extLst>
        </xdr:cNvPr>
        <xdr:cNvCxnSpPr/>
      </xdr:nvCxnSpPr>
      <xdr:spPr>
        <a:xfrm flipV="1">
          <a:off x="8750300" y="141655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52070</xdr:rowOff>
    </xdr:from>
    <xdr:to>
      <xdr:col>41</xdr:col>
      <xdr:colOff>101600</xdr:colOff>
      <xdr:row>86</xdr:row>
      <xdr:rowOff>153670</xdr:rowOff>
    </xdr:to>
    <xdr:sp macro="" textlink="">
      <xdr:nvSpPr>
        <xdr:cNvPr id="341" name="楕円 340">
          <a:extLst>
            <a:ext uri="{FF2B5EF4-FFF2-40B4-BE49-F238E27FC236}">
              <a16:creationId xmlns:a16="http://schemas.microsoft.com/office/drawing/2014/main" id="{B6B2C001-5CDB-4874-A4C7-925B39546A9E}"/>
            </a:ext>
          </a:extLst>
        </xdr:cNvPr>
        <xdr:cNvSpPr/>
      </xdr:nvSpPr>
      <xdr:spPr>
        <a:xfrm>
          <a:off x="7810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109728</xdr:rowOff>
    </xdr:from>
    <xdr:to>
      <xdr:col>45</xdr:col>
      <xdr:colOff>177800</xdr:colOff>
      <xdr:row>86</xdr:row>
      <xdr:rowOff>102870</xdr:rowOff>
    </xdr:to>
    <xdr:cxnSp macro="">
      <xdr:nvCxnSpPr>
        <xdr:cNvPr id="342" name="直線コネクタ 341">
          <a:extLst>
            <a:ext uri="{FF2B5EF4-FFF2-40B4-BE49-F238E27FC236}">
              <a16:creationId xmlns:a16="http://schemas.microsoft.com/office/drawing/2014/main" id="{8C5CC2A9-CDA8-46D7-84FB-486C43BBA099}"/>
            </a:ext>
          </a:extLst>
        </xdr:cNvPr>
        <xdr:cNvCxnSpPr/>
      </xdr:nvCxnSpPr>
      <xdr:spPr>
        <a:xfrm flipV="1">
          <a:off x="7861300" y="14168628"/>
          <a:ext cx="889000" cy="6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a:extLst>
            <a:ext uri="{FF2B5EF4-FFF2-40B4-BE49-F238E27FC236}">
              <a16:creationId xmlns:a16="http://schemas.microsoft.com/office/drawing/2014/main" id="{327DACB4-F699-4635-AD35-F5A514F28B27}"/>
            </a:ext>
          </a:extLst>
        </xdr:cNvPr>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a:extLst>
            <a:ext uri="{FF2B5EF4-FFF2-40B4-BE49-F238E27FC236}">
              <a16:creationId xmlns:a16="http://schemas.microsoft.com/office/drawing/2014/main" id="{309EF11F-7DE4-4225-B5BB-560643672E2F}"/>
            </a:ext>
          </a:extLst>
        </xdr:cNvPr>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A251EFEF-7A52-4941-AAAD-8209444F12B7}"/>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46" name="n_1mainValue【公営住宅】&#10;一人当たり面積">
          <a:extLst>
            <a:ext uri="{FF2B5EF4-FFF2-40B4-BE49-F238E27FC236}">
              <a16:creationId xmlns:a16="http://schemas.microsoft.com/office/drawing/2014/main" id="{37AC4B57-7B85-4943-9FFC-C65239A84834}"/>
            </a:ext>
          </a:extLst>
        </xdr:cNvPr>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5605</xdr:rowOff>
    </xdr:from>
    <xdr:ext cx="469744" cy="259045"/>
    <xdr:sp macro="" textlink="">
      <xdr:nvSpPr>
        <xdr:cNvPr id="347" name="n_2mainValue【公営住宅】&#10;一人当たり面積">
          <a:extLst>
            <a:ext uri="{FF2B5EF4-FFF2-40B4-BE49-F238E27FC236}">
              <a16:creationId xmlns:a16="http://schemas.microsoft.com/office/drawing/2014/main" id="{5CF020A8-0A5F-4177-82BD-D0268A6FAA05}"/>
            </a:ext>
          </a:extLst>
        </xdr:cNvPr>
        <xdr:cNvSpPr txBox="1"/>
      </xdr:nvSpPr>
      <xdr:spPr>
        <a:xfrm>
          <a:off x="851542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144797</xdr:rowOff>
    </xdr:from>
    <xdr:ext cx="469744" cy="259045"/>
    <xdr:sp macro="" textlink="">
      <xdr:nvSpPr>
        <xdr:cNvPr id="348" name="n_3mainValue【公営住宅】&#10;一人当たり面積">
          <a:extLst>
            <a:ext uri="{FF2B5EF4-FFF2-40B4-BE49-F238E27FC236}">
              <a16:creationId xmlns:a16="http://schemas.microsoft.com/office/drawing/2014/main" id="{E4602761-5F10-4CA8-B825-F115397D5865}"/>
            </a:ext>
          </a:extLst>
        </xdr:cNvPr>
        <xdr:cNvSpPr txBox="1"/>
      </xdr:nvSpPr>
      <xdr:spPr>
        <a:xfrm>
          <a:off x="7626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502BD26F-9B5A-4450-B304-10104C3106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A023BCA-8982-4F08-B910-7F2DF2CCF9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1D195508-9F3C-4F99-A9D5-986CEACA03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74BC8292-C4B6-4230-A1EC-6C7915963E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85271060-E65C-4BDD-BF9D-0B5E66AD78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4C09C70F-134B-42C5-A835-E9C7A0915A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FE7CB6D-F256-4498-AA0F-2D374C3089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75B4F52-E939-490F-BF76-12974D372F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832DEE5-54F4-4E28-A5C5-9483639BCA6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A55D0524-22C7-4051-9C41-A94859475E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a:extLst>
            <a:ext uri="{FF2B5EF4-FFF2-40B4-BE49-F238E27FC236}">
              <a16:creationId xmlns:a16="http://schemas.microsoft.com/office/drawing/2014/main" id="{999525EA-D2C1-4C78-A19A-53042514D4AF}"/>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a:extLst>
            <a:ext uri="{FF2B5EF4-FFF2-40B4-BE49-F238E27FC236}">
              <a16:creationId xmlns:a16="http://schemas.microsoft.com/office/drawing/2014/main" id="{B5337824-9846-436E-834A-1566C8ED916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a:extLst>
            <a:ext uri="{FF2B5EF4-FFF2-40B4-BE49-F238E27FC236}">
              <a16:creationId xmlns:a16="http://schemas.microsoft.com/office/drawing/2014/main" id="{9E3A34FB-713D-4467-9633-B7CCA63DD712}"/>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a:extLst>
            <a:ext uri="{FF2B5EF4-FFF2-40B4-BE49-F238E27FC236}">
              <a16:creationId xmlns:a16="http://schemas.microsoft.com/office/drawing/2014/main" id="{A6406422-5759-4F6E-9C94-DE1233315E8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a:extLst>
            <a:ext uri="{FF2B5EF4-FFF2-40B4-BE49-F238E27FC236}">
              <a16:creationId xmlns:a16="http://schemas.microsoft.com/office/drawing/2014/main" id="{545072E4-C3A2-4547-85F1-D0E1054ED63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a:extLst>
            <a:ext uri="{FF2B5EF4-FFF2-40B4-BE49-F238E27FC236}">
              <a16:creationId xmlns:a16="http://schemas.microsoft.com/office/drawing/2014/main" id="{1B2C9917-C9B0-4A32-A80C-B333667BD1A6}"/>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a:extLst>
            <a:ext uri="{FF2B5EF4-FFF2-40B4-BE49-F238E27FC236}">
              <a16:creationId xmlns:a16="http://schemas.microsoft.com/office/drawing/2014/main" id="{B2392CA8-212B-4D58-8AE2-E1F5544DA42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a:extLst>
            <a:ext uri="{FF2B5EF4-FFF2-40B4-BE49-F238E27FC236}">
              <a16:creationId xmlns:a16="http://schemas.microsoft.com/office/drawing/2014/main" id="{F6A48EBA-C3B4-4C97-A6DD-D070308DDB88}"/>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a:extLst>
            <a:ext uri="{FF2B5EF4-FFF2-40B4-BE49-F238E27FC236}">
              <a16:creationId xmlns:a16="http://schemas.microsoft.com/office/drawing/2014/main" id="{74B657DE-3034-4256-A073-805025E50957}"/>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DDF7C0D8-FBFF-4A3B-BDD4-9DED5706D70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5AC10A0D-F693-41E0-95D6-452DE03B7A2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a:extLst>
            <a:ext uri="{FF2B5EF4-FFF2-40B4-BE49-F238E27FC236}">
              <a16:creationId xmlns:a16="http://schemas.microsoft.com/office/drawing/2014/main" id="{7DCEAD52-EB05-45DF-8A7D-AC528EBF78D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a:extLst>
            <a:ext uri="{FF2B5EF4-FFF2-40B4-BE49-F238E27FC236}">
              <a16:creationId xmlns:a16="http://schemas.microsoft.com/office/drawing/2014/main" id="{151E8855-2C90-491A-BD7D-AB2D8D94142A}"/>
            </a:ext>
          </a:extLst>
        </xdr:cNvPr>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a:extLst>
            <a:ext uri="{FF2B5EF4-FFF2-40B4-BE49-F238E27FC236}">
              <a16:creationId xmlns:a16="http://schemas.microsoft.com/office/drawing/2014/main" id="{A6C5956A-062D-4041-9435-FBE803A4F64A}"/>
            </a:ext>
          </a:extLst>
        </xdr:cNvPr>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a:extLst>
            <a:ext uri="{FF2B5EF4-FFF2-40B4-BE49-F238E27FC236}">
              <a16:creationId xmlns:a16="http://schemas.microsoft.com/office/drawing/2014/main" id="{CB5EED8E-C602-4F12-82E3-9FF7800E8F0C}"/>
            </a:ext>
          </a:extLst>
        </xdr:cNvPr>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a:extLst>
            <a:ext uri="{FF2B5EF4-FFF2-40B4-BE49-F238E27FC236}">
              <a16:creationId xmlns:a16="http://schemas.microsoft.com/office/drawing/2014/main" id="{0D995ABC-9E2B-4C85-B28C-09779599E5EA}"/>
            </a:ext>
          </a:extLst>
        </xdr:cNvPr>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a:extLst>
            <a:ext uri="{FF2B5EF4-FFF2-40B4-BE49-F238E27FC236}">
              <a16:creationId xmlns:a16="http://schemas.microsoft.com/office/drawing/2014/main" id="{124EA244-F04F-4B46-A394-87236040A960}"/>
            </a:ext>
          </a:extLst>
        </xdr:cNvPr>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163847</xdr:rowOff>
    </xdr:from>
    <xdr:ext cx="405111" cy="259045"/>
    <xdr:sp macro="" textlink="">
      <xdr:nvSpPr>
        <xdr:cNvPr id="376" name="【港湾・漁港】&#10;有形固定資産減価償却率平均値テキスト">
          <a:extLst>
            <a:ext uri="{FF2B5EF4-FFF2-40B4-BE49-F238E27FC236}">
              <a16:creationId xmlns:a16="http://schemas.microsoft.com/office/drawing/2014/main" id="{DEC59BD8-0EA3-415C-A4D3-9E31B4D4E2D9}"/>
            </a:ext>
          </a:extLst>
        </xdr:cNvPr>
        <xdr:cNvSpPr txBox="1"/>
      </xdr:nvSpPr>
      <xdr:spPr>
        <a:xfrm>
          <a:off x="4673600" y="1816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a:extLst>
            <a:ext uri="{FF2B5EF4-FFF2-40B4-BE49-F238E27FC236}">
              <a16:creationId xmlns:a16="http://schemas.microsoft.com/office/drawing/2014/main" id="{400FB286-3C89-40B9-94D8-967A5E279EE9}"/>
            </a:ext>
          </a:extLst>
        </xdr:cNvPr>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a:extLst>
            <a:ext uri="{FF2B5EF4-FFF2-40B4-BE49-F238E27FC236}">
              <a16:creationId xmlns:a16="http://schemas.microsoft.com/office/drawing/2014/main" id="{4E90D2B3-2E9E-43EE-B152-83F2F53DC20B}"/>
            </a:ext>
          </a:extLst>
        </xdr:cNvPr>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a:extLst>
            <a:ext uri="{FF2B5EF4-FFF2-40B4-BE49-F238E27FC236}">
              <a16:creationId xmlns:a16="http://schemas.microsoft.com/office/drawing/2014/main" id="{A2955E91-EA39-4C52-B8BF-66AA2ECA27CA}"/>
            </a:ext>
          </a:extLst>
        </xdr:cNvPr>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a:extLst>
            <a:ext uri="{FF2B5EF4-FFF2-40B4-BE49-F238E27FC236}">
              <a16:creationId xmlns:a16="http://schemas.microsoft.com/office/drawing/2014/main" id="{94B8B1DA-B3B1-4AB0-842E-A01CFBA4EEA0}"/>
            </a:ext>
          </a:extLst>
        </xdr:cNvPr>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AFF91B9-70E8-476A-853D-A8360313662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D3E376A2-7DDC-4138-9BC3-5BF2D5DDE58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BE1F4809-491D-47C4-98E2-4039006928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B65AB0C-24CB-46DE-AC88-DCA8F16BFD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23B19C67-8726-4F14-A080-C28F60A1D9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87122</xdr:rowOff>
    </xdr:from>
    <xdr:to>
      <xdr:col>24</xdr:col>
      <xdr:colOff>114300</xdr:colOff>
      <xdr:row>105</xdr:row>
      <xdr:rowOff>17272</xdr:rowOff>
    </xdr:to>
    <xdr:sp macro="" textlink="">
      <xdr:nvSpPr>
        <xdr:cNvPr id="386" name="楕円 385">
          <a:extLst>
            <a:ext uri="{FF2B5EF4-FFF2-40B4-BE49-F238E27FC236}">
              <a16:creationId xmlns:a16="http://schemas.microsoft.com/office/drawing/2014/main" id="{23494349-90ED-4CF6-9B26-EA8F4EFDED57}"/>
            </a:ext>
          </a:extLst>
        </xdr:cNvPr>
        <xdr:cNvSpPr/>
      </xdr:nvSpPr>
      <xdr:spPr>
        <a:xfrm>
          <a:off x="4584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109999</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82308DD6-39DC-403E-AE17-79B8C8724B0A}"/>
            </a:ext>
          </a:extLst>
        </xdr:cNvPr>
        <xdr:cNvSpPr txBox="1"/>
      </xdr:nvSpPr>
      <xdr:spPr>
        <a:xfrm>
          <a:off x="4673600" y="1776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88" name="楕円 387">
          <a:extLst>
            <a:ext uri="{FF2B5EF4-FFF2-40B4-BE49-F238E27FC236}">
              <a16:creationId xmlns:a16="http://schemas.microsoft.com/office/drawing/2014/main" id="{28072A86-DB8F-4825-BC32-166484E83ABB}"/>
            </a:ext>
          </a:extLst>
        </xdr:cNvPr>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137922</xdr:rowOff>
    </xdr:from>
    <xdr:to>
      <xdr:col>24</xdr:col>
      <xdr:colOff>63500</xdr:colOff>
      <xdr:row>105</xdr:row>
      <xdr:rowOff>7620</xdr:rowOff>
    </xdr:to>
    <xdr:cxnSp macro="">
      <xdr:nvCxnSpPr>
        <xdr:cNvPr id="389" name="直線コネクタ 388">
          <a:extLst>
            <a:ext uri="{FF2B5EF4-FFF2-40B4-BE49-F238E27FC236}">
              <a16:creationId xmlns:a16="http://schemas.microsoft.com/office/drawing/2014/main" id="{76005047-812A-46F7-B312-7EA589FF83A1}"/>
            </a:ext>
          </a:extLst>
        </xdr:cNvPr>
        <xdr:cNvCxnSpPr/>
      </xdr:nvCxnSpPr>
      <xdr:spPr>
        <a:xfrm flipV="1">
          <a:off x="3797300" y="179687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169418</xdr:rowOff>
    </xdr:from>
    <xdr:to>
      <xdr:col>15</xdr:col>
      <xdr:colOff>101600</xdr:colOff>
      <xdr:row>105</xdr:row>
      <xdr:rowOff>99568</xdr:rowOff>
    </xdr:to>
    <xdr:sp macro="" textlink="">
      <xdr:nvSpPr>
        <xdr:cNvPr id="390" name="楕円 389">
          <a:extLst>
            <a:ext uri="{FF2B5EF4-FFF2-40B4-BE49-F238E27FC236}">
              <a16:creationId xmlns:a16="http://schemas.microsoft.com/office/drawing/2014/main" id="{C9E639E8-0E49-4BAD-AAAD-18EF83CE7D5E}"/>
            </a:ext>
          </a:extLst>
        </xdr:cNvPr>
        <xdr:cNvSpPr/>
      </xdr:nvSpPr>
      <xdr:spPr>
        <a:xfrm>
          <a:off x="2857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48768</xdr:rowOff>
    </xdr:to>
    <xdr:cxnSp macro="">
      <xdr:nvCxnSpPr>
        <xdr:cNvPr id="391" name="直線コネクタ 390">
          <a:extLst>
            <a:ext uri="{FF2B5EF4-FFF2-40B4-BE49-F238E27FC236}">
              <a16:creationId xmlns:a16="http://schemas.microsoft.com/office/drawing/2014/main" id="{F141FF9E-F9DE-4B83-B959-DF7D3451E40C}"/>
            </a:ext>
          </a:extLst>
        </xdr:cNvPr>
        <xdr:cNvCxnSpPr/>
      </xdr:nvCxnSpPr>
      <xdr:spPr>
        <a:xfrm flipV="1">
          <a:off x="2908300" y="180098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41402</xdr:rowOff>
    </xdr:from>
    <xdr:to>
      <xdr:col>10</xdr:col>
      <xdr:colOff>165100</xdr:colOff>
      <xdr:row>105</xdr:row>
      <xdr:rowOff>143002</xdr:rowOff>
    </xdr:to>
    <xdr:sp macro="" textlink="">
      <xdr:nvSpPr>
        <xdr:cNvPr id="392" name="楕円 391">
          <a:extLst>
            <a:ext uri="{FF2B5EF4-FFF2-40B4-BE49-F238E27FC236}">
              <a16:creationId xmlns:a16="http://schemas.microsoft.com/office/drawing/2014/main" id="{4AC29D47-0CE1-4E66-8323-1FB9010D4D9A}"/>
            </a:ext>
          </a:extLst>
        </xdr:cNvPr>
        <xdr:cNvSpPr/>
      </xdr:nvSpPr>
      <xdr:spPr>
        <a:xfrm>
          <a:off x="1968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48768</xdr:rowOff>
    </xdr:from>
    <xdr:to>
      <xdr:col>15</xdr:col>
      <xdr:colOff>50800</xdr:colOff>
      <xdr:row>105</xdr:row>
      <xdr:rowOff>92202</xdr:rowOff>
    </xdr:to>
    <xdr:cxnSp macro="">
      <xdr:nvCxnSpPr>
        <xdr:cNvPr id="393" name="直線コネクタ 392">
          <a:extLst>
            <a:ext uri="{FF2B5EF4-FFF2-40B4-BE49-F238E27FC236}">
              <a16:creationId xmlns:a16="http://schemas.microsoft.com/office/drawing/2014/main" id="{6DF82E9C-F28F-49D3-8AD5-34E16839EF14}"/>
            </a:ext>
          </a:extLst>
        </xdr:cNvPr>
        <xdr:cNvCxnSpPr/>
      </xdr:nvCxnSpPr>
      <xdr:spPr>
        <a:xfrm flipV="1">
          <a:off x="2019300" y="180510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24401</xdr:rowOff>
    </xdr:from>
    <xdr:ext cx="405111" cy="259045"/>
    <xdr:sp macro="" textlink="">
      <xdr:nvSpPr>
        <xdr:cNvPr id="394" name="n_1aveValue【港湾・漁港】&#10;有形固定資産減価償却率">
          <a:extLst>
            <a:ext uri="{FF2B5EF4-FFF2-40B4-BE49-F238E27FC236}">
              <a16:creationId xmlns:a16="http://schemas.microsoft.com/office/drawing/2014/main" id="{8AA4EFDF-C246-4B6B-A4E3-80AD521C353F}"/>
            </a:ext>
          </a:extLst>
        </xdr:cNvPr>
        <xdr:cNvSpPr txBox="1"/>
      </xdr:nvSpPr>
      <xdr:spPr>
        <a:xfrm>
          <a:off x="35820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102125</xdr:rowOff>
    </xdr:from>
    <xdr:ext cx="405111" cy="259045"/>
    <xdr:sp macro="" textlink="">
      <xdr:nvSpPr>
        <xdr:cNvPr id="395" name="n_2aveValue【港湾・漁港】&#10;有形固定資産減価償却率">
          <a:extLst>
            <a:ext uri="{FF2B5EF4-FFF2-40B4-BE49-F238E27FC236}">
              <a16:creationId xmlns:a16="http://schemas.microsoft.com/office/drawing/2014/main" id="{876FE028-0389-4FEC-91CE-A665EAB58F91}"/>
            </a:ext>
          </a:extLst>
        </xdr:cNvPr>
        <xdr:cNvSpPr txBox="1"/>
      </xdr:nvSpPr>
      <xdr:spPr>
        <a:xfrm>
          <a:off x="2705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396" name="n_3aveValue【港湾・漁港】&#10;有形固定資産減価償却率">
          <a:extLst>
            <a:ext uri="{FF2B5EF4-FFF2-40B4-BE49-F238E27FC236}">
              <a16:creationId xmlns:a16="http://schemas.microsoft.com/office/drawing/2014/main" id="{F1F7674C-36A3-4966-A08E-9F5487D702F4}"/>
            </a:ext>
          </a:extLst>
        </xdr:cNvPr>
        <xdr:cNvSpPr txBox="1"/>
      </xdr:nvSpPr>
      <xdr:spPr>
        <a:xfrm>
          <a:off x="1816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74947</xdr:rowOff>
    </xdr:from>
    <xdr:ext cx="405111" cy="259045"/>
    <xdr:sp macro="" textlink="">
      <xdr:nvSpPr>
        <xdr:cNvPr id="397" name="n_1mainValue【港湾・漁港】&#10;有形固定資産減価償却率">
          <a:extLst>
            <a:ext uri="{FF2B5EF4-FFF2-40B4-BE49-F238E27FC236}">
              <a16:creationId xmlns:a16="http://schemas.microsoft.com/office/drawing/2014/main" id="{69E1F69B-3DFF-4403-AD2D-FF6C03C355C3}"/>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116095</xdr:rowOff>
    </xdr:from>
    <xdr:ext cx="405111" cy="259045"/>
    <xdr:sp macro="" textlink="">
      <xdr:nvSpPr>
        <xdr:cNvPr id="398" name="n_2mainValue【港湾・漁港】&#10;有形固定資産減価償却率">
          <a:extLst>
            <a:ext uri="{FF2B5EF4-FFF2-40B4-BE49-F238E27FC236}">
              <a16:creationId xmlns:a16="http://schemas.microsoft.com/office/drawing/2014/main" id="{00CF53AE-B3F8-4BF1-8F0C-88599F308934}"/>
            </a:ext>
          </a:extLst>
        </xdr:cNvPr>
        <xdr:cNvSpPr txBox="1"/>
      </xdr:nvSpPr>
      <xdr:spPr>
        <a:xfrm>
          <a:off x="2705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159529</xdr:rowOff>
    </xdr:from>
    <xdr:ext cx="405111" cy="259045"/>
    <xdr:sp macro="" textlink="">
      <xdr:nvSpPr>
        <xdr:cNvPr id="399" name="n_3mainValue【港湾・漁港】&#10;有形固定資産減価償却率">
          <a:extLst>
            <a:ext uri="{FF2B5EF4-FFF2-40B4-BE49-F238E27FC236}">
              <a16:creationId xmlns:a16="http://schemas.microsoft.com/office/drawing/2014/main" id="{318AF839-ABC7-4EA6-B2E7-968190CDAB70}"/>
            </a:ext>
          </a:extLst>
        </xdr:cNvPr>
        <xdr:cNvSpPr txBox="1"/>
      </xdr:nvSpPr>
      <xdr:spPr>
        <a:xfrm>
          <a:off x="1816744" y="178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9F31180A-65A9-426C-BD55-888A238B96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6B90F55B-33E1-43AB-8496-D0450DEF21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F9A4D1-68CD-4135-933F-69E7089F77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819D30FF-353D-4D5D-BE79-A187B332C5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D6133ACB-E81D-4CA3-A568-7A4FA427ED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79F6A74F-B08C-4E75-B6E1-A2E34D4A94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7DB5B61-84DE-42C9-9B3D-A49F322FCE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240AD734-281A-402E-8EA9-D9E5844D69D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88CF0B6B-B6DB-4827-8989-02A8E15486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86F63BD6-556B-44E9-A193-23030CA947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1B17E908-3FA1-461F-8D95-8FC42BBF306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a:extLst>
            <a:ext uri="{FF2B5EF4-FFF2-40B4-BE49-F238E27FC236}">
              <a16:creationId xmlns:a16="http://schemas.microsoft.com/office/drawing/2014/main" id="{322EDF13-C588-4C13-A1B2-0403AFCF976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D3DAACB6-6C63-4951-BFBE-833D337E795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a:extLst>
            <a:ext uri="{FF2B5EF4-FFF2-40B4-BE49-F238E27FC236}">
              <a16:creationId xmlns:a16="http://schemas.microsoft.com/office/drawing/2014/main" id="{592117AB-3972-416C-B6FF-79AA364AD50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20806837-198F-4A3F-B3D6-48C8BD76260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a:extLst>
            <a:ext uri="{FF2B5EF4-FFF2-40B4-BE49-F238E27FC236}">
              <a16:creationId xmlns:a16="http://schemas.microsoft.com/office/drawing/2014/main" id="{A77A5ED4-995E-48E7-9AB9-4090E10920F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56A36DC-DF52-4409-A4BB-E780648E15D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a:extLst>
            <a:ext uri="{FF2B5EF4-FFF2-40B4-BE49-F238E27FC236}">
              <a16:creationId xmlns:a16="http://schemas.microsoft.com/office/drawing/2014/main" id="{88C849C8-6974-41D8-85C9-2630A6FB77E9}"/>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1FFE81B6-293F-42CF-8E64-D84FE4DA0B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a:extLst>
            <a:ext uri="{FF2B5EF4-FFF2-40B4-BE49-F238E27FC236}">
              <a16:creationId xmlns:a16="http://schemas.microsoft.com/office/drawing/2014/main" id="{9F6F0166-A086-48F9-B1AF-20F4D75BA3D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a:extLst>
            <a:ext uri="{FF2B5EF4-FFF2-40B4-BE49-F238E27FC236}">
              <a16:creationId xmlns:a16="http://schemas.microsoft.com/office/drawing/2014/main" id="{FD6A5E38-F3D5-4CA5-9D14-9295F4FA4D3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a:extLst>
            <a:ext uri="{FF2B5EF4-FFF2-40B4-BE49-F238E27FC236}">
              <a16:creationId xmlns:a16="http://schemas.microsoft.com/office/drawing/2014/main" id="{414A1502-1323-4CA9-AA24-BD4CF9CFB53C}"/>
            </a:ext>
          </a:extLst>
        </xdr:cNvPr>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a:extLst>
            <a:ext uri="{FF2B5EF4-FFF2-40B4-BE49-F238E27FC236}">
              <a16:creationId xmlns:a16="http://schemas.microsoft.com/office/drawing/2014/main" id="{518805E3-F9B2-46D2-89C7-0E5FBAFDC88A}"/>
            </a:ext>
          </a:extLst>
        </xdr:cNvPr>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a:extLst>
            <a:ext uri="{FF2B5EF4-FFF2-40B4-BE49-F238E27FC236}">
              <a16:creationId xmlns:a16="http://schemas.microsoft.com/office/drawing/2014/main" id="{90184688-9969-4B18-A6FC-425362AC6DE3}"/>
            </a:ext>
          </a:extLst>
        </xdr:cNvPr>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a:extLst>
            <a:ext uri="{FF2B5EF4-FFF2-40B4-BE49-F238E27FC236}">
              <a16:creationId xmlns:a16="http://schemas.microsoft.com/office/drawing/2014/main" id="{E988E1CD-1DB5-4D57-B8BD-0AC4EAC2633F}"/>
            </a:ext>
          </a:extLst>
        </xdr:cNvPr>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a:extLst>
            <a:ext uri="{FF2B5EF4-FFF2-40B4-BE49-F238E27FC236}">
              <a16:creationId xmlns:a16="http://schemas.microsoft.com/office/drawing/2014/main" id="{EDFD5531-F80D-4E82-841C-B63327CE72D3}"/>
            </a:ext>
          </a:extLst>
        </xdr:cNvPr>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34436</xdr:rowOff>
    </xdr:from>
    <xdr:ext cx="534377" cy="259045"/>
    <xdr:sp macro="" textlink="">
      <xdr:nvSpPr>
        <xdr:cNvPr id="426" name="【港湾・漁港】&#10;一人当たり有形固定資産（償却資産）額平均値テキスト">
          <a:extLst>
            <a:ext uri="{FF2B5EF4-FFF2-40B4-BE49-F238E27FC236}">
              <a16:creationId xmlns:a16="http://schemas.microsoft.com/office/drawing/2014/main" id="{63186751-1DD8-4B2F-96A4-99EAECCF8535}"/>
            </a:ext>
          </a:extLst>
        </xdr:cNvPr>
        <xdr:cNvSpPr txBox="1"/>
      </xdr:nvSpPr>
      <xdr:spPr>
        <a:xfrm>
          <a:off x="10515600" y="18208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a:extLst>
            <a:ext uri="{FF2B5EF4-FFF2-40B4-BE49-F238E27FC236}">
              <a16:creationId xmlns:a16="http://schemas.microsoft.com/office/drawing/2014/main" id="{992266F6-930D-4A7C-8195-995BC4DDDDF0}"/>
            </a:ext>
          </a:extLst>
        </xdr:cNvPr>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a:extLst>
            <a:ext uri="{FF2B5EF4-FFF2-40B4-BE49-F238E27FC236}">
              <a16:creationId xmlns:a16="http://schemas.microsoft.com/office/drawing/2014/main" id="{30663435-5029-4F81-9AB4-7E67D418E06C}"/>
            </a:ext>
          </a:extLst>
        </xdr:cNvPr>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a:extLst>
            <a:ext uri="{FF2B5EF4-FFF2-40B4-BE49-F238E27FC236}">
              <a16:creationId xmlns:a16="http://schemas.microsoft.com/office/drawing/2014/main" id="{FEF6EBA0-A65D-4431-9158-768E81D5906E}"/>
            </a:ext>
          </a:extLst>
        </xdr:cNvPr>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a:extLst>
            <a:ext uri="{FF2B5EF4-FFF2-40B4-BE49-F238E27FC236}">
              <a16:creationId xmlns:a16="http://schemas.microsoft.com/office/drawing/2014/main" id="{86153980-0E60-4756-BDF9-94119C68512A}"/>
            </a:ext>
          </a:extLst>
        </xdr:cNvPr>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008EC60-91A3-4B64-B429-97FA60793E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6EEC93F4-9D7D-4007-AAEC-32D027A5E9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7FA84224-E674-4640-800C-B744B868AFB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8027D00-2C3D-4817-9316-20C874C5F8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9B1DDB6F-397F-4E03-8209-558850CD06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52298</xdr:rowOff>
    </xdr:from>
    <xdr:to>
      <xdr:col>55</xdr:col>
      <xdr:colOff>50800</xdr:colOff>
      <xdr:row>106</xdr:row>
      <xdr:rowOff>153898</xdr:rowOff>
    </xdr:to>
    <xdr:sp macro="" textlink="">
      <xdr:nvSpPr>
        <xdr:cNvPr id="436" name="楕円 435">
          <a:extLst>
            <a:ext uri="{FF2B5EF4-FFF2-40B4-BE49-F238E27FC236}">
              <a16:creationId xmlns:a16="http://schemas.microsoft.com/office/drawing/2014/main" id="{FA0DB3B8-B0EA-495A-A31D-0841AF8E803C}"/>
            </a:ext>
          </a:extLst>
        </xdr:cNvPr>
        <xdr:cNvSpPr/>
      </xdr:nvSpPr>
      <xdr:spPr>
        <a:xfrm>
          <a:off x="10426700" y="182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75175</xdr:rowOff>
    </xdr:from>
    <xdr:ext cx="534377" cy="259045"/>
    <xdr:sp macro="" textlink="">
      <xdr:nvSpPr>
        <xdr:cNvPr id="437" name="【港湾・漁港】&#10;一人当たり有形固定資産（償却資産）額該当値テキスト">
          <a:extLst>
            <a:ext uri="{FF2B5EF4-FFF2-40B4-BE49-F238E27FC236}">
              <a16:creationId xmlns:a16="http://schemas.microsoft.com/office/drawing/2014/main" id="{AF84A223-4A34-4FEB-B047-5A0821C2278D}"/>
            </a:ext>
          </a:extLst>
        </xdr:cNvPr>
        <xdr:cNvSpPr txBox="1"/>
      </xdr:nvSpPr>
      <xdr:spPr>
        <a:xfrm>
          <a:off x="10515600" y="180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55800</xdr:rowOff>
    </xdr:from>
    <xdr:to>
      <xdr:col>50</xdr:col>
      <xdr:colOff>165100</xdr:colOff>
      <xdr:row>106</xdr:row>
      <xdr:rowOff>157400</xdr:rowOff>
    </xdr:to>
    <xdr:sp macro="" textlink="">
      <xdr:nvSpPr>
        <xdr:cNvPr id="438" name="楕円 437">
          <a:extLst>
            <a:ext uri="{FF2B5EF4-FFF2-40B4-BE49-F238E27FC236}">
              <a16:creationId xmlns:a16="http://schemas.microsoft.com/office/drawing/2014/main" id="{DF3D0314-D95F-41C7-B717-0C246D989165}"/>
            </a:ext>
          </a:extLst>
        </xdr:cNvPr>
        <xdr:cNvSpPr/>
      </xdr:nvSpPr>
      <xdr:spPr>
        <a:xfrm>
          <a:off x="9588500" y="182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103098</xdr:rowOff>
    </xdr:from>
    <xdr:to>
      <xdr:col>55</xdr:col>
      <xdr:colOff>0</xdr:colOff>
      <xdr:row>106</xdr:row>
      <xdr:rowOff>106600</xdr:rowOff>
    </xdr:to>
    <xdr:cxnSp macro="">
      <xdr:nvCxnSpPr>
        <xdr:cNvPr id="439" name="直線コネクタ 438">
          <a:extLst>
            <a:ext uri="{FF2B5EF4-FFF2-40B4-BE49-F238E27FC236}">
              <a16:creationId xmlns:a16="http://schemas.microsoft.com/office/drawing/2014/main" id="{B5755DEA-F693-4776-A17B-63C44297A3EB}"/>
            </a:ext>
          </a:extLst>
        </xdr:cNvPr>
        <xdr:cNvCxnSpPr/>
      </xdr:nvCxnSpPr>
      <xdr:spPr>
        <a:xfrm flipV="1">
          <a:off x="9639300" y="18276798"/>
          <a:ext cx="8382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58858</xdr:rowOff>
    </xdr:from>
    <xdr:to>
      <xdr:col>46</xdr:col>
      <xdr:colOff>38100</xdr:colOff>
      <xdr:row>106</xdr:row>
      <xdr:rowOff>160458</xdr:rowOff>
    </xdr:to>
    <xdr:sp macro="" textlink="">
      <xdr:nvSpPr>
        <xdr:cNvPr id="440" name="楕円 439">
          <a:extLst>
            <a:ext uri="{FF2B5EF4-FFF2-40B4-BE49-F238E27FC236}">
              <a16:creationId xmlns:a16="http://schemas.microsoft.com/office/drawing/2014/main" id="{71A90AD9-DF89-4525-9CEC-CFCBC6C2263E}"/>
            </a:ext>
          </a:extLst>
        </xdr:cNvPr>
        <xdr:cNvSpPr/>
      </xdr:nvSpPr>
      <xdr:spPr>
        <a:xfrm>
          <a:off x="8699500" y="182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106600</xdr:rowOff>
    </xdr:from>
    <xdr:to>
      <xdr:col>50</xdr:col>
      <xdr:colOff>114300</xdr:colOff>
      <xdr:row>106</xdr:row>
      <xdr:rowOff>109658</xdr:rowOff>
    </xdr:to>
    <xdr:cxnSp macro="">
      <xdr:nvCxnSpPr>
        <xdr:cNvPr id="441" name="直線コネクタ 440">
          <a:extLst>
            <a:ext uri="{FF2B5EF4-FFF2-40B4-BE49-F238E27FC236}">
              <a16:creationId xmlns:a16="http://schemas.microsoft.com/office/drawing/2014/main" id="{05B920FE-5644-4A07-99B6-FB344D87ECB7}"/>
            </a:ext>
          </a:extLst>
        </xdr:cNvPr>
        <xdr:cNvCxnSpPr/>
      </xdr:nvCxnSpPr>
      <xdr:spPr>
        <a:xfrm flipV="1">
          <a:off x="8750300" y="18280300"/>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62283</xdr:rowOff>
    </xdr:from>
    <xdr:to>
      <xdr:col>41</xdr:col>
      <xdr:colOff>101600</xdr:colOff>
      <xdr:row>106</xdr:row>
      <xdr:rowOff>163883</xdr:rowOff>
    </xdr:to>
    <xdr:sp macro="" textlink="">
      <xdr:nvSpPr>
        <xdr:cNvPr id="442" name="楕円 441">
          <a:extLst>
            <a:ext uri="{FF2B5EF4-FFF2-40B4-BE49-F238E27FC236}">
              <a16:creationId xmlns:a16="http://schemas.microsoft.com/office/drawing/2014/main" id="{BFC2F79D-441A-4C3F-8E00-127082953079}"/>
            </a:ext>
          </a:extLst>
        </xdr:cNvPr>
        <xdr:cNvSpPr/>
      </xdr:nvSpPr>
      <xdr:spPr>
        <a:xfrm>
          <a:off x="7810500" y="182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109658</xdr:rowOff>
    </xdr:from>
    <xdr:to>
      <xdr:col>45</xdr:col>
      <xdr:colOff>177800</xdr:colOff>
      <xdr:row>106</xdr:row>
      <xdr:rowOff>113083</xdr:rowOff>
    </xdr:to>
    <xdr:cxnSp macro="">
      <xdr:nvCxnSpPr>
        <xdr:cNvPr id="443" name="直線コネクタ 442">
          <a:extLst>
            <a:ext uri="{FF2B5EF4-FFF2-40B4-BE49-F238E27FC236}">
              <a16:creationId xmlns:a16="http://schemas.microsoft.com/office/drawing/2014/main" id="{E11FD243-B918-4F73-A2DB-EE20D8750975}"/>
            </a:ext>
          </a:extLst>
        </xdr:cNvPr>
        <xdr:cNvCxnSpPr/>
      </xdr:nvCxnSpPr>
      <xdr:spPr>
        <a:xfrm flipV="1">
          <a:off x="7861300" y="18283358"/>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F2D37FC1-89A2-4988-98E3-FC34014808FF}"/>
            </a:ext>
          </a:extLst>
        </xdr:cNvPr>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268927CA-ECFB-4C51-A479-12AA66E85F4D}"/>
            </a:ext>
          </a:extLst>
        </xdr:cNvPr>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a:extLst>
            <a:ext uri="{FF2B5EF4-FFF2-40B4-BE49-F238E27FC236}">
              <a16:creationId xmlns:a16="http://schemas.microsoft.com/office/drawing/2014/main" id="{A933AFBF-FEBA-4718-A03A-5D962CA11AD6}"/>
            </a:ext>
          </a:extLst>
        </xdr:cNvPr>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148527</xdr:rowOff>
    </xdr:from>
    <xdr:ext cx="534377" cy="259045"/>
    <xdr:sp macro="" textlink="">
      <xdr:nvSpPr>
        <xdr:cNvPr id="447" name="n_1mainValue【港湾・漁港】&#10;一人当たり有形固定資産（償却資産）額">
          <a:extLst>
            <a:ext uri="{FF2B5EF4-FFF2-40B4-BE49-F238E27FC236}">
              <a16:creationId xmlns:a16="http://schemas.microsoft.com/office/drawing/2014/main" id="{1525147F-2116-47DD-92A4-73E0E86F9822}"/>
            </a:ext>
          </a:extLst>
        </xdr:cNvPr>
        <xdr:cNvSpPr txBox="1"/>
      </xdr:nvSpPr>
      <xdr:spPr>
        <a:xfrm>
          <a:off x="9359411" y="183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151585</xdr:rowOff>
    </xdr:from>
    <xdr:ext cx="534377" cy="259045"/>
    <xdr:sp macro="" textlink="">
      <xdr:nvSpPr>
        <xdr:cNvPr id="448" name="n_2mainValue【港湾・漁港】&#10;一人当たり有形固定資産（償却資産）額">
          <a:extLst>
            <a:ext uri="{FF2B5EF4-FFF2-40B4-BE49-F238E27FC236}">
              <a16:creationId xmlns:a16="http://schemas.microsoft.com/office/drawing/2014/main" id="{EC5D3A67-C72A-42C6-A275-A8486AC74E0A}"/>
            </a:ext>
          </a:extLst>
        </xdr:cNvPr>
        <xdr:cNvSpPr txBox="1"/>
      </xdr:nvSpPr>
      <xdr:spPr>
        <a:xfrm>
          <a:off x="8483111" y="183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155010</xdr:rowOff>
    </xdr:from>
    <xdr:ext cx="534377" cy="259045"/>
    <xdr:sp macro="" textlink="">
      <xdr:nvSpPr>
        <xdr:cNvPr id="449" name="n_3mainValue【港湾・漁港】&#10;一人当たり有形固定資産（償却資産）額">
          <a:extLst>
            <a:ext uri="{FF2B5EF4-FFF2-40B4-BE49-F238E27FC236}">
              <a16:creationId xmlns:a16="http://schemas.microsoft.com/office/drawing/2014/main" id="{37DBFAA0-FA0B-441F-A0DE-EACCBEA6BFBA}"/>
            </a:ext>
          </a:extLst>
        </xdr:cNvPr>
        <xdr:cNvSpPr txBox="1"/>
      </xdr:nvSpPr>
      <xdr:spPr>
        <a:xfrm>
          <a:off x="7594111" y="183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3BB3F3AE-0D3E-48FC-AB97-610C67C131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E46F6240-FC47-48DB-A884-BEE92A9019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5674861B-F7E1-4B9C-A16E-B8004C9C7F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E828CFF8-F113-4BFF-BDD1-AC69436196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BA1672D5-3B8E-441E-8BDF-0EFB3C144A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27742842-E954-4F5E-8568-AD03DFBCA7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94C16E63-9A40-4EFC-9715-36E223C3D8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2AEBA96F-BBA8-416B-8A0E-677CF01796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24EBF7E9-700F-46EA-8AA7-7EA0F92009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C60B885-EF2F-4DAF-BD80-8609DCA33E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a:extLst>
            <a:ext uri="{FF2B5EF4-FFF2-40B4-BE49-F238E27FC236}">
              <a16:creationId xmlns:a16="http://schemas.microsoft.com/office/drawing/2014/main" id="{A2E689E6-477C-4A1B-935C-9B1512BC720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a:extLst>
            <a:ext uri="{FF2B5EF4-FFF2-40B4-BE49-F238E27FC236}">
              <a16:creationId xmlns:a16="http://schemas.microsoft.com/office/drawing/2014/main" id="{8E36F163-9011-4610-98E0-F4B77777E82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a:extLst>
            <a:ext uri="{FF2B5EF4-FFF2-40B4-BE49-F238E27FC236}">
              <a16:creationId xmlns:a16="http://schemas.microsoft.com/office/drawing/2014/main" id="{5AC8EDD2-4B30-40AB-9A76-AEF86126735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a:extLst>
            <a:ext uri="{FF2B5EF4-FFF2-40B4-BE49-F238E27FC236}">
              <a16:creationId xmlns:a16="http://schemas.microsoft.com/office/drawing/2014/main" id="{884DC3B4-0877-4CDB-B823-9E1F4ABA13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a:extLst>
            <a:ext uri="{FF2B5EF4-FFF2-40B4-BE49-F238E27FC236}">
              <a16:creationId xmlns:a16="http://schemas.microsoft.com/office/drawing/2014/main" id="{5E76564A-6048-4F5C-B7B8-F5FD11D5451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a:extLst>
            <a:ext uri="{FF2B5EF4-FFF2-40B4-BE49-F238E27FC236}">
              <a16:creationId xmlns:a16="http://schemas.microsoft.com/office/drawing/2014/main" id="{0F8F1298-ADB7-4E79-BA9F-3E6DF7CCE1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a:extLst>
            <a:ext uri="{FF2B5EF4-FFF2-40B4-BE49-F238E27FC236}">
              <a16:creationId xmlns:a16="http://schemas.microsoft.com/office/drawing/2014/main" id="{433BA85C-3342-4195-91B6-818F9F18AE8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a:extLst>
            <a:ext uri="{FF2B5EF4-FFF2-40B4-BE49-F238E27FC236}">
              <a16:creationId xmlns:a16="http://schemas.microsoft.com/office/drawing/2014/main" id="{BB9CED60-240C-4E4D-B9EC-0E91BEC91F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a:extLst>
            <a:ext uri="{FF2B5EF4-FFF2-40B4-BE49-F238E27FC236}">
              <a16:creationId xmlns:a16="http://schemas.microsoft.com/office/drawing/2014/main" id="{3C7D35E3-D408-485F-AEE1-D9DBBA6F537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a:extLst>
            <a:ext uri="{FF2B5EF4-FFF2-40B4-BE49-F238E27FC236}">
              <a16:creationId xmlns:a16="http://schemas.microsoft.com/office/drawing/2014/main" id="{19CF2B42-1952-4E6D-8E0C-231E02421E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1930F544-B69B-4430-9489-3401F3CAD2D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7AE38609-BFC2-44D9-8B92-7EB31BF051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F9D252F5-544F-48D0-983F-CA739B9C788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a:extLst>
            <a:ext uri="{FF2B5EF4-FFF2-40B4-BE49-F238E27FC236}">
              <a16:creationId xmlns:a16="http://schemas.microsoft.com/office/drawing/2014/main" id="{8F9826D5-3653-445E-91A3-9E26EB6142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a:extLst>
            <a:ext uri="{FF2B5EF4-FFF2-40B4-BE49-F238E27FC236}">
              <a16:creationId xmlns:a16="http://schemas.microsoft.com/office/drawing/2014/main" id="{4A2D0AEB-ED57-4DB4-802C-34147D396C8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a:extLst>
            <a:ext uri="{FF2B5EF4-FFF2-40B4-BE49-F238E27FC236}">
              <a16:creationId xmlns:a16="http://schemas.microsoft.com/office/drawing/2014/main" id="{B0AB725A-49FB-4A76-83B7-11C4ACA12692}"/>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a:extLst>
            <a:ext uri="{FF2B5EF4-FFF2-40B4-BE49-F238E27FC236}">
              <a16:creationId xmlns:a16="http://schemas.microsoft.com/office/drawing/2014/main" id="{74E327C7-FC10-4BDE-A4F0-6C85E946CF3D}"/>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a:extLst>
            <a:ext uri="{FF2B5EF4-FFF2-40B4-BE49-F238E27FC236}">
              <a16:creationId xmlns:a16="http://schemas.microsoft.com/office/drawing/2014/main" id="{C98C09A1-A5A3-437F-A0B8-A87A8919A7D6}"/>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a:extLst>
            <a:ext uri="{FF2B5EF4-FFF2-40B4-BE49-F238E27FC236}">
              <a16:creationId xmlns:a16="http://schemas.microsoft.com/office/drawing/2014/main" id="{7832A0BE-D359-4967-9223-D0A3A16E44A3}"/>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a:extLst>
            <a:ext uri="{FF2B5EF4-FFF2-40B4-BE49-F238E27FC236}">
              <a16:creationId xmlns:a16="http://schemas.microsoft.com/office/drawing/2014/main" id="{7553F864-7A2C-4047-B2E7-B57EA7A24D17}"/>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a:extLst>
            <a:ext uri="{FF2B5EF4-FFF2-40B4-BE49-F238E27FC236}">
              <a16:creationId xmlns:a16="http://schemas.microsoft.com/office/drawing/2014/main" id="{28C7538F-E418-4B67-BF13-BEAAA225F8A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a:extLst>
            <a:ext uri="{FF2B5EF4-FFF2-40B4-BE49-F238E27FC236}">
              <a16:creationId xmlns:a16="http://schemas.microsoft.com/office/drawing/2014/main" id="{B04034D3-E9A7-4D55-ADA1-5A1B8055AE88}"/>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a:extLst>
            <a:ext uri="{FF2B5EF4-FFF2-40B4-BE49-F238E27FC236}">
              <a16:creationId xmlns:a16="http://schemas.microsoft.com/office/drawing/2014/main" id="{9B595AB9-9870-48FE-B673-32E35394F015}"/>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a:extLst>
            <a:ext uri="{FF2B5EF4-FFF2-40B4-BE49-F238E27FC236}">
              <a16:creationId xmlns:a16="http://schemas.microsoft.com/office/drawing/2014/main" id="{CD6409EA-1EA4-4DAD-AE44-BB6A1F004868}"/>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CAC11A2-8B69-41B3-8C2A-17340AC15A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233EA5A-DD95-4FB3-97E8-A0D7C5CA57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DF51A71-C2E0-41A5-9D78-3E7BC19D0E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F43DA71-C2F8-4DCA-8010-ED218867F3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DA7AAD5-52D0-491E-9827-8AA51965D4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89" name="楕円 488">
          <a:extLst>
            <a:ext uri="{FF2B5EF4-FFF2-40B4-BE49-F238E27FC236}">
              <a16:creationId xmlns:a16="http://schemas.microsoft.com/office/drawing/2014/main" id="{8D0163BB-C167-43E8-8215-634E8316B39C}"/>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90" name="【認定こども園・幼稚園・保育所】&#10;有形固定資産減価償却率該当値テキスト">
          <a:extLst>
            <a:ext uri="{FF2B5EF4-FFF2-40B4-BE49-F238E27FC236}">
              <a16:creationId xmlns:a16="http://schemas.microsoft.com/office/drawing/2014/main" id="{C4896A9B-352D-4BDD-857D-78EA9EF6B982}"/>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491" name="楕円 490">
          <a:extLst>
            <a:ext uri="{FF2B5EF4-FFF2-40B4-BE49-F238E27FC236}">
              <a16:creationId xmlns:a16="http://schemas.microsoft.com/office/drawing/2014/main" id="{F1875CF2-16A2-48A3-84EF-6D56F1269A14}"/>
            </a:ext>
          </a:extLst>
        </xdr:cNvPr>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0</xdr:rowOff>
    </xdr:to>
    <xdr:cxnSp macro="">
      <xdr:nvCxnSpPr>
        <xdr:cNvPr id="492" name="直線コネクタ 491">
          <a:extLst>
            <a:ext uri="{FF2B5EF4-FFF2-40B4-BE49-F238E27FC236}">
              <a16:creationId xmlns:a16="http://schemas.microsoft.com/office/drawing/2014/main" id="{09CC939B-4A70-4803-B77D-AF32EBB5FE65}"/>
            </a:ext>
          </a:extLst>
        </xdr:cNvPr>
        <xdr:cNvCxnSpPr/>
      </xdr:nvCxnSpPr>
      <xdr:spPr>
        <a:xfrm flipV="1">
          <a:off x="15481300" y="613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93" name="楕円 492">
          <a:extLst>
            <a:ext uri="{FF2B5EF4-FFF2-40B4-BE49-F238E27FC236}">
              <a16:creationId xmlns:a16="http://schemas.microsoft.com/office/drawing/2014/main" id="{9C2190DB-FEA9-459B-A77A-65B711DD1176}"/>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36</xdr:row>
      <xdr:rowOff>7620</xdr:rowOff>
    </xdr:to>
    <xdr:cxnSp macro="">
      <xdr:nvCxnSpPr>
        <xdr:cNvPr id="494" name="直線コネクタ 493">
          <a:extLst>
            <a:ext uri="{FF2B5EF4-FFF2-40B4-BE49-F238E27FC236}">
              <a16:creationId xmlns:a16="http://schemas.microsoft.com/office/drawing/2014/main" id="{D466AFBA-6BD5-41C9-9F2E-F4A319279798}"/>
            </a:ext>
          </a:extLst>
        </xdr:cNvPr>
        <xdr:cNvCxnSpPr/>
      </xdr:nvCxnSpPr>
      <xdr:spPr>
        <a:xfrm flipV="1">
          <a:off x="14592300" y="6172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95" name="楕円 494">
          <a:extLst>
            <a:ext uri="{FF2B5EF4-FFF2-40B4-BE49-F238E27FC236}">
              <a16:creationId xmlns:a16="http://schemas.microsoft.com/office/drawing/2014/main" id="{92E27055-4BDB-4358-9B33-CF9D88FB848D}"/>
            </a:ext>
          </a:extLst>
        </xdr:cNvPr>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36</xdr:row>
      <xdr:rowOff>60960</xdr:rowOff>
    </xdr:to>
    <xdr:cxnSp macro="">
      <xdr:nvCxnSpPr>
        <xdr:cNvPr id="496" name="直線コネクタ 495">
          <a:extLst>
            <a:ext uri="{FF2B5EF4-FFF2-40B4-BE49-F238E27FC236}">
              <a16:creationId xmlns:a16="http://schemas.microsoft.com/office/drawing/2014/main" id="{1CA77D11-75FD-40B0-8EFA-00C7383F10E7}"/>
            </a:ext>
          </a:extLst>
        </xdr:cNvPr>
        <xdr:cNvCxnSpPr/>
      </xdr:nvCxnSpPr>
      <xdr:spPr>
        <a:xfrm flipV="1">
          <a:off x="13703300" y="6179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a:extLst>
            <a:ext uri="{FF2B5EF4-FFF2-40B4-BE49-F238E27FC236}">
              <a16:creationId xmlns:a16="http://schemas.microsoft.com/office/drawing/2014/main" id="{1F688F2D-4C33-4703-AB94-298F9AAD6C08}"/>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a:extLst>
            <a:ext uri="{FF2B5EF4-FFF2-40B4-BE49-F238E27FC236}">
              <a16:creationId xmlns:a16="http://schemas.microsoft.com/office/drawing/2014/main" id="{E9CC59D5-5C61-4F35-B525-2014874A8EC5}"/>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a:extLst>
            <a:ext uri="{FF2B5EF4-FFF2-40B4-BE49-F238E27FC236}">
              <a16:creationId xmlns:a16="http://schemas.microsoft.com/office/drawing/2014/main" id="{FD010ED6-5BFF-435E-B667-3EF43CDB9085}"/>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500" name="n_1mainValue【認定こども園・幼稚園・保育所】&#10;有形固定資産減価償却率">
          <a:extLst>
            <a:ext uri="{FF2B5EF4-FFF2-40B4-BE49-F238E27FC236}">
              <a16:creationId xmlns:a16="http://schemas.microsoft.com/office/drawing/2014/main" id="{EC883835-45CD-4E3D-AC2F-58987450BA91}"/>
            </a:ext>
          </a:extLst>
        </xdr:cNvPr>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501" name="n_2mainValue【認定こども園・幼稚園・保育所】&#10;有形固定資産減価償却率">
          <a:extLst>
            <a:ext uri="{FF2B5EF4-FFF2-40B4-BE49-F238E27FC236}">
              <a16:creationId xmlns:a16="http://schemas.microsoft.com/office/drawing/2014/main" id="{3F5E9B3B-C8FB-4D2F-922C-7B2E713C37DC}"/>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502" name="n_3mainValue【認定こども園・幼稚園・保育所】&#10;有形固定資産減価償却率">
          <a:extLst>
            <a:ext uri="{FF2B5EF4-FFF2-40B4-BE49-F238E27FC236}">
              <a16:creationId xmlns:a16="http://schemas.microsoft.com/office/drawing/2014/main" id="{F036F071-27F7-4E5D-BE51-F7C0B9037870}"/>
            </a:ext>
          </a:extLst>
        </xdr:cNvPr>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1B80B9A4-34F0-46C0-B289-0CED81A2A7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A7EADF94-8195-4CA7-A766-48A84A76D0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2FC61C9A-22E6-4312-89F7-BB77997044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9894FF17-83C4-4671-9B5A-AED4B937D0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521CCB90-4ED2-457D-91B4-F00B73DC8A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99ECF189-5612-495D-8083-80747A7826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D2E18BE1-0218-43C2-BAA3-4C4564CDF5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2F7B61F-2B9D-44B2-810D-F0B8F6F6E4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2417C75C-F08C-47F3-8457-9F235BED6A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9B6EC417-B0C9-4469-A1A0-37847212A8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CBED50F0-F477-46B1-9624-69265DA3FD7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a:extLst>
            <a:ext uri="{FF2B5EF4-FFF2-40B4-BE49-F238E27FC236}">
              <a16:creationId xmlns:a16="http://schemas.microsoft.com/office/drawing/2014/main" id="{74C9890F-2DAB-439A-8ABD-C42D15051A8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75E91710-8AE0-4C5B-B58E-006AB7CD232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a:extLst>
            <a:ext uri="{FF2B5EF4-FFF2-40B4-BE49-F238E27FC236}">
              <a16:creationId xmlns:a16="http://schemas.microsoft.com/office/drawing/2014/main" id="{2F7B8EA4-88CC-4BF2-91D6-331A3F9D5AC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9D72AA46-E5F3-4B22-8921-5A4C8D35FE3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a:extLst>
            <a:ext uri="{FF2B5EF4-FFF2-40B4-BE49-F238E27FC236}">
              <a16:creationId xmlns:a16="http://schemas.microsoft.com/office/drawing/2014/main" id="{956705DE-B1CF-454E-86C6-0E1C2DC6D4C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3D458AB7-6E05-4EEA-BCAD-7BF162D5ACE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a:extLst>
            <a:ext uri="{FF2B5EF4-FFF2-40B4-BE49-F238E27FC236}">
              <a16:creationId xmlns:a16="http://schemas.microsoft.com/office/drawing/2014/main" id="{F0A19D4D-C88A-470C-AB63-16647B7AB11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7DAD2643-67FC-4754-AEF8-FD017936E3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8EA4A15-DCF6-46AC-BF6D-06537A95A8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FA6E1E8F-C98E-4CF7-991A-AF3013C138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a:extLst>
            <a:ext uri="{FF2B5EF4-FFF2-40B4-BE49-F238E27FC236}">
              <a16:creationId xmlns:a16="http://schemas.microsoft.com/office/drawing/2014/main" id="{0244A5D1-31B7-4057-9F00-C1F5C3302578}"/>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84C7E970-1A9A-4C41-A410-70253DC86029}"/>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a:extLst>
            <a:ext uri="{FF2B5EF4-FFF2-40B4-BE49-F238E27FC236}">
              <a16:creationId xmlns:a16="http://schemas.microsoft.com/office/drawing/2014/main" id="{5170FE71-3716-4076-A6C7-211B95E2140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DA31A263-804D-468D-A731-1DB7B8AEE278}"/>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a:extLst>
            <a:ext uri="{FF2B5EF4-FFF2-40B4-BE49-F238E27FC236}">
              <a16:creationId xmlns:a16="http://schemas.microsoft.com/office/drawing/2014/main" id="{7D59C5D2-E620-4B98-92DD-9A0DF7EF7B9E}"/>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73B4BCAA-0521-44DA-A8FC-326152EA7603}"/>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a:extLst>
            <a:ext uri="{FF2B5EF4-FFF2-40B4-BE49-F238E27FC236}">
              <a16:creationId xmlns:a16="http://schemas.microsoft.com/office/drawing/2014/main" id="{01240AE1-34A2-4311-95A2-6FE1540C807A}"/>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a:extLst>
            <a:ext uri="{FF2B5EF4-FFF2-40B4-BE49-F238E27FC236}">
              <a16:creationId xmlns:a16="http://schemas.microsoft.com/office/drawing/2014/main" id="{BFA3EC2D-F0F6-4476-A4BD-C24604925E7B}"/>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a:extLst>
            <a:ext uri="{FF2B5EF4-FFF2-40B4-BE49-F238E27FC236}">
              <a16:creationId xmlns:a16="http://schemas.microsoft.com/office/drawing/2014/main" id="{5D095341-C311-4FE6-A535-4A347C5F3C09}"/>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a:extLst>
            <a:ext uri="{FF2B5EF4-FFF2-40B4-BE49-F238E27FC236}">
              <a16:creationId xmlns:a16="http://schemas.microsoft.com/office/drawing/2014/main" id="{7CD002F7-BCC0-4A6F-80C5-0E69DD28D38B}"/>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37E05D0-05C1-4267-AB2C-920479F3DB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C54F15E-400D-4926-A025-C574182CC6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3996737-ED82-473F-90D9-5C214E2CCF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D46CF8A1-0985-4C55-AD6A-5CFA7F1968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ABD2A9F6-5B5C-43D1-9CED-ABE4D560DB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539" name="楕円 538">
          <a:extLst>
            <a:ext uri="{FF2B5EF4-FFF2-40B4-BE49-F238E27FC236}">
              <a16:creationId xmlns:a16="http://schemas.microsoft.com/office/drawing/2014/main" id="{3700357A-A835-4D66-9B75-79328EB76043}"/>
            </a:ext>
          </a:extLst>
        </xdr:cNvPr>
        <xdr:cNvSpPr/>
      </xdr:nvSpPr>
      <xdr:spPr>
        <a:xfrm>
          <a:off x="22110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22C4C73-09A4-4130-B79B-FAF890BAE710}"/>
            </a:ext>
          </a:extLst>
        </xdr:cNvPr>
        <xdr:cNvSpPr txBox="1"/>
      </xdr:nvSpPr>
      <xdr:spPr>
        <a:xfrm>
          <a:off x="221996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541" name="楕円 540">
          <a:extLst>
            <a:ext uri="{FF2B5EF4-FFF2-40B4-BE49-F238E27FC236}">
              <a16:creationId xmlns:a16="http://schemas.microsoft.com/office/drawing/2014/main" id="{739A5E1D-BCD3-46AD-B298-8FFA4C29F74B}"/>
            </a:ext>
          </a:extLst>
        </xdr:cNvPr>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64770</xdr:rowOff>
    </xdr:to>
    <xdr:cxnSp macro="">
      <xdr:nvCxnSpPr>
        <xdr:cNvPr id="542" name="直線コネクタ 541">
          <a:extLst>
            <a:ext uri="{FF2B5EF4-FFF2-40B4-BE49-F238E27FC236}">
              <a16:creationId xmlns:a16="http://schemas.microsoft.com/office/drawing/2014/main" id="{7521F739-F9D7-4DEC-9BFD-BA6B7E5F3F0E}"/>
            </a:ext>
          </a:extLst>
        </xdr:cNvPr>
        <xdr:cNvCxnSpPr/>
      </xdr:nvCxnSpPr>
      <xdr:spPr>
        <a:xfrm flipV="1">
          <a:off x="21323300" y="6399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18542</xdr:rowOff>
    </xdr:from>
    <xdr:to>
      <xdr:col>107</xdr:col>
      <xdr:colOff>101600</xdr:colOff>
      <xdr:row>37</xdr:row>
      <xdr:rowOff>120142</xdr:rowOff>
    </xdr:to>
    <xdr:sp macro="" textlink="">
      <xdr:nvSpPr>
        <xdr:cNvPr id="543" name="楕円 542">
          <a:extLst>
            <a:ext uri="{FF2B5EF4-FFF2-40B4-BE49-F238E27FC236}">
              <a16:creationId xmlns:a16="http://schemas.microsoft.com/office/drawing/2014/main" id="{34340224-95D3-4913-A70B-C8B94BA45CD5}"/>
            </a:ext>
          </a:extLst>
        </xdr:cNvPr>
        <xdr:cNvSpPr/>
      </xdr:nvSpPr>
      <xdr:spPr>
        <a:xfrm>
          <a:off x="20383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64770</xdr:rowOff>
    </xdr:from>
    <xdr:to>
      <xdr:col>111</xdr:col>
      <xdr:colOff>177800</xdr:colOff>
      <xdr:row>37</xdr:row>
      <xdr:rowOff>69342</xdr:rowOff>
    </xdr:to>
    <xdr:cxnSp macro="">
      <xdr:nvCxnSpPr>
        <xdr:cNvPr id="544" name="直線コネクタ 543">
          <a:extLst>
            <a:ext uri="{FF2B5EF4-FFF2-40B4-BE49-F238E27FC236}">
              <a16:creationId xmlns:a16="http://schemas.microsoft.com/office/drawing/2014/main" id="{BE3BB293-634F-4509-BB52-FC17090B3EC7}"/>
            </a:ext>
          </a:extLst>
        </xdr:cNvPr>
        <xdr:cNvCxnSpPr/>
      </xdr:nvCxnSpPr>
      <xdr:spPr>
        <a:xfrm flipV="1">
          <a:off x="20434300" y="6408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545" name="楕円 544">
          <a:extLst>
            <a:ext uri="{FF2B5EF4-FFF2-40B4-BE49-F238E27FC236}">
              <a16:creationId xmlns:a16="http://schemas.microsoft.com/office/drawing/2014/main" id="{DB21DEAA-5FB9-4286-850C-052467A81D01}"/>
            </a:ext>
          </a:extLst>
        </xdr:cNvPr>
        <xdr:cNvSpPr/>
      </xdr:nvSpPr>
      <xdr:spPr>
        <a:xfrm>
          <a:off x="19494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69342</xdr:rowOff>
    </xdr:to>
    <xdr:cxnSp macro="">
      <xdr:nvCxnSpPr>
        <xdr:cNvPr id="546" name="直線コネクタ 545">
          <a:extLst>
            <a:ext uri="{FF2B5EF4-FFF2-40B4-BE49-F238E27FC236}">
              <a16:creationId xmlns:a16="http://schemas.microsoft.com/office/drawing/2014/main" id="{B63529CC-97CF-43E0-8508-639962806921}"/>
            </a:ext>
          </a:extLst>
        </xdr:cNvPr>
        <xdr:cNvCxnSpPr/>
      </xdr:nvCxnSpPr>
      <xdr:spPr>
        <a:xfrm>
          <a:off x="19545300" y="63855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3E1C7A5D-9613-443B-A93A-C82087DE5DAA}"/>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3652C881-D8E7-485A-A2F6-0CFEBC004B27}"/>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AC33ADF9-2F73-40F0-9198-85C5B23D1ED3}"/>
            </a:ext>
          </a:extLst>
        </xdr:cNvPr>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659072FE-443A-47F0-B662-91A2AD005EC3}"/>
            </a:ext>
          </a:extLst>
        </xdr:cNvPr>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136669</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746F6A62-2ED0-4A7C-BAA7-04A3463E6CF8}"/>
            </a:ext>
          </a:extLst>
        </xdr:cNvPr>
        <xdr:cNvSpPr txBox="1"/>
      </xdr:nvSpPr>
      <xdr:spPr>
        <a:xfrm>
          <a:off x="20199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F60ED5AB-3916-4AA1-9864-417CACD31418}"/>
            </a:ext>
          </a:extLst>
        </xdr:cNvPr>
        <xdr:cNvSpPr txBox="1"/>
      </xdr:nvSpPr>
      <xdr:spPr>
        <a:xfrm>
          <a:off x="19310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F2E43BC7-F2CB-4752-95D2-3B90A5A4F3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9CC7CCD8-9D79-4315-BBA0-1AA47575C9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3D3AAC0D-1718-4227-8EF9-31BFB7C533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F7CD1C34-F93D-4912-B4F9-3272A2413B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31D999DB-7FD6-45A8-BD5B-B219FCB43D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693013EC-D578-4D8A-AC80-B8797A47CF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53B9FF4E-1FDC-409D-8238-88153140F7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8782CA4D-1AE8-42BC-B4FA-305DF3F13D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1FAE1F57-A28C-4B0F-9781-9CC596DDC1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E2F8D8B3-1E8C-4258-9FD5-8A0ABF9FD0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a:extLst>
            <a:ext uri="{FF2B5EF4-FFF2-40B4-BE49-F238E27FC236}">
              <a16:creationId xmlns:a16="http://schemas.microsoft.com/office/drawing/2014/main" id="{6BF8CED5-9315-42EB-A839-2AF23671C23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a:extLst>
            <a:ext uri="{FF2B5EF4-FFF2-40B4-BE49-F238E27FC236}">
              <a16:creationId xmlns:a16="http://schemas.microsoft.com/office/drawing/2014/main" id="{9FD4EC03-FA13-47A1-BEC4-0CE5F2B613F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a:extLst>
            <a:ext uri="{FF2B5EF4-FFF2-40B4-BE49-F238E27FC236}">
              <a16:creationId xmlns:a16="http://schemas.microsoft.com/office/drawing/2014/main" id="{4DD3DF7D-124B-4E4F-B8CD-F82F1D0E337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a:extLst>
            <a:ext uri="{FF2B5EF4-FFF2-40B4-BE49-F238E27FC236}">
              <a16:creationId xmlns:a16="http://schemas.microsoft.com/office/drawing/2014/main" id="{1D23CB0F-43F2-4FF8-9C89-C3E54FA6FAA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a:extLst>
            <a:ext uri="{FF2B5EF4-FFF2-40B4-BE49-F238E27FC236}">
              <a16:creationId xmlns:a16="http://schemas.microsoft.com/office/drawing/2014/main" id="{81C82552-9046-4F30-B4E9-AEC381BE81B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a:extLst>
            <a:ext uri="{FF2B5EF4-FFF2-40B4-BE49-F238E27FC236}">
              <a16:creationId xmlns:a16="http://schemas.microsoft.com/office/drawing/2014/main" id="{686CFDD4-C48D-4EAA-9A3F-E15CF341C9B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a:extLst>
            <a:ext uri="{FF2B5EF4-FFF2-40B4-BE49-F238E27FC236}">
              <a16:creationId xmlns:a16="http://schemas.microsoft.com/office/drawing/2014/main" id="{551795E9-99D4-4A9C-A4B3-7A24C01C545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a:extLst>
            <a:ext uri="{FF2B5EF4-FFF2-40B4-BE49-F238E27FC236}">
              <a16:creationId xmlns:a16="http://schemas.microsoft.com/office/drawing/2014/main" id="{15E48E33-635A-453B-A780-194BDD9D3D3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8B30B463-2F8D-41AB-B3CC-712C70472335}"/>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1B4FA765-EC6F-4E8F-91B7-99F57DE93F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F6043C22-01BE-45CB-A195-5D51DE21121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376A39ED-6DF6-41BA-9CBB-F2DF70ABF1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a:extLst>
            <a:ext uri="{FF2B5EF4-FFF2-40B4-BE49-F238E27FC236}">
              <a16:creationId xmlns:a16="http://schemas.microsoft.com/office/drawing/2014/main" id="{D1E99B3B-81E9-4DCB-90F5-F4228580A1C9}"/>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E6FAECA5-680D-4377-B3EB-3E484FC37761}"/>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a:extLst>
            <a:ext uri="{FF2B5EF4-FFF2-40B4-BE49-F238E27FC236}">
              <a16:creationId xmlns:a16="http://schemas.microsoft.com/office/drawing/2014/main" id="{5F774BAA-DC9D-4B03-86E3-35B96088EB2C}"/>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6583FA90-3A55-48FA-9889-84216CC8C381}"/>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a:extLst>
            <a:ext uri="{FF2B5EF4-FFF2-40B4-BE49-F238E27FC236}">
              <a16:creationId xmlns:a16="http://schemas.microsoft.com/office/drawing/2014/main" id="{96B560FC-804B-43A6-B4D8-FEE4B70F146A}"/>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7FD8796A-2BA9-41D2-A85D-37DD2E56274D}"/>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a:extLst>
            <a:ext uri="{FF2B5EF4-FFF2-40B4-BE49-F238E27FC236}">
              <a16:creationId xmlns:a16="http://schemas.microsoft.com/office/drawing/2014/main" id="{AB5EBD0D-CC68-4032-8F35-B081E94886A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a:extLst>
            <a:ext uri="{FF2B5EF4-FFF2-40B4-BE49-F238E27FC236}">
              <a16:creationId xmlns:a16="http://schemas.microsoft.com/office/drawing/2014/main" id="{3BF2ABF6-3519-453E-8375-731E5F20506E}"/>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a:extLst>
            <a:ext uri="{FF2B5EF4-FFF2-40B4-BE49-F238E27FC236}">
              <a16:creationId xmlns:a16="http://schemas.microsoft.com/office/drawing/2014/main" id="{DD3EA662-4C31-4F21-8113-793088EC267D}"/>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a:extLst>
            <a:ext uri="{FF2B5EF4-FFF2-40B4-BE49-F238E27FC236}">
              <a16:creationId xmlns:a16="http://schemas.microsoft.com/office/drawing/2014/main" id="{1199EFAA-D09B-4D1B-878B-276030E52C0C}"/>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EBE1B032-356B-4C87-A182-04E6DA7E09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E261C9C4-A53A-441A-A30D-C2F1828536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1AB8A491-B1ED-4EEC-BFD0-F44F2035BA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8C66C554-C2D2-4ED4-810A-9ADD545BE1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5F48119F-698F-4BB1-A198-05F80C81C5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90" name="楕円 589">
          <a:extLst>
            <a:ext uri="{FF2B5EF4-FFF2-40B4-BE49-F238E27FC236}">
              <a16:creationId xmlns:a16="http://schemas.microsoft.com/office/drawing/2014/main" id="{EB8B2BFF-7C98-44FB-9537-3879BC81E1E1}"/>
            </a:ext>
          </a:extLst>
        </xdr:cNvPr>
        <xdr:cNvSpPr/>
      </xdr:nvSpPr>
      <xdr:spPr>
        <a:xfrm>
          <a:off x="16268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148099</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5DC87EC8-1AAE-477B-B0CB-38288C11268C}"/>
            </a:ext>
          </a:extLst>
        </xdr:cNvPr>
        <xdr:cNvSpPr txBox="1"/>
      </xdr:nvSpPr>
      <xdr:spPr>
        <a:xfrm>
          <a:off x="16357600" y="1009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92" name="楕円 591">
          <a:extLst>
            <a:ext uri="{FF2B5EF4-FFF2-40B4-BE49-F238E27FC236}">
              <a16:creationId xmlns:a16="http://schemas.microsoft.com/office/drawing/2014/main" id="{89E89D98-1236-4E09-8C0A-1030BB744BE9}"/>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xdr:rowOff>
    </xdr:from>
    <xdr:to>
      <xdr:col>85</xdr:col>
      <xdr:colOff>127000</xdr:colOff>
      <xdr:row>60</xdr:row>
      <xdr:rowOff>45720</xdr:rowOff>
    </xdr:to>
    <xdr:cxnSp macro="">
      <xdr:nvCxnSpPr>
        <xdr:cNvPr id="593" name="直線コネクタ 592">
          <a:extLst>
            <a:ext uri="{FF2B5EF4-FFF2-40B4-BE49-F238E27FC236}">
              <a16:creationId xmlns:a16="http://schemas.microsoft.com/office/drawing/2014/main" id="{EFC49996-D813-46BB-966A-D208FC5C7B2E}"/>
            </a:ext>
          </a:extLst>
        </xdr:cNvPr>
        <xdr:cNvCxnSpPr/>
      </xdr:nvCxnSpPr>
      <xdr:spPr>
        <a:xfrm flipV="1">
          <a:off x="15481300" y="102915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33782</xdr:rowOff>
    </xdr:from>
    <xdr:to>
      <xdr:col>76</xdr:col>
      <xdr:colOff>165100</xdr:colOff>
      <xdr:row>60</xdr:row>
      <xdr:rowOff>135382</xdr:rowOff>
    </xdr:to>
    <xdr:sp macro="" textlink="">
      <xdr:nvSpPr>
        <xdr:cNvPr id="594" name="楕円 593">
          <a:extLst>
            <a:ext uri="{FF2B5EF4-FFF2-40B4-BE49-F238E27FC236}">
              <a16:creationId xmlns:a16="http://schemas.microsoft.com/office/drawing/2014/main" id="{D46DBDA6-0597-45D7-AD9F-2E1C4D5FDA1E}"/>
            </a:ext>
          </a:extLst>
        </xdr:cNvPr>
        <xdr:cNvSpPr/>
      </xdr:nvSpPr>
      <xdr:spPr>
        <a:xfrm>
          <a:off x="14541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84582</xdr:rowOff>
    </xdr:to>
    <xdr:cxnSp macro="">
      <xdr:nvCxnSpPr>
        <xdr:cNvPr id="595" name="直線コネクタ 594">
          <a:extLst>
            <a:ext uri="{FF2B5EF4-FFF2-40B4-BE49-F238E27FC236}">
              <a16:creationId xmlns:a16="http://schemas.microsoft.com/office/drawing/2014/main" id="{8B3C864B-44DA-42D9-80AD-253D38062CD9}"/>
            </a:ext>
          </a:extLst>
        </xdr:cNvPr>
        <xdr:cNvCxnSpPr/>
      </xdr:nvCxnSpPr>
      <xdr:spPr>
        <a:xfrm flipV="1">
          <a:off x="14592300" y="103327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58928</xdr:rowOff>
    </xdr:from>
    <xdr:to>
      <xdr:col>72</xdr:col>
      <xdr:colOff>38100</xdr:colOff>
      <xdr:row>60</xdr:row>
      <xdr:rowOff>160528</xdr:rowOff>
    </xdr:to>
    <xdr:sp macro="" textlink="">
      <xdr:nvSpPr>
        <xdr:cNvPr id="596" name="楕円 595">
          <a:extLst>
            <a:ext uri="{FF2B5EF4-FFF2-40B4-BE49-F238E27FC236}">
              <a16:creationId xmlns:a16="http://schemas.microsoft.com/office/drawing/2014/main" id="{76D5BC79-BEC3-4BFC-BC68-8BB859ECBC95}"/>
            </a:ext>
          </a:extLst>
        </xdr:cNvPr>
        <xdr:cNvSpPr/>
      </xdr:nvSpPr>
      <xdr:spPr>
        <a:xfrm>
          <a:off x="13652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84582</xdr:rowOff>
    </xdr:from>
    <xdr:to>
      <xdr:col>76</xdr:col>
      <xdr:colOff>114300</xdr:colOff>
      <xdr:row>60</xdr:row>
      <xdr:rowOff>109728</xdr:rowOff>
    </xdr:to>
    <xdr:cxnSp macro="">
      <xdr:nvCxnSpPr>
        <xdr:cNvPr id="597" name="直線コネクタ 596">
          <a:extLst>
            <a:ext uri="{FF2B5EF4-FFF2-40B4-BE49-F238E27FC236}">
              <a16:creationId xmlns:a16="http://schemas.microsoft.com/office/drawing/2014/main" id="{E543A5F5-ECF9-4357-A6AE-D7AE5EE8DA4A}"/>
            </a:ext>
          </a:extLst>
        </xdr:cNvPr>
        <xdr:cNvCxnSpPr/>
      </xdr:nvCxnSpPr>
      <xdr:spPr>
        <a:xfrm flipV="1">
          <a:off x="13703300" y="103715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8" name="n_1aveValue【学校施設】&#10;有形固定資産減価償却率">
          <a:extLst>
            <a:ext uri="{FF2B5EF4-FFF2-40B4-BE49-F238E27FC236}">
              <a16:creationId xmlns:a16="http://schemas.microsoft.com/office/drawing/2014/main" id="{3A9C32E9-6C3C-4CD7-80F3-9A4ECF9A19D4}"/>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9" name="n_2aveValue【学校施設】&#10;有形固定資産減価償却率">
          <a:extLst>
            <a:ext uri="{FF2B5EF4-FFF2-40B4-BE49-F238E27FC236}">
              <a16:creationId xmlns:a16="http://schemas.microsoft.com/office/drawing/2014/main" id="{7C2B1BA0-9AA6-4D2A-B458-33A6E159CC47}"/>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00" name="n_3aveValue【学校施設】&#10;有形固定資産減価償却率">
          <a:extLst>
            <a:ext uri="{FF2B5EF4-FFF2-40B4-BE49-F238E27FC236}">
              <a16:creationId xmlns:a16="http://schemas.microsoft.com/office/drawing/2014/main" id="{238ED0BE-9A22-4209-B899-1F00AFF055CC}"/>
            </a:ext>
          </a:extLst>
        </xdr:cNvPr>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601" name="n_1mainValue【学校施設】&#10;有形固定資産減価償却率">
          <a:extLst>
            <a:ext uri="{FF2B5EF4-FFF2-40B4-BE49-F238E27FC236}">
              <a16:creationId xmlns:a16="http://schemas.microsoft.com/office/drawing/2014/main" id="{8F0865E9-7827-4CBB-BBA7-3EC4CBEE1457}"/>
            </a:ext>
          </a:extLst>
        </xdr:cNvPr>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151909</xdr:rowOff>
    </xdr:from>
    <xdr:ext cx="405111" cy="259045"/>
    <xdr:sp macro="" textlink="">
      <xdr:nvSpPr>
        <xdr:cNvPr id="602" name="n_2mainValue【学校施設】&#10;有形固定資産減価償却率">
          <a:extLst>
            <a:ext uri="{FF2B5EF4-FFF2-40B4-BE49-F238E27FC236}">
              <a16:creationId xmlns:a16="http://schemas.microsoft.com/office/drawing/2014/main" id="{3B237A56-FFAA-464E-BD9B-497A93B7E023}"/>
            </a:ext>
          </a:extLst>
        </xdr:cNvPr>
        <xdr:cNvSpPr txBox="1"/>
      </xdr:nvSpPr>
      <xdr:spPr>
        <a:xfrm>
          <a:off x="14389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5605</xdr:rowOff>
    </xdr:from>
    <xdr:ext cx="405111" cy="259045"/>
    <xdr:sp macro="" textlink="">
      <xdr:nvSpPr>
        <xdr:cNvPr id="603" name="n_3mainValue【学校施設】&#10;有形固定資産減価償却率">
          <a:extLst>
            <a:ext uri="{FF2B5EF4-FFF2-40B4-BE49-F238E27FC236}">
              <a16:creationId xmlns:a16="http://schemas.microsoft.com/office/drawing/2014/main" id="{307F112A-1C1C-4865-A608-F0E456B144FC}"/>
            </a:ext>
          </a:extLst>
        </xdr:cNvPr>
        <xdr:cNvSpPr txBox="1"/>
      </xdr:nvSpPr>
      <xdr:spPr>
        <a:xfrm>
          <a:off x="13500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C72B8A48-FE45-45DC-AC98-C6C080F7A1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CF83F526-8169-41A9-B700-74EEB32C22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13D03A8A-5F1D-40CD-84E5-D1844C6284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AC8A453E-9052-415E-8E69-CDBCF1668D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A5128B14-5DFB-41E8-9899-8D0CCF0807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AB733023-3F51-42DF-A86A-6C340A84CF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5313ECFF-1809-4560-BB15-B9D59B06FA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62EBE4E0-21A2-4DDF-9AFB-094946510F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D9D8D331-F513-4758-9A3E-620444B268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91F01C55-3E57-46B6-9957-D9A52F53E4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4F5D6F26-F3DA-4499-9B40-6F78AA89BDC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a16="http://schemas.microsoft.com/office/drawing/2014/main" id="{056FF2BB-BF6A-486F-8711-3DBF8228A9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57EFCEE1-55AD-4532-A71B-6D666DFB5AA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a16="http://schemas.microsoft.com/office/drawing/2014/main" id="{9905863B-0D31-4988-BF13-E77C5A2F0CD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a16="http://schemas.microsoft.com/office/drawing/2014/main" id="{B3E5A90A-5A85-4BC8-A94D-BFD332E0EE0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a16="http://schemas.microsoft.com/office/drawing/2014/main" id="{EF58D911-6925-4AA4-8EAC-579AA44EF41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a16="http://schemas.microsoft.com/office/drawing/2014/main" id="{2BDB3185-65B5-48C5-9C0B-7B1F01FD9B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a16="http://schemas.microsoft.com/office/drawing/2014/main" id="{BCC90220-9460-4698-AF46-EAB4A904C33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a16="http://schemas.microsoft.com/office/drawing/2014/main" id="{EACC47C8-2F4C-4788-BC9B-DD2FE39138C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7B40482C-14A4-456D-B54F-B95C18B06B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CC1CCC1F-AF67-4233-A687-73090F556D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81945C5E-4B89-4A37-844E-1635BBED92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a:extLst>
            <a:ext uri="{FF2B5EF4-FFF2-40B4-BE49-F238E27FC236}">
              <a16:creationId xmlns:a16="http://schemas.microsoft.com/office/drawing/2014/main" id="{B2FA1CB0-67C4-48DD-99A8-8B788149D955}"/>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a:extLst>
            <a:ext uri="{FF2B5EF4-FFF2-40B4-BE49-F238E27FC236}">
              <a16:creationId xmlns:a16="http://schemas.microsoft.com/office/drawing/2014/main" id="{7E39F26C-0B7A-4819-ACE9-922CBBAA65A7}"/>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a:extLst>
            <a:ext uri="{FF2B5EF4-FFF2-40B4-BE49-F238E27FC236}">
              <a16:creationId xmlns:a16="http://schemas.microsoft.com/office/drawing/2014/main" id="{551F65D0-3BD9-462B-8F18-711E0EFF013D}"/>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a:extLst>
            <a:ext uri="{FF2B5EF4-FFF2-40B4-BE49-F238E27FC236}">
              <a16:creationId xmlns:a16="http://schemas.microsoft.com/office/drawing/2014/main" id="{D3A19C3A-70AD-490B-801A-0A6A63CF4612}"/>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a:extLst>
            <a:ext uri="{FF2B5EF4-FFF2-40B4-BE49-F238E27FC236}">
              <a16:creationId xmlns:a16="http://schemas.microsoft.com/office/drawing/2014/main" id="{47992916-4C66-4576-AFE4-EE208962E90B}"/>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31" name="【学校施設】&#10;一人当たり面積平均値テキスト">
          <a:extLst>
            <a:ext uri="{FF2B5EF4-FFF2-40B4-BE49-F238E27FC236}">
              <a16:creationId xmlns:a16="http://schemas.microsoft.com/office/drawing/2014/main" id="{75E8B954-02C8-4030-A691-B9543DF82784}"/>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a:extLst>
            <a:ext uri="{FF2B5EF4-FFF2-40B4-BE49-F238E27FC236}">
              <a16:creationId xmlns:a16="http://schemas.microsoft.com/office/drawing/2014/main" id="{D2730C40-9AF1-46D1-BB23-DE95C3098094}"/>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a:extLst>
            <a:ext uri="{FF2B5EF4-FFF2-40B4-BE49-F238E27FC236}">
              <a16:creationId xmlns:a16="http://schemas.microsoft.com/office/drawing/2014/main" id="{C537391A-9D9B-4183-9ED5-8BD6C1F24271}"/>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a:extLst>
            <a:ext uri="{FF2B5EF4-FFF2-40B4-BE49-F238E27FC236}">
              <a16:creationId xmlns:a16="http://schemas.microsoft.com/office/drawing/2014/main" id="{9F9105F5-E538-456E-99D1-5731DAED323E}"/>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a:extLst>
            <a:ext uri="{FF2B5EF4-FFF2-40B4-BE49-F238E27FC236}">
              <a16:creationId xmlns:a16="http://schemas.microsoft.com/office/drawing/2014/main" id="{F5D66C0D-E31F-4A78-B135-4F9E4611775A}"/>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7566EC53-F5C1-441B-88B9-B224DBB66C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D8A702E-1CD7-4FBE-A838-0699FD0D69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72943CB-B1E8-4D32-996F-7887B5445A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2574F37-2F66-468D-9AAF-2C434A075E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80A6015-8907-44C8-B7D0-C053A74FBC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84989</xdr:rowOff>
    </xdr:from>
    <xdr:to>
      <xdr:col>116</xdr:col>
      <xdr:colOff>114300</xdr:colOff>
      <xdr:row>63</xdr:row>
      <xdr:rowOff>15139</xdr:rowOff>
    </xdr:to>
    <xdr:sp macro="" textlink="">
      <xdr:nvSpPr>
        <xdr:cNvPr id="641" name="楕円 640">
          <a:extLst>
            <a:ext uri="{FF2B5EF4-FFF2-40B4-BE49-F238E27FC236}">
              <a16:creationId xmlns:a16="http://schemas.microsoft.com/office/drawing/2014/main" id="{F478ED30-3504-47D0-A35A-49F207EA3FB1}"/>
            </a:ext>
          </a:extLst>
        </xdr:cNvPr>
        <xdr:cNvSpPr/>
      </xdr:nvSpPr>
      <xdr:spPr>
        <a:xfrm>
          <a:off x="221107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107866</xdr:rowOff>
    </xdr:from>
    <xdr:ext cx="469744" cy="259045"/>
    <xdr:sp macro="" textlink="">
      <xdr:nvSpPr>
        <xdr:cNvPr id="642" name="【学校施設】&#10;一人当たり面積該当値テキスト">
          <a:extLst>
            <a:ext uri="{FF2B5EF4-FFF2-40B4-BE49-F238E27FC236}">
              <a16:creationId xmlns:a16="http://schemas.microsoft.com/office/drawing/2014/main" id="{DF31186C-0C27-4C00-864F-7CA84D178960}"/>
            </a:ext>
          </a:extLst>
        </xdr:cNvPr>
        <xdr:cNvSpPr txBox="1"/>
      </xdr:nvSpPr>
      <xdr:spPr>
        <a:xfrm>
          <a:off x="22199600" y="105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92304</xdr:rowOff>
    </xdr:from>
    <xdr:to>
      <xdr:col>112</xdr:col>
      <xdr:colOff>38100</xdr:colOff>
      <xdr:row>63</xdr:row>
      <xdr:rowOff>22454</xdr:rowOff>
    </xdr:to>
    <xdr:sp macro="" textlink="">
      <xdr:nvSpPr>
        <xdr:cNvPr id="643" name="楕円 642">
          <a:extLst>
            <a:ext uri="{FF2B5EF4-FFF2-40B4-BE49-F238E27FC236}">
              <a16:creationId xmlns:a16="http://schemas.microsoft.com/office/drawing/2014/main" id="{EF2BEABC-2408-43C0-A101-92866E350271}"/>
            </a:ext>
          </a:extLst>
        </xdr:cNvPr>
        <xdr:cNvSpPr/>
      </xdr:nvSpPr>
      <xdr:spPr>
        <a:xfrm>
          <a:off x="21272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135789</xdr:rowOff>
    </xdr:from>
    <xdr:to>
      <xdr:col>116</xdr:col>
      <xdr:colOff>63500</xdr:colOff>
      <xdr:row>62</xdr:row>
      <xdr:rowOff>143104</xdr:rowOff>
    </xdr:to>
    <xdr:cxnSp macro="">
      <xdr:nvCxnSpPr>
        <xdr:cNvPr id="644" name="直線コネクタ 643">
          <a:extLst>
            <a:ext uri="{FF2B5EF4-FFF2-40B4-BE49-F238E27FC236}">
              <a16:creationId xmlns:a16="http://schemas.microsoft.com/office/drawing/2014/main" id="{93B56EE3-85D0-44BF-BDAF-E2CB69756C5E}"/>
            </a:ext>
          </a:extLst>
        </xdr:cNvPr>
        <xdr:cNvCxnSpPr/>
      </xdr:nvCxnSpPr>
      <xdr:spPr>
        <a:xfrm flipV="1">
          <a:off x="21323300" y="1076568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98704</xdr:rowOff>
    </xdr:from>
    <xdr:to>
      <xdr:col>107</xdr:col>
      <xdr:colOff>101600</xdr:colOff>
      <xdr:row>63</xdr:row>
      <xdr:rowOff>28854</xdr:rowOff>
    </xdr:to>
    <xdr:sp macro="" textlink="">
      <xdr:nvSpPr>
        <xdr:cNvPr id="645" name="楕円 644">
          <a:extLst>
            <a:ext uri="{FF2B5EF4-FFF2-40B4-BE49-F238E27FC236}">
              <a16:creationId xmlns:a16="http://schemas.microsoft.com/office/drawing/2014/main" id="{DA5A9972-4A5C-4B7F-8C75-1A4377B7E332}"/>
            </a:ext>
          </a:extLst>
        </xdr:cNvPr>
        <xdr:cNvSpPr/>
      </xdr:nvSpPr>
      <xdr:spPr>
        <a:xfrm>
          <a:off x="203835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143104</xdr:rowOff>
    </xdr:from>
    <xdr:to>
      <xdr:col>111</xdr:col>
      <xdr:colOff>177800</xdr:colOff>
      <xdr:row>62</xdr:row>
      <xdr:rowOff>149504</xdr:rowOff>
    </xdr:to>
    <xdr:cxnSp macro="">
      <xdr:nvCxnSpPr>
        <xdr:cNvPr id="646" name="直線コネクタ 645">
          <a:extLst>
            <a:ext uri="{FF2B5EF4-FFF2-40B4-BE49-F238E27FC236}">
              <a16:creationId xmlns:a16="http://schemas.microsoft.com/office/drawing/2014/main" id="{6C3F149F-6A03-4C34-8EAB-2A7FBE3C5BEF}"/>
            </a:ext>
          </a:extLst>
        </xdr:cNvPr>
        <xdr:cNvCxnSpPr/>
      </xdr:nvCxnSpPr>
      <xdr:spPr>
        <a:xfrm flipV="1">
          <a:off x="20434300" y="1077300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106020</xdr:rowOff>
    </xdr:from>
    <xdr:to>
      <xdr:col>102</xdr:col>
      <xdr:colOff>165100</xdr:colOff>
      <xdr:row>63</xdr:row>
      <xdr:rowOff>36170</xdr:rowOff>
    </xdr:to>
    <xdr:sp macro="" textlink="">
      <xdr:nvSpPr>
        <xdr:cNvPr id="647" name="楕円 646">
          <a:extLst>
            <a:ext uri="{FF2B5EF4-FFF2-40B4-BE49-F238E27FC236}">
              <a16:creationId xmlns:a16="http://schemas.microsoft.com/office/drawing/2014/main" id="{AF39C463-0121-44F5-ABD0-027348B8F96B}"/>
            </a:ext>
          </a:extLst>
        </xdr:cNvPr>
        <xdr:cNvSpPr/>
      </xdr:nvSpPr>
      <xdr:spPr>
        <a:xfrm>
          <a:off x="19494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149504</xdr:rowOff>
    </xdr:from>
    <xdr:to>
      <xdr:col>107</xdr:col>
      <xdr:colOff>50800</xdr:colOff>
      <xdr:row>62</xdr:row>
      <xdr:rowOff>156820</xdr:rowOff>
    </xdr:to>
    <xdr:cxnSp macro="">
      <xdr:nvCxnSpPr>
        <xdr:cNvPr id="648" name="直線コネクタ 647">
          <a:extLst>
            <a:ext uri="{FF2B5EF4-FFF2-40B4-BE49-F238E27FC236}">
              <a16:creationId xmlns:a16="http://schemas.microsoft.com/office/drawing/2014/main" id="{95BD0766-64FE-483A-87DA-CE68947C41D1}"/>
            </a:ext>
          </a:extLst>
        </xdr:cNvPr>
        <xdr:cNvCxnSpPr/>
      </xdr:nvCxnSpPr>
      <xdr:spPr>
        <a:xfrm flipV="1">
          <a:off x="19545300" y="1077940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649" name="n_1aveValue【学校施設】&#10;一人当たり面積">
          <a:extLst>
            <a:ext uri="{FF2B5EF4-FFF2-40B4-BE49-F238E27FC236}">
              <a16:creationId xmlns:a16="http://schemas.microsoft.com/office/drawing/2014/main" id="{60F31C91-DE84-4274-B2EA-C1D6D254F837}"/>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50" name="n_2aveValue【学校施設】&#10;一人当たり面積">
          <a:extLst>
            <a:ext uri="{FF2B5EF4-FFF2-40B4-BE49-F238E27FC236}">
              <a16:creationId xmlns:a16="http://schemas.microsoft.com/office/drawing/2014/main" id="{95A512FA-DC51-44CB-94E4-D0F5CBD3BEE6}"/>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a:extLst>
            <a:ext uri="{FF2B5EF4-FFF2-40B4-BE49-F238E27FC236}">
              <a16:creationId xmlns:a16="http://schemas.microsoft.com/office/drawing/2014/main" id="{516D4616-CF1F-459E-8ACD-271D93902A72}"/>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13581</xdr:rowOff>
    </xdr:from>
    <xdr:ext cx="469744" cy="259045"/>
    <xdr:sp macro="" textlink="">
      <xdr:nvSpPr>
        <xdr:cNvPr id="652" name="n_1mainValue【学校施設】&#10;一人当たり面積">
          <a:extLst>
            <a:ext uri="{FF2B5EF4-FFF2-40B4-BE49-F238E27FC236}">
              <a16:creationId xmlns:a16="http://schemas.microsoft.com/office/drawing/2014/main" id="{CB90D69B-188F-40F0-AB20-D36CD53549C7}"/>
            </a:ext>
          </a:extLst>
        </xdr:cNvPr>
        <xdr:cNvSpPr txBox="1"/>
      </xdr:nvSpPr>
      <xdr:spPr>
        <a:xfrm>
          <a:off x="21075727" y="108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19981</xdr:rowOff>
    </xdr:from>
    <xdr:ext cx="469744" cy="259045"/>
    <xdr:sp macro="" textlink="">
      <xdr:nvSpPr>
        <xdr:cNvPr id="653" name="n_2mainValue【学校施設】&#10;一人当たり面積">
          <a:extLst>
            <a:ext uri="{FF2B5EF4-FFF2-40B4-BE49-F238E27FC236}">
              <a16:creationId xmlns:a16="http://schemas.microsoft.com/office/drawing/2014/main" id="{139D8C8F-4154-4372-B1C9-A0B28937ADC7}"/>
            </a:ext>
          </a:extLst>
        </xdr:cNvPr>
        <xdr:cNvSpPr txBox="1"/>
      </xdr:nvSpPr>
      <xdr:spPr>
        <a:xfrm>
          <a:off x="20199427" y="108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27297</xdr:rowOff>
    </xdr:from>
    <xdr:ext cx="469744" cy="259045"/>
    <xdr:sp macro="" textlink="">
      <xdr:nvSpPr>
        <xdr:cNvPr id="654" name="n_3mainValue【学校施設】&#10;一人当たり面積">
          <a:extLst>
            <a:ext uri="{FF2B5EF4-FFF2-40B4-BE49-F238E27FC236}">
              <a16:creationId xmlns:a16="http://schemas.microsoft.com/office/drawing/2014/main" id="{8971E473-1422-459D-9EB2-DEB5ED1634A0}"/>
            </a:ext>
          </a:extLst>
        </xdr:cNvPr>
        <xdr:cNvSpPr txBox="1"/>
      </xdr:nvSpPr>
      <xdr:spPr>
        <a:xfrm>
          <a:off x="19310427" y="108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D6F8A439-C289-4FCA-AA41-6B06BEDC29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553AC625-A688-4CED-BF39-8881E61CBC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9281E253-85ED-4F26-B218-A274B7490A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FB892375-1CFA-4D88-A791-651900E044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22784861-8390-4937-88AE-204939AA64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B3BF8249-005C-445E-A0C4-7876DE4771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545A896A-4B41-47EA-8597-FE3D5E11EB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C8C37599-8B8F-4227-83FB-B261AB1BC2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80ABD514-F34F-482E-9371-BC0E0C362A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D1E3E2DF-2191-40D4-BFE8-84661493EF5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a16="http://schemas.microsoft.com/office/drawing/2014/main" id="{0B0B86DD-F666-44B7-8DF8-9E073D3F23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a16="http://schemas.microsoft.com/office/drawing/2014/main" id="{F9D97A98-E5B0-4AEF-A16D-69FA80856EF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a16="http://schemas.microsoft.com/office/drawing/2014/main" id="{7A94FF6B-3444-406A-A346-7790FA7628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a16="http://schemas.microsoft.com/office/drawing/2014/main" id="{CF7DB922-1F78-4EE8-9367-330F7A5655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a16="http://schemas.microsoft.com/office/drawing/2014/main" id="{C3158F45-C66F-49EF-913B-9E5A017097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a16="http://schemas.microsoft.com/office/drawing/2014/main" id="{3E7FC252-4D4C-41B9-9990-FD8F089B6A5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a16="http://schemas.microsoft.com/office/drawing/2014/main" id="{343EC58A-B25C-488B-89E0-CB8340AEC64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a16="http://schemas.microsoft.com/office/drawing/2014/main" id="{1EBB1464-5BB5-4077-939A-A21CC05D916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a16="http://schemas.microsoft.com/office/drawing/2014/main" id="{89D850DD-C1F3-402F-86ED-9711510D0C4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a16="http://schemas.microsoft.com/office/drawing/2014/main" id="{67A2F4CA-3207-402E-A63C-BF4714CCBB5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a16="http://schemas.microsoft.com/office/drawing/2014/main" id="{FD4A3B27-3087-4F92-AC31-6D6ABD0537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a16="http://schemas.microsoft.com/office/drawing/2014/main" id="{A353C6BB-637B-438F-AB11-5C6983DDEEA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FCAC41F1-8AF0-4ADD-85D6-60F061A5F9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AFEABC4B-FA37-4A75-B9EB-D0B32BE79EC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a:extLst>
            <a:ext uri="{FF2B5EF4-FFF2-40B4-BE49-F238E27FC236}">
              <a16:creationId xmlns:a16="http://schemas.microsoft.com/office/drawing/2014/main" id="{F712F2B9-FA70-4973-88F9-C063AFB387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80" name="直線コネクタ 679">
          <a:extLst>
            <a:ext uri="{FF2B5EF4-FFF2-40B4-BE49-F238E27FC236}">
              <a16:creationId xmlns:a16="http://schemas.microsoft.com/office/drawing/2014/main" id="{8CB23746-224A-4FE9-8663-172D05E94282}"/>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児童館】&#10;有形固定資産減価償却率最小値テキスト">
          <a:extLst>
            <a:ext uri="{FF2B5EF4-FFF2-40B4-BE49-F238E27FC236}">
              <a16:creationId xmlns:a16="http://schemas.microsoft.com/office/drawing/2014/main" id="{59EE99C2-F61D-442A-93CB-C03AC4FB24D4}"/>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a:extLst>
            <a:ext uri="{FF2B5EF4-FFF2-40B4-BE49-F238E27FC236}">
              <a16:creationId xmlns:a16="http://schemas.microsoft.com/office/drawing/2014/main" id="{5F189993-6AAE-454D-B00A-A81415BC45E9}"/>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a:extLst>
            <a:ext uri="{FF2B5EF4-FFF2-40B4-BE49-F238E27FC236}">
              <a16:creationId xmlns:a16="http://schemas.microsoft.com/office/drawing/2014/main" id="{8E11BBE7-948B-47D0-953E-35DF299DAB1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a16="http://schemas.microsoft.com/office/drawing/2014/main" id="{9DC003BE-94FA-481A-892E-84231FCE04B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85" name="【児童館】&#10;有形固定資産減価償却率平均値テキスト">
          <a:extLst>
            <a:ext uri="{FF2B5EF4-FFF2-40B4-BE49-F238E27FC236}">
              <a16:creationId xmlns:a16="http://schemas.microsoft.com/office/drawing/2014/main" id="{8E6EC5BC-1838-4EA8-9FE3-C000C806A928}"/>
            </a:ext>
          </a:extLst>
        </xdr:cNvPr>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86" name="フローチャート: 判断 685">
          <a:extLst>
            <a:ext uri="{FF2B5EF4-FFF2-40B4-BE49-F238E27FC236}">
              <a16:creationId xmlns:a16="http://schemas.microsoft.com/office/drawing/2014/main" id="{16F1D0A2-1363-4DE4-9652-F28663CD5544}"/>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87" name="フローチャート: 判断 686">
          <a:extLst>
            <a:ext uri="{FF2B5EF4-FFF2-40B4-BE49-F238E27FC236}">
              <a16:creationId xmlns:a16="http://schemas.microsoft.com/office/drawing/2014/main" id="{E86FC395-FCA9-48D8-9515-15E2ED2F30B2}"/>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88" name="フローチャート: 判断 687">
          <a:extLst>
            <a:ext uri="{FF2B5EF4-FFF2-40B4-BE49-F238E27FC236}">
              <a16:creationId xmlns:a16="http://schemas.microsoft.com/office/drawing/2014/main" id="{53B18127-575D-4800-987F-E1A9998BEACF}"/>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89" name="フローチャート: 判断 688">
          <a:extLst>
            <a:ext uri="{FF2B5EF4-FFF2-40B4-BE49-F238E27FC236}">
              <a16:creationId xmlns:a16="http://schemas.microsoft.com/office/drawing/2014/main" id="{92799FBA-653E-436A-9059-1FF02634D742}"/>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EEC4520A-2F59-4090-AC19-6FA6898699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EBFF5F9E-3251-424D-9204-9748A4215F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D03B4EF8-B366-40F3-ADB2-8F830EA080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DB05B55-1DB3-443B-86FF-265AFE7D2DF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72ED87D-68CA-43AF-8C57-28E3E9047B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95" name="楕円 694">
          <a:extLst>
            <a:ext uri="{FF2B5EF4-FFF2-40B4-BE49-F238E27FC236}">
              <a16:creationId xmlns:a16="http://schemas.microsoft.com/office/drawing/2014/main" id="{1D88B4BA-0F3D-4A05-97F1-3F86C1DCDDEF}"/>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696" name="【児童館】&#10;有形固定資産減価償却率該当値テキスト">
          <a:extLst>
            <a:ext uri="{FF2B5EF4-FFF2-40B4-BE49-F238E27FC236}">
              <a16:creationId xmlns:a16="http://schemas.microsoft.com/office/drawing/2014/main" id="{D0A0A617-6D59-47FB-BB9A-B0F12F46FE0A}"/>
            </a:ext>
          </a:extLst>
        </xdr:cNvPr>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97" name="楕円 696">
          <a:extLst>
            <a:ext uri="{FF2B5EF4-FFF2-40B4-BE49-F238E27FC236}">
              <a16:creationId xmlns:a16="http://schemas.microsoft.com/office/drawing/2014/main" id="{B9E0A251-F762-47C1-A0E3-445502F4AAF2}"/>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83820</xdr:rowOff>
    </xdr:to>
    <xdr:cxnSp macro="">
      <xdr:nvCxnSpPr>
        <xdr:cNvPr id="698" name="直線コネクタ 697">
          <a:extLst>
            <a:ext uri="{FF2B5EF4-FFF2-40B4-BE49-F238E27FC236}">
              <a16:creationId xmlns:a16="http://schemas.microsoft.com/office/drawing/2014/main" id="{890CFC0A-9F9D-4CB6-B8B4-1DBE38B931B1}"/>
            </a:ext>
          </a:extLst>
        </xdr:cNvPr>
        <xdr:cNvCxnSpPr/>
      </xdr:nvCxnSpPr>
      <xdr:spPr>
        <a:xfrm flipV="1">
          <a:off x="15481300" y="14108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99" name="楕円 698">
          <a:extLst>
            <a:ext uri="{FF2B5EF4-FFF2-40B4-BE49-F238E27FC236}">
              <a16:creationId xmlns:a16="http://schemas.microsoft.com/office/drawing/2014/main" id="{FCAD0B0D-682D-4537-A066-B30CB9AFD62F}"/>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116477</xdr:rowOff>
    </xdr:to>
    <xdr:cxnSp macro="">
      <xdr:nvCxnSpPr>
        <xdr:cNvPr id="700" name="直線コネクタ 699">
          <a:extLst>
            <a:ext uri="{FF2B5EF4-FFF2-40B4-BE49-F238E27FC236}">
              <a16:creationId xmlns:a16="http://schemas.microsoft.com/office/drawing/2014/main" id="{1DDA0C30-B5D7-491C-BE09-988F24438CA3}"/>
            </a:ext>
          </a:extLst>
        </xdr:cNvPr>
        <xdr:cNvCxnSpPr/>
      </xdr:nvCxnSpPr>
      <xdr:spPr>
        <a:xfrm flipV="1">
          <a:off x="14592300" y="1414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701" name="楕円 700">
          <a:extLst>
            <a:ext uri="{FF2B5EF4-FFF2-40B4-BE49-F238E27FC236}">
              <a16:creationId xmlns:a16="http://schemas.microsoft.com/office/drawing/2014/main" id="{8AE799CE-53EA-4B15-BA6F-8767F87B1FB5}"/>
            </a:ext>
          </a:extLst>
        </xdr:cNvPr>
        <xdr:cNvSpPr/>
      </xdr:nvSpPr>
      <xdr:spPr>
        <a:xfrm>
          <a:off x="13652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155666</xdr:rowOff>
    </xdr:to>
    <xdr:cxnSp macro="">
      <xdr:nvCxnSpPr>
        <xdr:cNvPr id="702" name="直線コネクタ 701">
          <a:extLst>
            <a:ext uri="{FF2B5EF4-FFF2-40B4-BE49-F238E27FC236}">
              <a16:creationId xmlns:a16="http://schemas.microsoft.com/office/drawing/2014/main" id="{11AFA673-948D-432D-8D77-00AE8288AB82}"/>
            </a:ext>
          </a:extLst>
        </xdr:cNvPr>
        <xdr:cNvCxnSpPr/>
      </xdr:nvCxnSpPr>
      <xdr:spPr>
        <a:xfrm flipV="1">
          <a:off x="13703300" y="14175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3" name="n_1aveValue【児童館】&#10;有形固定資産減価償却率">
          <a:extLst>
            <a:ext uri="{FF2B5EF4-FFF2-40B4-BE49-F238E27FC236}">
              <a16:creationId xmlns:a16="http://schemas.microsoft.com/office/drawing/2014/main" id="{00F94B50-36D9-4EE5-93E0-7D452FDD14D3}"/>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704" name="n_2aveValue【児童館】&#10;有形固定資産減価償却率">
          <a:extLst>
            <a:ext uri="{FF2B5EF4-FFF2-40B4-BE49-F238E27FC236}">
              <a16:creationId xmlns:a16="http://schemas.microsoft.com/office/drawing/2014/main" id="{2FCDA9FD-4B19-4D02-8258-E1D419921EE6}"/>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705" name="n_3aveValue【児童館】&#10;有形固定資産減価償却率">
          <a:extLst>
            <a:ext uri="{FF2B5EF4-FFF2-40B4-BE49-F238E27FC236}">
              <a16:creationId xmlns:a16="http://schemas.microsoft.com/office/drawing/2014/main" id="{ECEFE0A5-6E74-4061-8CD6-F2D64A84AC38}"/>
            </a:ext>
          </a:extLst>
        </xdr:cNvPr>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06" name="n_1mainValue【児童館】&#10;有形固定資産減価償却率">
          <a:extLst>
            <a:ext uri="{FF2B5EF4-FFF2-40B4-BE49-F238E27FC236}">
              <a16:creationId xmlns:a16="http://schemas.microsoft.com/office/drawing/2014/main" id="{41D55FC6-F99D-4312-B888-C41A51C3B20B}"/>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707" name="n_2mainValue【児童館】&#10;有形固定資産減価償却率">
          <a:extLst>
            <a:ext uri="{FF2B5EF4-FFF2-40B4-BE49-F238E27FC236}">
              <a16:creationId xmlns:a16="http://schemas.microsoft.com/office/drawing/2014/main" id="{40347C44-AC79-4961-BF80-9F81CB36C7A9}"/>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26143</xdr:rowOff>
    </xdr:from>
    <xdr:ext cx="405111" cy="259045"/>
    <xdr:sp macro="" textlink="">
      <xdr:nvSpPr>
        <xdr:cNvPr id="708" name="n_3mainValue【児童館】&#10;有形固定資産減価償却率">
          <a:extLst>
            <a:ext uri="{FF2B5EF4-FFF2-40B4-BE49-F238E27FC236}">
              <a16:creationId xmlns:a16="http://schemas.microsoft.com/office/drawing/2014/main" id="{825F4B5F-2D4D-47E0-8725-5E21059D8237}"/>
            </a:ext>
          </a:extLst>
        </xdr:cNvPr>
        <xdr:cNvSpPr txBox="1"/>
      </xdr:nvSpPr>
      <xdr:spPr>
        <a:xfrm>
          <a:off x="13500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2E16743C-6A33-44AD-B08A-4C7C8BB83B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6CBF51F2-4DDE-44FA-AB5A-75A61E9DE3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8B399853-43E1-4FDC-9203-403952C314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EAFF5AF3-2E51-448D-8BED-956DA7170F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94A2F577-E6E1-49B3-8552-5D85351A27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DEE93A4D-84D2-4361-8AD3-ED77D111D2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9E553AE2-2022-4B2B-AEA0-90D1A075D7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871D80BF-A582-4388-9896-FBEFB702CC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A87DB95B-4756-4CB4-A248-F3D78E99A0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9BD2331-A310-48D3-824C-E50AB9448C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id="{A06456D0-3A7E-4FEA-885C-658467E8391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a:extLst>
            <a:ext uri="{FF2B5EF4-FFF2-40B4-BE49-F238E27FC236}">
              <a16:creationId xmlns:a16="http://schemas.microsoft.com/office/drawing/2014/main" id="{E21006CD-56A5-4CD7-811D-28D0F52A901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id="{B0BF6766-502D-45EB-B18D-F11E6976905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a:extLst>
            <a:ext uri="{FF2B5EF4-FFF2-40B4-BE49-F238E27FC236}">
              <a16:creationId xmlns:a16="http://schemas.microsoft.com/office/drawing/2014/main" id="{8EF6AEC8-25D5-4C6C-B935-BCFAE7CB52F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id="{F531709E-0690-4B6B-8B7A-D504B7F298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a:extLst>
            <a:ext uri="{FF2B5EF4-FFF2-40B4-BE49-F238E27FC236}">
              <a16:creationId xmlns:a16="http://schemas.microsoft.com/office/drawing/2014/main" id="{83FF3D77-8A9E-4B26-B208-C1B60A104A5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id="{EA9861D8-D00B-428B-875B-1ACFEE9C38E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a:extLst>
            <a:ext uri="{FF2B5EF4-FFF2-40B4-BE49-F238E27FC236}">
              <a16:creationId xmlns:a16="http://schemas.microsoft.com/office/drawing/2014/main" id="{2EBE0A79-8C5E-4AD7-848C-152A97A6683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A8DA4E8E-AED0-49C4-8F9E-A4538EA1B0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3BEFCD41-7C52-4B06-9D25-3EFA380B1E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a:extLst>
            <a:ext uri="{FF2B5EF4-FFF2-40B4-BE49-F238E27FC236}">
              <a16:creationId xmlns:a16="http://schemas.microsoft.com/office/drawing/2014/main" id="{D4174A62-6447-4A92-B57B-AF605A7FF2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730" name="直線コネクタ 729">
          <a:extLst>
            <a:ext uri="{FF2B5EF4-FFF2-40B4-BE49-F238E27FC236}">
              <a16:creationId xmlns:a16="http://schemas.microsoft.com/office/drawing/2014/main" id="{DB547D7A-7623-4AE9-8068-D9C345F2DB9E}"/>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731" name="【児童館】&#10;一人当たり面積最小値テキスト">
          <a:extLst>
            <a:ext uri="{FF2B5EF4-FFF2-40B4-BE49-F238E27FC236}">
              <a16:creationId xmlns:a16="http://schemas.microsoft.com/office/drawing/2014/main" id="{0CC488E4-429D-4F40-BB48-2FE202CA1B7D}"/>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2" name="直線コネクタ 731">
          <a:extLst>
            <a:ext uri="{FF2B5EF4-FFF2-40B4-BE49-F238E27FC236}">
              <a16:creationId xmlns:a16="http://schemas.microsoft.com/office/drawing/2014/main" id="{D72A438F-B5D9-497A-9E1B-801BC5430904}"/>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3" name="【児童館】&#10;一人当たり面積最大値テキスト">
          <a:extLst>
            <a:ext uri="{FF2B5EF4-FFF2-40B4-BE49-F238E27FC236}">
              <a16:creationId xmlns:a16="http://schemas.microsoft.com/office/drawing/2014/main" id="{D195A197-8A4A-468C-A2D9-7310B2CB4EF8}"/>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4" name="直線コネクタ 733">
          <a:extLst>
            <a:ext uri="{FF2B5EF4-FFF2-40B4-BE49-F238E27FC236}">
              <a16:creationId xmlns:a16="http://schemas.microsoft.com/office/drawing/2014/main" id="{6E3C7D3F-8880-4F72-91BD-A0F430080C03}"/>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5" name="【児童館】&#10;一人当たり面積平均値テキスト">
          <a:extLst>
            <a:ext uri="{FF2B5EF4-FFF2-40B4-BE49-F238E27FC236}">
              <a16:creationId xmlns:a16="http://schemas.microsoft.com/office/drawing/2014/main" id="{4DA8390A-A0DD-4110-AAD5-71048B466739}"/>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a:extLst>
            <a:ext uri="{FF2B5EF4-FFF2-40B4-BE49-F238E27FC236}">
              <a16:creationId xmlns:a16="http://schemas.microsoft.com/office/drawing/2014/main" id="{D99C661D-EE5E-4ADC-9E65-998B482C642C}"/>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737" name="フローチャート: 判断 736">
          <a:extLst>
            <a:ext uri="{FF2B5EF4-FFF2-40B4-BE49-F238E27FC236}">
              <a16:creationId xmlns:a16="http://schemas.microsoft.com/office/drawing/2014/main" id="{78521226-29C1-44B8-8A8D-A92776EF9A94}"/>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8" name="フローチャート: 判断 737">
          <a:extLst>
            <a:ext uri="{FF2B5EF4-FFF2-40B4-BE49-F238E27FC236}">
              <a16:creationId xmlns:a16="http://schemas.microsoft.com/office/drawing/2014/main" id="{40E3B2C6-EC15-4602-970E-A06DC5C474CC}"/>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9" name="フローチャート: 判断 738">
          <a:extLst>
            <a:ext uri="{FF2B5EF4-FFF2-40B4-BE49-F238E27FC236}">
              <a16:creationId xmlns:a16="http://schemas.microsoft.com/office/drawing/2014/main" id="{D72731F5-5B5D-4CC6-9A06-B448161C77D5}"/>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E2841003-89A5-4A32-8F61-544D44E322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EED1973F-DC20-4BFC-974F-FC8C3AD94A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73CCDE09-6891-40DD-89C7-8994AF7681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D77D4979-41E1-4F6A-9BB8-08CEAC91F4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3E77A85-1176-4793-9F74-38AFA33DA86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45" name="楕円 744">
          <a:extLst>
            <a:ext uri="{FF2B5EF4-FFF2-40B4-BE49-F238E27FC236}">
              <a16:creationId xmlns:a16="http://schemas.microsoft.com/office/drawing/2014/main" id="{7A1338B2-AC0E-4597-81E0-AE87282594C2}"/>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46" name="【児童館】&#10;一人当たり面積該当値テキスト">
          <a:extLst>
            <a:ext uri="{FF2B5EF4-FFF2-40B4-BE49-F238E27FC236}">
              <a16:creationId xmlns:a16="http://schemas.microsoft.com/office/drawing/2014/main" id="{59EA5276-406B-48F2-B281-85DE2A4108C1}"/>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47" name="楕円 746">
          <a:extLst>
            <a:ext uri="{FF2B5EF4-FFF2-40B4-BE49-F238E27FC236}">
              <a16:creationId xmlns:a16="http://schemas.microsoft.com/office/drawing/2014/main" id="{A1418C9E-CDC6-4ACE-BBBB-9E3C64B6E0D5}"/>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748" name="直線コネクタ 747">
          <a:extLst>
            <a:ext uri="{FF2B5EF4-FFF2-40B4-BE49-F238E27FC236}">
              <a16:creationId xmlns:a16="http://schemas.microsoft.com/office/drawing/2014/main" id="{E4C2AE24-B726-4982-ACF2-D2E43D693128}"/>
            </a:ext>
          </a:extLst>
        </xdr:cNvPr>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49" name="楕円 748">
          <a:extLst>
            <a:ext uri="{FF2B5EF4-FFF2-40B4-BE49-F238E27FC236}">
              <a16:creationId xmlns:a16="http://schemas.microsoft.com/office/drawing/2014/main" id="{3E9E2A77-5EF5-4CD1-8525-4229B831B421}"/>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106680</xdr:rowOff>
    </xdr:to>
    <xdr:cxnSp macro="">
      <xdr:nvCxnSpPr>
        <xdr:cNvPr id="750" name="直線コネクタ 749">
          <a:extLst>
            <a:ext uri="{FF2B5EF4-FFF2-40B4-BE49-F238E27FC236}">
              <a16:creationId xmlns:a16="http://schemas.microsoft.com/office/drawing/2014/main" id="{178F53A9-9C23-4F8E-B213-FC4A8A0FB7AD}"/>
            </a:ext>
          </a:extLst>
        </xdr:cNvPr>
        <xdr:cNvCxnSpPr/>
      </xdr:nvCxnSpPr>
      <xdr:spPr>
        <a:xfrm flipV="1">
          <a:off x="20434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1" name="楕円 750">
          <a:extLst>
            <a:ext uri="{FF2B5EF4-FFF2-40B4-BE49-F238E27FC236}">
              <a16:creationId xmlns:a16="http://schemas.microsoft.com/office/drawing/2014/main" id="{270CD4EE-3333-45D0-BDD4-2133EB88AC1B}"/>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72389</xdr:rowOff>
    </xdr:to>
    <xdr:cxnSp macro="">
      <xdr:nvCxnSpPr>
        <xdr:cNvPr id="752" name="直線コネクタ 751">
          <a:extLst>
            <a:ext uri="{FF2B5EF4-FFF2-40B4-BE49-F238E27FC236}">
              <a16:creationId xmlns:a16="http://schemas.microsoft.com/office/drawing/2014/main" id="{A8EFC63C-D367-47F2-B91F-887D05E22EF1}"/>
            </a:ext>
          </a:extLst>
        </xdr:cNvPr>
        <xdr:cNvCxnSpPr/>
      </xdr:nvCxnSpPr>
      <xdr:spPr>
        <a:xfrm flipV="1">
          <a:off x="19545300" y="14508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753" name="n_1aveValue【児童館】&#10;一人当たり面積">
          <a:extLst>
            <a:ext uri="{FF2B5EF4-FFF2-40B4-BE49-F238E27FC236}">
              <a16:creationId xmlns:a16="http://schemas.microsoft.com/office/drawing/2014/main" id="{2B237350-4D47-4BE4-B8C0-4E214CB78B12}"/>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54" name="n_2aveValue【児童館】&#10;一人当たり面積">
          <a:extLst>
            <a:ext uri="{FF2B5EF4-FFF2-40B4-BE49-F238E27FC236}">
              <a16:creationId xmlns:a16="http://schemas.microsoft.com/office/drawing/2014/main" id="{497BD0D4-0127-463F-BA9A-41032AC68125}"/>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55" name="n_3aveValue【児童館】&#10;一人当たり面積">
          <a:extLst>
            <a:ext uri="{FF2B5EF4-FFF2-40B4-BE49-F238E27FC236}">
              <a16:creationId xmlns:a16="http://schemas.microsoft.com/office/drawing/2014/main" id="{F3F0524F-D905-4FB7-B660-DAA4E9E8B061}"/>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756" name="n_1mainValue【児童館】&#10;一人当たり面積">
          <a:extLst>
            <a:ext uri="{FF2B5EF4-FFF2-40B4-BE49-F238E27FC236}">
              <a16:creationId xmlns:a16="http://schemas.microsoft.com/office/drawing/2014/main" id="{7FC3E0D2-EB34-4A51-8481-B601C0F8F73F}"/>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57" name="n_2mainValue【児童館】&#10;一人当たり面積">
          <a:extLst>
            <a:ext uri="{FF2B5EF4-FFF2-40B4-BE49-F238E27FC236}">
              <a16:creationId xmlns:a16="http://schemas.microsoft.com/office/drawing/2014/main" id="{F4E70809-6D88-4F50-8CE4-9851D791138E}"/>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58" name="n_3mainValue【児童館】&#10;一人当たり面積">
          <a:extLst>
            <a:ext uri="{FF2B5EF4-FFF2-40B4-BE49-F238E27FC236}">
              <a16:creationId xmlns:a16="http://schemas.microsoft.com/office/drawing/2014/main" id="{EEBD5E57-56ED-42AB-AB15-5DDB5E5BC438}"/>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B7790D23-1A5E-4538-A897-34323700A9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66F0DF0B-F8F3-4B43-A9CC-48FAE2F70E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B957DD69-2FB6-458D-B779-03D937D427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D3F8F567-BDFA-43CB-AA72-FC180B9837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CAE77EE3-F514-4CB1-8A5F-939224A668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8CA5CCB6-37A5-4808-AE87-E9996173C2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E550CE6E-4662-434F-9C5C-BFC8911325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D7B7ABE9-CA1F-4232-A03D-052EC70A3DA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62C66F36-7D41-4103-8BFD-075B52365B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0081F24C-0B15-4417-A3BD-B356079535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a:extLst>
            <a:ext uri="{FF2B5EF4-FFF2-40B4-BE49-F238E27FC236}">
              <a16:creationId xmlns:a16="http://schemas.microsoft.com/office/drawing/2014/main" id="{34808185-DB14-4A5A-85C8-4E43649B457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a:extLst>
            <a:ext uri="{FF2B5EF4-FFF2-40B4-BE49-F238E27FC236}">
              <a16:creationId xmlns:a16="http://schemas.microsoft.com/office/drawing/2014/main" id="{610F2527-BDA9-4F94-BC79-04E7E103353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a:extLst>
            <a:ext uri="{FF2B5EF4-FFF2-40B4-BE49-F238E27FC236}">
              <a16:creationId xmlns:a16="http://schemas.microsoft.com/office/drawing/2014/main" id="{9F610083-095A-433B-AE8F-1BF31C0E6A6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a:extLst>
            <a:ext uri="{FF2B5EF4-FFF2-40B4-BE49-F238E27FC236}">
              <a16:creationId xmlns:a16="http://schemas.microsoft.com/office/drawing/2014/main" id="{6473F61E-A09B-40F9-B891-1708C96959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a:extLst>
            <a:ext uri="{FF2B5EF4-FFF2-40B4-BE49-F238E27FC236}">
              <a16:creationId xmlns:a16="http://schemas.microsoft.com/office/drawing/2014/main" id="{AC4921D0-2B59-4B88-80FD-1EE4F19DF8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a:extLst>
            <a:ext uri="{FF2B5EF4-FFF2-40B4-BE49-F238E27FC236}">
              <a16:creationId xmlns:a16="http://schemas.microsoft.com/office/drawing/2014/main" id="{F0B2896E-CFB9-424C-9212-B259B0176F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a:extLst>
            <a:ext uri="{FF2B5EF4-FFF2-40B4-BE49-F238E27FC236}">
              <a16:creationId xmlns:a16="http://schemas.microsoft.com/office/drawing/2014/main" id="{28157CD8-15F9-417E-85BE-15F5F475B1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a:extLst>
            <a:ext uri="{FF2B5EF4-FFF2-40B4-BE49-F238E27FC236}">
              <a16:creationId xmlns:a16="http://schemas.microsoft.com/office/drawing/2014/main" id="{E7EA9E1D-C892-486E-AA62-B534912FC7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a:extLst>
            <a:ext uri="{FF2B5EF4-FFF2-40B4-BE49-F238E27FC236}">
              <a16:creationId xmlns:a16="http://schemas.microsoft.com/office/drawing/2014/main" id="{D560DF91-BBC7-4DE1-8006-442FE4FB53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a:extLst>
            <a:ext uri="{FF2B5EF4-FFF2-40B4-BE49-F238E27FC236}">
              <a16:creationId xmlns:a16="http://schemas.microsoft.com/office/drawing/2014/main" id="{C1D105BA-9F3F-4459-9345-51E0E004601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a:extLst>
            <a:ext uri="{FF2B5EF4-FFF2-40B4-BE49-F238E27FC236}">
              <a16:creationId xmlns:a16="http://schemas.microsoft.com/office/drawing/2014/main" id="{99460EB5-7F56-4E4A-965C-50DBA76A9B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A20A8D5C-3CFD-4689-8787-20DB4B588B9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EAD497FC-58EF-4D20-9EA8-8BB6DBAB7D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1C8690C1-0E2C-486A-A312-56FB63A05CB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a:extLst>
            <a:ext uri="{FF2B5EF4-FFF2-40B4-BE49-F238E27FC236}">
              <a16:creationId xmlns:a16="http://schemas.microsoft.com/office/drawing/2014/main" id="{0A488060-774D-4655-9D18-C65ADD527C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84" name="直線コネクタ 783">
          <a:extLst>
            <a:ext uri="{FF2B5EF4-FFF2-40B4-BE49-F238E27FC236}">
              <a16:creationId xmlns:a16="http://schemas.microsoft.com/office/drawing/2014/main" id="{5F941491-998B-4D5D-85EF-8D2F3FDD5FDC}"/>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85" name="【公民館】&#10;有形固定資産減価償却率最小値テキスト">
          <a:extLst>
            <a:ext uri="{FF2B5EF4-FFF2-40B4-BE49-F238E27FC236}">
              <a16:creationId xmlns:a16="http://schemas.microsoft.com/office/drawing/2014/main" id="{15F87D92-0398-4DDE-B439-7BAD6267BEDF}"/>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86" name="直線コネクタ 785">
          <a:extLst>
            <a:ext uri="{FF2B5EF4-FFF2-40B4-BE49-F238E27FC236}">
              <a16:creationId xmlns:a16="http://schemas.microsoft.com/office/drawing/2014/main" id="{30997DCB-A484-4B41-9AA9-4DEB1FB46209}"/>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公民館】&#10;有形固定資産減価償却率最大値テキスト">
          <a:extLst>
            <a:ext uri="{FF2B5EF4-FFF2-40B4-BE49-F238E27FC236}">
              <a16:creationId xmlns:a16="http://schemas.microsoft.com/office/drawing/2014/main" id="{0658B677-2396-4FD7-9E9A-36403932B94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9A99439B-72F3-4594-AD56-A0D8E101E49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89" name="【公民館】&#10;有形固定資産減価償却率平均値テキスト">
          <a:extLst>
            <a:ext uri="{FF2B5EF4-FFF2-40B4-BE49-F238E27FC236}">
              <a16:creationId xmlns:a16="http://schemas.microsoft.com/office/drawing/2014/main" id="{097C5399-0379-45B2-9B27-D332DCDA09DF}"/>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90" name="フローチャート: 判断 789">
          <a:extLst>
            <a:ext uri="{FF2B5EF4-FFF2-40B4-BE49-F238E27FC236}">
              <a16:creationId xmlns:a16="http://schemas.microsoft.com/office/drawing/2014/main" id="{41011AEE-F4BF-43AC-8FDF-D0BAF5BBA62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91" name="フローチャート: 判断 790">
          <a:extLst>
            <a:ext uri="{FF2B5EF4-FFF2-40B4-BE49-F238E27FC236}">
              <a16:creationId xmlns:a16="http://schemas.microsoft.com/office/drawing/2014/main" id="{944B7C43-8A72-4888-8125-DFD00DD5717D}"/>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2" name="フローチャート: 判断 791">
          <a:extLst>
            <a:ext uri="{FF2B5EF4-FFF2-40B4-BE49-F238E27FC236}">
              <a16:creationId xmlns:a16="http://schemas.microsoft.com/office/drawing/2014/main" id="{90038941-A5CA-4CDF-94F0-A7F48643245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3" name="フローチャート: 判断 792">
          <a:extLst>
            <a:ext uri="{FF2B5EF4-FFF2-40B4-BE49-F238E27FC236}">
              <a16:creationId xmlns:a16="http://schemas.microsoft.com/office/drawing/2014/main" id="{660B7E43-7020-4527-AAFE-5E362B596499}"/>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7F81D306-C27D-40C8-A714-A286586EEB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6F3C3B1-FBE7-4538-8AD7-D297BBE896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B8AD3E30-BAF0-45DB-9CD6-3D6C8D21A5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E5BD5A1C-AB3B-4AA2-A22E-EC99FE016D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AA38C50-78B4-4775-94FE-4B31BA26AA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799" name="楕円 798">
          <a:extLst>
            <a:ext uri="{FF2B5EF4-FFF2-40B4-BE49-F238E27FC236}">
              <a16:creationId xmlns:a16="http://schemas.microsoft.com/office/drawing/2014/main" id="{9DF0F06C-3CF5-48F9-88A7-80DC888D1C8B}"/>
            </a:ext>
          </a:extLst>
        </xdr:cNvPr>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00" name="【公民館】&#10;有形固定資産減価償却率該当値テキスト">
          <a:extLst>
            <a:ext uri="{FF2B5EF4-FFF2-40B4-BE49-F238E27FC236}">
              <a16:creationId xmlns:a16="http://schemas.microsoft.com/office/drawing/2014/main" id="{0F6C9E10-548C-44A7-A2DB-29B357C2CE8A}"/>
            </a:ext>
          </a:extLst>
        </xdr:cNvPr>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141332</xdr:rowOff>
    </xdr:from>
    <xdr:to>
      <xdr:col>81</xdr:col>
      <xdr:colOff>101600</xdr:colOff>
      <xdr:row>103</xdr:row>
      <xdr:rowOff>71482</xdr:rowOff>
    </xdr:to>
    <xdr:sp macro="" textlink="">
      <xdr:nvSpPr>
        <xdr:cNvPr id="801" name="楕円 800">
          <a:extLst>
            <a:ext uri="{FF2B5EF4-FFF2-40B4-BE49-F238E27FC236}">
              <a16:creationId xmlns:a16="http://schemas.microsoft.com/office/drawing/2014/main" id="{7F81EBB4-903A-4C78-93CF-B7E179F71B18}"/>
            </a:ext>
          </a:extLst>
        </xdr:cNvPr>
        <xdr:cNvSpPr/>
      </xdr:nvSpPr>
      <xdr:spPr>
        <a:xfrm>
          <a:off x="15430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20682</xdr:rowOff>
    </xdr:to>
    <xdr:cxnSp macro="">
      <xdr:nvCxnSpPr>
        <xdr:cNvPr id="802" name="直線コネクタ 801">
          <a:extLst>
            <a:ext uri="{FF2B5EF4-FFF2-40B4-BE49-F238E27FC236}">
              <a16:creationId xmlns:a16="http://schemas.microsoft.com/office/drawing/2014/main" id="{EE7E08ED-53D2-48FD-81B4-EBC11EC1599F}"/>
            </a:ext>
          </a:extLst>
        </xdr:cNvPr>
        <xdr:cNvCxnSpPr/>
      </xdr:nvCxnSpPr>
      <xdr:spPr>
        <a:xfrm flipV="1">
          <a:off x="15481300" y="176424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803" name="楕円 802">
          <a:extLst>
            <a:ext uri="{FF2B5EF4-FFF2-40B4-BE49-F238E27FC236}">
              <a16:creationId xmlns:a16="http://schemas.microsoft.com/office/drawing/2014/main" id="{D56220E9-295C-4DC0-B54B-960A9A98801B}"/>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20682</xdr:rowOff>
    </xdr:from>
    <xdr:to>
      <xdr:col>81</xdr:col>
      <xdr:colOff>50800</xdr:colOff>
      <xdr:row>103</xdr:row>
      <xdr:rowOff>56606</xdr:rowOff>
    </xdr:to>
    <xdr:cxnSp macro="">
      <xdr:nvCxnSpPr>
        <xdr:cNvPr id="804" name="直線コネクタ 803">
          <a:extLst>
            <a:ext uri="{FF2B5EF4-FFF2-40B4-BE49-F238E27FC236}">
              <a16:creationId xmlns:a16="http://schemas.microsoft.com/office/drawing/2014/main" id="{D77F9C50-4D1D-478E-9FAF-C84E60D09D09}"/>
            </a:ext>
          </a:extLst>
        </xdr:cNvPr>
        <xdr:cNvCxnSpPr/>
      </xdr:nvCxnSpPr>
      <xdr:spPr>
        <a:xfrm flipV="1">
          <a:off x="14592300" y="176800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05" name="楕円 804">
          <a:extLst>
            <a:ext uri="{FF2B5EF4-FFF2-40B4-BE49-F238E27FC236}">
              <a16:creationId xmlns:a16="http://schemas.microsoft.com/office/drawing/2014/main" id="{83EF28BE-BED1-48CB-B01D-4EEECC73593A}"/>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133350</xdr:rowOff>
    </xdr:to>
    <xdr:cxnSp macro="">
      <xdr:nvCxnSpPr>
        <xdr:cNvPr id="806" name="直線コネクタ 805">
          <a:extLst>
            <a:ext uri="{FF2B5EF4-FFF2-40B4-BE49-F238E27FC236}">
              <a16:creationId xmlns:a16="http://schemas.microsoft.com/office/drawing/2014/main" id="{C5E09975-D412-4C20-B617-1BC281AEBFCC}"/>
            </a:ext>
          </a:extLst>
        </xdr:cNvPr>
        <xdr:cNvCxnSpPr/>
      </xdr:nvCxnSpPr>
      <xdr:spPr>
        <a:xfrm flipV="1">
          <a:off x="13703300" y="1771595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807" name="n_1aveValue【公民館】&#10;有形固定資産減価償却率">
          <a:extLst>
            <a:ext uri="{FF2B5EF4-FFF2-40B4-BE49-F238E27FC236}">
              <a16:creationId xmlns:a16="http://schemas.microsoft.com/office/drawing/2014/main" id="{CF3F8C8D-D37A-48D8-AD86-6408FB401248}"/>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808" name="n_2aveValue【公民館】&#10;有形固定資産減価償却率">
          <a:extLst>
            <a:ext uri="{FF2B5EF4-FFF2-40B4-BE49-F238E27FC236}">
              <a16:creationId xmlns:a16="http://schemas.microsoft.com/office/drawing/2014/main" id="{623B8BC9-70FE-460B-A46D-E5B7F9E8EAA7}"/>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809" name="n_3aveValue【公民館】&#10;有形固定資産減価償却率">
          <a:extLst>
            <a:ext uri="{FF2B5EF4-FFF2-40B4-BE49-F238E27FC236}">
              <a16:creationId xmlns:a16="http://schemas.microsoft.com/office/drawing/2014/main" id="{983E2BFE-87FF-4DD7-81F1-293AE09F2F58}"/>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88009</xdr:rowOff>
    </xdr:from>
    <xdr:ext cx="405111" cy="259045"/>
    <xdr:sp macro="" textlink="">
      <xdr:nvSpPr>
        <xdr:cNvPr id="810" name="n_1mainValue【公民館】&#10;有形固定資産減価償却率">
          <a:extLst>
            <a:ext uri="{FF2B5EF4-FFF2-40B4-BE49-F238E27FC236}">
              <a16:creationId xmlns:a16="http://schemas.microsoft.com/office/drawing/2014/main" id="{BBB0766F-092A-422D-BA5F-585ABB9C39A3}"/>
            </a:ext>
          </a:extLst>
        </xdr:cNvPr>
        <xdr:cNvSpPr txBox="1"/>
      </xdr:nvSpPr>
      <xdr:spPr>
        <a:xfrm>
          <a:off x="15266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811" name="n_2mainValue【公民館】&#10;有形固定資産減価償却率">
          <a:extLst>
            <a:ext uri="{FF2B5EF4-FFF2-40B4-BE49-F238E27FC236}">
              <a16:creationId xmlns:a16="http://schemas.microsoft.com/office/drawing/2014/main" id="{3BBDC0A7-6F65-4FDB-B4A7-37C9209E683A}"/>
            </a:ext>
          </a:extLst>
        </xdr:cNvPr>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812" name="n_3mainValue【公民館】&#10;有形固定資産減価償却率">
          <a:extLst>
            <a:ext uri="{FF2B5EF4-FFF2-40B4-BE49-F238E27FC236}">
              <a16:creationId xmlns:a16="http://schemas.microsoft.com/office/drawing/2014/main" id="{1436D9BD-F81D-4A94-8CE2-075751177325}"/>
            </a:ext>
          </a:extLst>
        </xdr:cNvPr>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BB4F72A2-2691-4D7A-9A4B-E6156E2F1F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5A1DA4F6-3008-4541-9C21-D4CC93889D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279194AB-C180-40A5-977E-676DEBD00E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2FDF189A-D787-4D6C-8AB5-E5D3E81CF3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9D33DFFB-86A7-4988-B6EF-595F20A122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9B2AEFEA-0AA0-4957-B64F-9C24061FA2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B003C914-0274-4CD1-A26D-F7E846A8A9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A4C2A290-A161-4D97-842C-F2B5360D74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AC7DAFD9-BBC5-424E-A65D-3287604E64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AE2F8038-D3DF-4AE6-8FAB-1A5DEFC418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B1835519-2377-4A4B-A63B-6BC664475ED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CFFA1F13-FF8D-44D3-8DF3-13B50F00FC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34EFB0E8-1129-45C5-B2A5-7C450B9F3A1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BF9534CB-091E-438A-970D-6894D1E92A0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B28470F9-DA5B-4DA2-B6D3-D7DD5F3982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873FB561-4791-4E22-A8A6-AFD2075BFA6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426EA841-3E7C-43E4-B7A6-9A0F941F93B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4D92B15F-FB25-40FC-B7D4-DF5DED73E6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659AF2E1-9489-43D8-B95D-7FA7FFC477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2B742338-6790-4688-ACA6-6F8D41AF985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241DDD14-4B23-4C6F-B760-DBB73CD37E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398937A2-DC55-4705-94ED-E993E87335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DA347434-2AB9-4636-9DB7-07ED8F3FEC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836" name="直線コネクタ 835">
          <a:extLst>
            <a:ext uri="{FF2B5EF4-FFF2-40B4-BE49-F238E27FC236}">
              <a16:creationId xmlns:a16="http://schemas.microsoft.com/office/drawing/2014/main" id="{8EF71225-A882-45EE-A540-4528E7CF3348}"/>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7" name="【公民館】&#10;一人当たり面積最小値テキスト">
          <a:extLst>
            <a:ext uri="{FF2B5EF4-FFF2-40B4-BE49-F238E27FC236}">
              <a16:creationId xmlns:a16="http://schemas.microsoft.com/office/drawing/2014/main" id="{275FD6FE-EBC3-4C83-AC06-8B5DB0D56AF5}"/>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8" name="直線コネクタ 837">
          <a:extLst>
            <a:ext uri="{FF2B5EF4-FFF2-40B4-BE49-F238E27FC236}">
              <a16:creationId xmlns:a16="http://schemas.microsoft.com/office/drawing/2014/main" id="{958B14D7-3607-43E9-AF86-B38E1CA89FF6}"/>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839" name="【公民館】&#10;一人当たり面積最大値テキスト">
          <a:extLst>
            <a:ext uri="{FF2B5EF4-FFF2-40B4-BE49-F238E27FC236}">
              <a16:creationId xmlns:a16="http://schemas.microsoft.com/office/drawing/2014/main" id="{679E7EB4-0CA4-4635-815E-4C5FD367341D}"/>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840" name="直線コネクタ 839">
          <a:extLst>
            <a:ext uri="{FF2B5EF4-FFF2-40B4-BE49-F238E27FC236}">
              <a16:creationId xmlns:a16="http://schemas.microsoft.com/office/drawing/2014/main" id="{80E10E25-1F08-47D3-BAE4-9DF28FEF2A8F}"/>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841" name="【公民館】&#10;一人当たり面積平均値テキスト">
          <a:extLst>
            <a:ext uri="{FF2B5EF4-FFF2-40B4-BE49-F238E27FC236}">
              <a16:creationId xmlns:a16="http://schemas.microsoft.com/office/drawing/2014/main" id="{882EAAEF-2652-4B47-BBEB-C3DE97D814A5}"/>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2" name="フローチャート: 判断 841">
          <a:extLst>
            <a:ext uri="{FF2B5EF4-FFF2-40B4-BE49-F238E27FC236}">
              <a16:creationId xmlns:a16="http://schemas.microsoft.com/office/drawing/2014/main" id="{8E991CBA-E362-4097-A6E3-87F8211B1139}"/>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843" name="フローチャート: 判断 842">
          <a:extLst>
            <a:ext uri="{FF2B5EF4-FFF2-40B4-BE49-F238E27FC236}">
              <a16:creationId xmlns:a16="http://schemas.microsoft.com/office/drawing/2014/main" id="{28F0FDA6-70DC-4009-85D9-FEA93C2D0CE1}"/>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4" name="フローチャート: 判断 843">
          <a:extLst>
            <a:ext uri="{FF2B5EF4-FFF2-40B4-BE49-F238E27FC236}">
              <a16:creationId xmlns:a16="http://schemas.microsoft.com/office/drawing/2014/main" id="{D5A22A85-E343-432E-9CEF-4F29EAAE7285}"/>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5" name="フローチャート: 判断 844">
          <a:extLst>
            <a:ext uri="{FF2B5EF4-FFF2-40B4-BE49-F238E27FC236}">
              <a16:creationId xmlns:a16="http://schemas.microsoft.com/office/drawing/2014/main" id="{EDB46550-EEBB-4690-A930-994CE4E79BA8}"/>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F5835842-993C-4148-9659-413A103935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FD71CB37-CA7A-4B48-89B8-CC93CC07D09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9B6D3373-A1A7-44FE-9754-7B1AD66C35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60EF3914-825F-4334-9A59-293182AD88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8C2EBA36-96C7-4477-B3E1-5C2DF54EAA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851" name="楕円 850">
          <a:extLst>
            <a:ext uri="{FF2B5EF4-FFF2-40B4-BE49-F238E27FC236}">
              <a16:creationId xmlns:a16="http://schemas.microsoft.com/office/drawing/2014/main" id="{89079548-6301-4727-A2ED-1708D38607D7}"/>
            </a:ext>
          </a:extLst>
        </xdr:cNvPr>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852" name="【公民館】&#10;一人当たり面積該当値テキスト">
          <a:extLst>
            <a:ext uri="{FF2B5EF4-FFF2-40B4-BE49-F238E27FC236}">
              <a16:creationId xmlns:a16="http://schemas.microsoft.com/office/drawing/2014/main" id="{4360D651-B3AE-4290-9386-BD89958A522C}"/>
            </a:ext>
          </a:extLst>
        </xdr:cNvPr>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853" name="楕円 852">
          <a:extLst>
            <a:ext uri="{FF2B5EF4-FFF2-40B4-BE49-F238E27FC236}">
              <a16:creationId xmlns:a16="http://schemas.microsoft.com/office/drawing/2014/main" id="{141AD940-57B9-4B6D-AE50-729CD9DE430A}"/>
            </a:ext>
          </a:extLst>
        </xdr:cNvPr>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144780</xdr:rowOff>
    </xdr:to>
    <xdr:cxnSp macro="">
      <xdr:nvCxnSpPr>
        <xdr:cNvPr id="854" name="直線コネクタ 853">
          <a:extLst>
            <a:ext uri="{FF2B5EF4-FFF2-40B4-BE49-F238E27FC236}">
              <a16:creationId xmlns:a16="http://schemas.microsoft.com/office/drawing/2014/main" id="{50DB2D33-A98F-4F12-A9E9-380EDBE7BF0A}"/>
            </a:ext>
          </a:extLst>
        </xdr:cNvPr>
        <xdr:cNvCxnSpPr/>
      </xdr:nvCxnSpPr>
      <xdr:spPr>
        <a:xfrm flipV="1">
          <a:off x="21323300" y="1848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855" name="楕円 854">
          <a:extLst>
            <a:ext uri="{FF2B5EF4-FFF2-40B4-BE49-F238E27FC236}">
              <a16:creationId xmlns:a16="http://schemas.microsoft.com/office/drawing/2014/main" id="{90551C10-2315-4181-83BC-34881CA122A2}"/>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144780</xdr:rowOff>
    </xdr:to>
    <xdr:cxnSp macro="">
      <xdr:nvCxnSpPr>
        <xdr:cNvPr id="856" name="直線コネクタ 855">
          <a:extLst>
            <a:ext uri="{FF2B5EF4-FFF2-40B4-BE49-F238E27FC236}">
              <a16:creationId xmlns:a16="http://schemas.microsoft.com/office/drawing/2014/main" id="{7CDCB64E-BCA4-4B8C-94B2-8DD61994C213}"/>
            </a:ext>
          </a:extLst>
        </xdr:cNvPr>
        <xdr:cNvCxnSpPr/>
      </xdr:nvCxnSpPr>
      <xdr:spPr>
        <a:xfrm>
          <a:off x="20434300" y="1848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857" name="楕円 856">
          <a:extLst>
            <a:ext uri="{FF2B5EF4-FFF2-40B4-BE49-F238E27FC236}">
              <a16:creationId xmlns:a16="http://schemas.microsoft.com/office/drawing/2014/main" id="{9C562165-9906-4D6F-AB38-061E7B5E071E}"/>
            </a:ext>
          </a:extLst>
        </xdr:cNvPr>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148589</xdr:rowOff>
    </xdr:to>
    <xdr:cxnSp macro="">
      <xdr:nvCxnSpPr>
        <xdr:cNvPr id="858" name="直線コネクタ 857">
          <a:extLst>
            <a:ext uri="{FF2B5EF4-FFF2-40B4-BE49-F238E27FC236}">
              <a16:creationId xmlns:a16="http://schemas.microsoft.com/office/drawing/2014/main" id="{A6C1C4C7-935C-44F9-AAE9-B98FAC3F51CB}"/>
            </a:ext>
          </a:extLst>
        </xdr:cNvPr>
        <xdr:cNvCxnSpPr/>
      </xdr:nvCxnSpPr>
      <xdr:spPr>
        <a:xfrm flipV="1">
          <a:off x="19545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859" name="n_1aveValue【公民館】&#10;一人当たり面積">
          <a:extLst>
            <a:ext uri="{FF2B5EF4-FFF2-40B4-BE49-F238E27FC236}">
              <a16:creationId xmlns:a16="http://schemas.microsoft.com/office/drawing/2014/main" id="{F549EC62-1A7B-47CD-8CC5-EDD717E00A8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860" name="n_2aveValue【公民館】&#10;一人当たり面積">
          <a:extLst>
            <a:ext uri="{FF2B5EF4-FFF2-40B4-BE49-F238E27FC236}">
              <a16:creationId xmlns:a16="http://schemas.microsoft.com/office/drawing/2014/main" id="{73E7244D-5D86-4946-B3C0-E803E3644B38}"/>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61" name="n_3aveValue【公民館】&#10;一人当たり面積">
          <a:extLst>
            <a:ext uri="{FF2B5EF4-FFF2-40B4-BE49-F238E27FC236}">
              <a16:creationId xmlns:a16="http://schemas.microsoft.com/office/drawing/2014/main" id="{E60B720D-D132-4173-ADC2-D7B393AF93EF}"/>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862" name="n_1mainValue【公民館】&#10;一人当たり面積">
          <a:extLst>
            <a:ext uri="{FF2B5EF4-FFF2-40B4-BE49-F238E27FC236}">
              <a16:creationId xmlns:a16="http://schemas.microsoft.com/office/drawing/2014/main" id="{0A942494-B218-43AD-B6D6-7719BF861831}"/>
            </a:ext>
          </a:extLst>
        </xdr:cNvPr>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863" name="n_2mainValue【公民館】&#10;一人当たり面積">
          <a:extLst>
            <a:ext uri="{FF2B5EF4-FFF2-40B4-BE49-F238E27FC236}">
              <a16:creationId xmlns:a16="http://schemas.microsoft.com/office/drawing/2014/main" id="{E65B6C75-4930-44E1-A729-A039471C3359}"/>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864" name="n_3mainValue【公民館】&#10;一人当たり面積">
          <a:extLst>
            <a:ext uri="{FF2B5EF4-FFF2-40B4-BE49-F238E27FC236}">
              <a16:creationId xmlns:a16="http://schemas.microsoft.com/office/drawing/2014/main" id="{43BDB767-6A45-454C-AC1C-4EEC4656225A}"/>
            </a:ext>
          </a:extLst>
        </xdr:cNvPr>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B9356EB3-7C90-4DA2-B107-1CFDA75A33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8715C9FF-77FD-412D-99F6-C6338CA751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7BE0156F-531B-42AA-BFC6-6BD79B0862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道路・橋りょうは、更新を計画的に進めているため、類似団体や全国平均を下回る数値となっている。今後も計画的な更新を進めていく。幼稚園・保育所、公民館、学校施設は、類似団体平均、全国平均を上回っており、かなり老朽化が進んでいる。市が所有する幼稚園園舎</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棟のうち、昭和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年代に建築されたものが８棟、保育所は、市が所有する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棟のうち、昭和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年代に建築されたものが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棟であり、老朽化が進み、類似団体平均と比較して大きく上回っている。幼稚園については、少子化の影響で休園とした園もあり、現在、統廃合を進めている。現在使用している園舎については、耐震基準をほぼ満たしている状況にあるので、老朽化はしているものの、計画的な修繕を行い、施設の長寿命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幼稚園・保育所の一人当たりの面積が類似団体平均を大きく上回っているのは、市立幼稚園が多く私立幼稚園が少ないことが原因と考えられるが（市立幼稚園１０園、私立幼稚園２園）、現在の少子化や保育需要の変化などを勘案していく中で、幼稚園と保育園の統廃合など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DAED82-959C-4ADD-9155-7584A28C2E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B520FD-917A-49F1-A515-A84495D500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1BA85B-121C-43F2-B15A-C964EEFF50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10C3D3-82B2-492E-AE9B-1391F91C71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1145DC-4C3B-4896-83B9-32BD2D3FE1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F0B4C1-18DB-4CA9-972F-3E2516E0FE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2EF92A-0897-42B9-8DAB-4A25D97E86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18A998-3869-49BE-BE8B-134F3D97B6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F63ECB-CEDD-4140-B084-7C79D40BDA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3B68E3-B851-424A-8220-F8A36D04EA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AC00CC-684D-4718-9F27-7DCAB03B76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78C0E4-279A-42EE-8544-D3582C4DB6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F032B7-7504-44AF-959E-EB835E9285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EA9DA3-8C92-42AD-96DD-FFBBB36E49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F9C49F-2B73-488C-A66E-B1F412BF8C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ACD1BC-346F-4CB5-9FFB-892B85B983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5FC473-1AAB-401B-BF5D-B333A7A0B3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91B7FE-85A8-4C82-8566-D58B3C524D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BD2362-3C1E-4A9C-B0F7-8DED44C8AA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8622B3-4C72-4BBB-AACE-42F6FD8896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96B4D5-80E0-4AED-A2EB-B33C402C4B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1FFA20-0DF4-4E72-8C89-14DD641013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A611E2-AA28-4147-8F4C-B52EBE1E4E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49F196-7D9B-489E-B531-97D66F3EA3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5E2C7C-7A67-434A-982E-7B9B002F81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AFF181-943D-4600-8D89-1F091B4F21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1D5F86-8948-4641-A83A-1905E1531F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E428BD-64E1-4E9B-B249-6D34CF5FDD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AF8F57-B058-4E8D-AE56-9D00E538C5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3009F1-F931-41C1-8BF3-D5FB80C9CE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D15A00A-45AB-4FC1-B09E-D4D820E2DA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3634969-E0DA-43B8-BF1A-C0A7D44CB2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18740BC-F33D-42BB-BC83-53541568EF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3487101-C03C-4CE4-8AE7-88DF24F24A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26B07E-0778-411D-B2B7-9DD91AF4C3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24C2378-58F4-4E4E-9039-C7F8DEC41F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0998AF7-0478-4F8F-B463-020DB88523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3B4EDEA-1183-40D5-8B1E-526FED30BD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7248840-BEAF-408B-B67A-A02D2B99FC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1BBDB16-12EE-4447-8EF3-925B731975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469E045-C362-46E0-9ED8-E60D669FDC5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95C8C56-AD63-4B91-8536-09CBBA45996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CB09775-A27F-4E7F-A647-8A2648AD9EF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233652B-D6FC-4471-8607-961D822D1C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F774D81-CF02-4559-9EB5-A1A25BF5452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AA0CA4A-8FFF-4C3C-870E-D5E8808D49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D40BCA9-BB93-439E-AFBE-726D9DF60F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2533CF1-A0CE-40C6-9E39-D4BD4974EC1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6ECBCAA-1DCB-4DB0-AE80-859FBBE226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FB38F5F-1E78-4D1E-898F-5350D25A61C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300628C-7479-4D4F-B078-EF092FC424B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6C6B55E-5F43-4D77-A77A-8D974D91F52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27DE18C-BE21-4D9C-9564-7C629DEC4A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CD37212-9681-46E3-9BB5-F697369C5F7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F3584C5-BC93-4E65-8A0B-A31554F3CE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D50B4A5B-9201-48FB-83E8-73CE81EF5FA3}"/>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9E5B9A27-2872-4B2B-A7C5-8A17CBE2B85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A20C5A25-369B-481C-B6B5-30B9F4F758D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2E10B41A-35AE-4088-BC3F-12C864BC57F7}"/>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7AB87C7E-9D19-4774-8065-18673F792083}"/>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CD160BD3-1F82-4996-94AD-D54654A0C4CA}"/>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BA4D100C-E87E-40B4-A6C7-38FCCBD33016}"/>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716E4D96-0DE0-46B8-B797-05349C9AA588}"/>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E6022E8-928A-43E8-B65B-D568E806543A}"/>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3D6840A3-5760-4A23-B299-2A8728509B9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AD89DB-BC31-4828-ABF3-1D3D7DC984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47A2A7-401B-434B-9153-573A963663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81C512-3409-46D4-A490-7488C1703CA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C9C779-7F64-4D12-90BD-F90014A90A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80208B3-1925-4153-A5EE-32A384BCEF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72" name="楕円 71">
          <a:extLst>
            <a:ext uri="{FF2B5EF4-FFF2-40B4-BE49-F238E27FC236}">
              <a16:creationId xmlns:a16="http://schemas.microsoft.com/office/drawing/2014/main" id="{DC723A4B-26DA-42F2-A5D8-7EB10E73F7A4}"/>
            </a:ext>
          </a:extLst>
        </xdr:cNvPr>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157497</xdr:rowOff>
    </xdr:from>
    <xdr:ext cx="405111" cy="259045"/>
    <xdr:sp macro="" textlink="">
      <xdr:nvSpPr>
        <xdr:cNvPr id="73" name="【図書館】&#10;有形固定資産減価償却率該当値テキスト">
          <a:extLst>
            <a:ext uri="{FF2B5EF4-FFF2-40B4-BE49-F238E27FC236}">
              <a16:creationId xmlns:a16="http://schemas.microsoft.com/office/drawing/2014/main" id="{7B2DA494-9B9D-4E47-BEE9-86A075AD8633}"/>
            </a:ext>
          </a:extLst>
        </xdr:cNvPr>
        <xdr:cNvSpPr txBox="1"/>
      </xdr:nvSpPr>
      <xdr:spPr>
        <a:xfrm>
          <a:off x="46736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108676</xdr:rowOff>
    </xdr:from>
    <xdr:to>
      <xdr:col>20</xdr:col>
      <xdr:colOff>38100</xdr:colOff>
      <xdr:row>35</xdr:row>
      <xdr:rowOff>38826</xdr:rowOff>
    </xdr:to>
    <xdr:sp macro="" textlink="">
      <xdr:nvSpPr>
        <xdr:cNvPr id="74" name="楕円 73">
          <a:extLst>
            <a:ext uri="{FF2B5EF4-FFF2-40B4-BE49-F238E27FC236}">
              <a16:creationId xmlns:a16="http://schemas.microsoft.com/office/drawing/2014/main" id="{86445D7B-25B4-4EC6-B3D3-CDB3E43B00F5}"/>
            </a:ext>
          </a:extLst>
        </xdr:cNvPr>
        <xdr:cNvSpPr/>
      </xdr:nvSpPr>
      <xdr:spPr>
        <a:xfrm>
          <a:off x="3746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34</xdr:row>
      <xdr:rowOff>159476</xdr:rowOff>
    </xdr:to>
    <xdr:cxnSp macro="">
      <xdr:nvCxnSpPr>
        <xdr:cNvPr id="75" name="直線コネクタ 74">
          <a:extLst>
            <a:ext uri="{FF2B5EF4-FFF2-40B4-BE49-F238E27FC236}">
              <a16:creationId xmlns:a16="http://schemas.microsoft.com/office/drawing/2014/main" id="{61ED8FEE-094C-42EE-874B-4EF784738B95}"/>
            </a:ext>
          </a:extLst>
        </xdr:cNvPr>
        <xdr:cNvCxnSpPr/>
      </xdr:nvCxnSpPr>
      <xdr:spPr>
        <a:xfrm flipV="1">
          <a:off x="3797300" y="59512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144599</xdr:rowOff>
    </xdr:from>
    <xdr:to>
      <xdr:col>15</xdr:col>
      <xdr:colOff>101600</xdr:colOff>
      <xdr:row>35</xdr:row>
      <xdr:rowOff>74749</xdr:rowOff>
    </xdr:to>
    <xdr:sp macro="" textlink="">
      <xdr:nvSpPr>
        <xdr:cNvPr id="76" name="楕円 75">
          <a:extLst>
            <a:ext uri="{FF2B5EF4-FFF2-40B4-BE49-F238E27FC236}">
              <a16:creationId xmlns:a16="http://schemas.microsoft.com/office/drawing/2014/main" id="{ECBF2A81-05B3-4146-BAA4-BE87395CE9B3}"/>
            </a:ext>
          </a:extLst>
        </xdr:cNvPr>
        <xdr:cNvSpPr/>
      </xdr:nvSpPr>
      <xdr:spPr>
        <a:xfrm>
          <a:off x="2857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159476</xdr:rowOff>
    </xdr:from>
    <xdr:to>
      <xdr:col>19</xdr:col>
      <xdr:colOff>177800</xdr:colOff>
      <xdr:row>35</xdr:row>
      <xdr:rowOff>23949</xdr:rowOff>
    </xdr:to>
    <xdr:cxnSp macro="">
      <xdr:nvCxnSpPr>
        <xdr:cNvPr id="77" name="直線コネクタ 76">
          <a:extLst>
            <a:ext uri="{FF2B5EF4-FFF2-40B4-BE49-F238E27FC236}">
              <a16:creationId xmlns:a16="http://schemas.microsoft.com/office/drawing/2014/main" id="{5B490B9B-DB6A-4F85-8336-3FCEF19A720A}"/>
            </a:ext>
          </a:extLst>
        </xdr:cNvPr>
        <xdr:cNvCxnSpPr/>
      </xdr:nvCxnSpPr>
      <xdr:spPr>
        <a:xfrm flipV="1">
          <a:off x="2908300" y="5988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54792</xdr:rowOff>
    </xdr:from>
    <xdr:to>
      <xdr:col>10</xdr:col>
      <xdr:colOff>165100</xdr:colOff>
      <xdr:row>35</xdr:row>
      <xdr:rowOff>156392</xdr:rowOff>
    </xdr:to>
    <xdr:sp macro="" textlink="">
      <xdr:nvSpPr>
        <xdr:cNvPr id="78" name="楕円 77">
          <a:extLst>
            <a:ext uri="{FF2B5EF4-FFF2-40B4-BE49-F238E27FC236}">
              <a16:creationId xmlns:a16="http://schemas.microsoft.com/office/drawing/2014/main" id="{F0941FF5-54BA-4C90-B0DC-677C36A8840F}"/>
            </a:ext>
          </a:extLst>
        </xdr:cNvPr>
        <xdr:cNvSpPr/>
      </xdr:nvSpPr>
      <xdr:spPr>
        <a:xfrm>
          <a:off x="1968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23949</xdr:rowOff>
    </xdr:from>
    <xdr:to>
      <xdr:col>15</xdr:col>
      <xdr:colOff>50800</xdr:colOff>
      <xdr:row>35</xdr:row>
      <xdr:rowOff>105592</xdr:rowOff>
    </xdr:to>
    <xdr:cxnSp macro="">
      <xdr:nvCxnSpPr>
        <xdr:cNvPr id="79" name="直線コネクタ 78">
          <a:extLst>
            <a:ext uri="{FF2B5EF4-FFF2-40B4-BE49-F238E27FC236}">
              <a16:creationId xmlns:a16="http://schemas.microsoft.com/office/drawing/2014/main" id="{3B8EACF7-EE72-407F-B8DB-7580FD8F457F}"/>
            </a:ext>
          </a:extLst>
        </xdr:cNvPr>
        <xdr:cNvCxnSpPr/>
      </xdr:nvCxnSpPr>
      <xdr:spPr>
        <a:xfrm flipV="1">
          <a:off x="2019300" y="602469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1CE4B654-287C-43A2-9A79-9A5C77F753BC}"/>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8899625A-AC48-4702-AFA6-72AD909BAAD2}"/>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D0909810-5208-45EF-A1F1-4A96F4C1EB8A}"/>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55353</xdr:rowOff>
    </xdr:from>
    <xdr:ext cx="405111" cy="259045"/>
    <xdr:sp macro="" textlink="">
      <xdr:nvSpPr>
        <xdr:cNvPr id="83" name="n_1mainValue【図書館】&#10;有形固定資産減価償却率">
          <a:extLst>
            <a:ext uri="{FF2B5EF4-FFF2-40B4-BE49-F238E27FC236}">
              <a16:creationId xmlns:a16="http://schemas.microsoft.com/office/drawing/2014/main" id="{8C4535DF-A6C7-4BF6-9D5C-8B3652CB1D9C}"/>
            </a:ext>
          </a:extLst>
        </xdr:cNvPr>
        <xdr:cNvSpPr txBox="1"/>
      </xdr:nvSpPr>
      <xdr:spPr>
        <a:xfrm>
          <a:off x="35820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91276</xdr:rowOff>
    </xdr:from>
    <xdr:ext cx="405111" cy="259045"/>
    <xdr:sp macro="" textlink="">
      <xdr:nvSpPr>
        <xdr:cNvPr id="84" name="n_2mainValue【図書館】&#10;有形固定資産減価償却率">
          <a:extLst>
            <a:ext uri="{FF2B5EF4-FFF2-40B4-BE49-F238E27FC236}">
              <a16:creationId xmlns:a16="http://schemas.microsoft.com/office/drawing/2014/main" id="{7B4360E3-7D83-4C2D-9DF0-FAEC65873872}"/>
            </a:ext>
          </a:extLst>
        </xdr:cNvPr>
        <xdr:cNvSpPr txBox="1"/>
      </xdr:nvSpPr>
      <xdr:spPr>
        <a:xfrm>
          <a:off x="2705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1469</xdr:rowOff>
    </xdr:from>
    <xdr:ext cx="405111" cy="259045"/>
    <xdr:sp macro="" textlink="">
      <xdr:nvSpPr>
        <xdr:cNvPr id="85" name="n_3mainValue【図書館】&#10;有形固定資産減価償却率">
          <a:extLst>
            <a:ext uri="{FF2B5EF4-FFF2-40B4-BE49-F238E27FC236}">
              <a16:creationId xmlns:a16="http://schemas.microsoft.com/office/drawing/2014/main" id="{7219E667-41D3-433C-8899-189D43C06DF8}"/>
            </a:ext>
          </a:extLst>
        </xdr:cNvPr>
        <xdr:cNvSpPr txBox="1"/>
      </xdr:nvSpPr>
      <xdr:spPr>
        <a:xfrm>
          <a:off x="1816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E907F45-76BB-49F1-9912-F8947BCF42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A5A67F3-EFE3-4A8E-A50D-57790E2201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CE7B4D1-A713-4FAD-8C83-9A4E19E0D5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27CFE70-F841-4E26-BCBD-2E6935C326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A5D82D4-A993-47DF-954F-D33FB1B184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822B083-8768-4281-9FD8-BC5B0EFF3A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B16B98CE-9AF7-4F72-9F6B-76A35ECF77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DAF6035-98F9-4226-9ECC-850DE54242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04C3CB4-4C88-44C6-BDB8-355B3F2FC02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9E900A4-B326-45AA-9A2D-7954302412E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6183300-6DCF-4F46-807B-382A656A8A1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4973C894-562F-466E-83FE-6E6482C94B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363910D-B104-4706-89A9-C56FE50524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F91D6A4-40E4-47E4-8978-4DC331D5127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70C14EB-42CD-4A22-A9BC-45FE922F3E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9B5F72E-0C5A-4331-9853-4EA82BB3AB0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384D24B-4645-45C6-B1CB-9F88B62BD1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942F1402-6488-4EE8-B960-BACA1AE9D32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954E19E-2215-414E-A322-E9EF3BC872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8C66977B-6653-4327-B856-B087CBA39FF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B07BEDF-B453-4D01-B81C-3CA7ACFE6A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4BD69037-B39F-4BBA-9761-01D7422E0C5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A3A0E727-E766-4E07-B2B2-30C12592F7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537FBB59-8288-46FE-A661-81EBD7DC5A55}"/>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BBD2DEA4-E31C-4343-B31F-1680C106D729}"/>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A0B2306B-D4A0-4DEC-B936-E0A0D23C2FA3}"/>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DB998B74-1B8C-42B0-B694-6F9A28A4ADC2}"/>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958E6DEA-5A8E-44A3-8C2D-91189FCA0A35}"/>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3046F80C-90CE-4D63-8471-DB427E7232B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A44C4810-50E9-488E-8BB1-E0D2BE39C2F8}"/>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7662C99F-F7C5-4BBA-AD6A-EAE8F87D194D}"/>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29A2C734-D734-44E6-9FD9-E3CB64141F49}"/>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BBE675DF-7EEE-4068-81CF-43747BEF7BC1}"/>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36A569E-906D-47E8-9AEB-711C23827E4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07BC5C9-3341-4329-BF6A-4A30EF64618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F820871-0591-43DC-BE72-C98DFC2414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6B04011-619A-44D3-9B6E-5466299F1C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D26A595-40B9-407A-AFFA-C794C086AA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a:extLst>
            <a:ext uri="{FF2B5EF4-FFF2-40B4-BE49-F238E27FC236}">
              <a16:creationId xmlns:a16="http://schemas.microsoft.com/office/drawing/2014/main" id="{C7A6D864-B9F4-4B34-92DB-BBF0374386E1}"/>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5" name="【図書館】&#10;一人当たり面積該当値テキスト">
          <a:extLst>
            <a:ext uri="{FF2B5EF4-FFF2-40B4-BE49-F238E27FC236}">
              <a16:creationId xmlns:a16="http://schemas.microsoft.com/office/drawing/2014/main" id="{38DCC43B-C9E1-4D6A-827B-637B3FFC6953}"/>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a:extLst>
            <a:ext uri="{FF2B5EF4-FFF2-40B4-BE49-F238E27FC236}">
              <a16:creationId xmlns:a16="http://schemas.microsoft.com/office/drawing/2014/main" id="{EDD849E0-58FF-4F16-9F69-EA2F3B24F99E}"/>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a:extLst>
            <a:ext uri="{FF2B5EF4-FFF2-40B4-BE49-F238E27FC236}">
              <a16:creationId xmlns:a16="http://schemas.microsoft.com/office/drawing/2014/main" id="{ED41D1E0-4536-45A2-8FCA-CCD84D95A5BC}"/>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8" name="楕円 127">
          <a:extLst>
            <a:ext uri="{FF2B5EF4-FFF2-40B4-BE49-F238E27FC236}">
              <a16:creationId xmlns:a16="http://schemas.microsoft.com/office/drawing/2014/main" id="{10EBD3B1-DBC6-4B2B-BBC3-98B83A804DFE}"/>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9" name="直線コネクタ 128">
          <a:extLst>
            <a:ext uri="{FF2B5EF4-FFF2-40B4-BE49-F238E27FC236}">
              <a16:creationId xmlns:a16="http://schemas.microsoft.com/office/drawing/2014/main" id="{485856D8-1053-44EA-A4AD-0F8FF5D18274}"/>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0" name="楕円 129">
          <a:extLst>
            <a:ext uri="{FF2B5EF4-FFF2-40B4-BE49-F238E27FC236}">
              <a16:creationId xmlns:a16="http://schemas.microsoft.com/office/drawing/2014/main" id="{C5AF24D9-56B3-4099-BC2A-BE3810D4B381}"/>
            </a:ext>
          </a:extLst>
        </xdr:cNvPr>
        <xdr:cNvSpPr/>
      </xdr:nvSpPr>
      <xdr:spPr>
        <a:xfrm>
          <a:off x="7810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31750</xdr:rowOff>
    </xdr:to>
    <xdr:cxnSp macro="">
      <xdr:nvCxnSpPr>
        <xdr:cNvPr id="131" name="直線コネクタ 130">
          <a:extLst>
            <a:ext uri="{FF2B5EF4-FFF2-40B4-BE49-F238E27FC236}">
              <a16:creationId xmlns:a16="http://schemas.microsoft.com/office/drawing/2014/main" id="{D24C4F77-4BDE-401A-9170-A6E14CE2812B}"/>
            </a:ext>
          </a:extLst>
        </xdr:cNvPr>
        <xdr:cNvCxnSpPr/>
      </xdr:nvCxnSpPr>
      <xdr:spPr>
        <a:xfrm flipV="1">
          <a:off x="7861300" y="704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76BCEC4B-41BA-46EF-A1D8-56CB776CCC61}"/>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F3E20F60-02C3-4A41-A1B1-06574EDBC5B6}"/>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F79463DF-48E0-441F-996E-9C262FDE1CB4}"/>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a:extLst>
            <a:ext uri="{FF2B5EF4-FFF2-40B4-BE49-F238E27FC236}">
              <a16:creationId xmlns:a16="http://schemas.microsoft.com/office/drawing/2014/main" id="{1F53D0DB-A5A0-4DA9-A89D-114DD7A3CCEF}"/>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a:extLst>
            <a:ext uri="{FF2B5EF4-FFF2-40B4-BE49-F238E27FC236}">
              <a16:creationId xmlns:a16="http://schemas.microsoft.com/office/drawing/2014/main" id="{B80EF4CA-1E22-4A55-8853-4EB86DDD85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37" name="n_3mainValue【図書館】&#10;一人当たり面積">
          <a:extLst>
            <a:ext uri="{FF2B5EF4-FFF2-40B4-BE49-F238E27FC236}">
              <a16:creationId xmlns:a16="http://schemas.microsoft.com/office/drawing/2014/main" id="{D4D94DBA-3029-4DB4-B281-963BFB5BA5A6}"/>
            </a:ext>
          </a:extLst>
        </xdr:cNvPr>
        <xdr:cNvSpPr txBox="1"/>
      </xdr:nvSpPr>
      <xdr:spPr>
        <a:xfrm>
          <a:off x="7626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89617E5B-EA9E-428D-9123-38A09D4EA5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66B4C34-C754-448B-B907-89289B3338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B5AD72F-7402-40EC-AA59-8D0C6B87DA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84094759-A56B-4D73-AC0A-35AE82FC62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6FC2D6F-B143-4920-AF50-3B944C1AD7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0E233FC-49FF-4DE8-A7C1-6EB5EC67E3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BECC3EBB-C743-471E-9FFC-3DD9855908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77A734EF-C99A-4535-AAC9-AE82A95754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6755EFB-A0D4-4533-A901-0B6ACA0C06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814A307-F7B3-4EA4-B0B2-B093ADE203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BE38FCD9-AC25-4E89-B360-2FA3356C76E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E85EB372-47AA-4BD9-BD10-6B7FC6E5457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5B32DD00-935E-4087-A747-464F26622E5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96143149-8DB8-46C6-9592-1EDF93255A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CB7BA1AB-1EB0-4B5F-8207-D97288B2E5C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8D1B70EC-1186-4B68-817B-899C46337D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4E7E4174-4467-4418-9E01-44816D9FC89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E516377F-4F35-496E-AB18-C4566665AAC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14EF57A3-B408-4632-9DE4-EED35532B9D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DDB9333D-31EF-4DAB-AF84-0AC0D617D4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F1141934-C4CC-46C0-8A78-0D4DD19BA83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6CB5C20A-0906-4C06-A316-9FD4993DCA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F0964B44-F43F-4B0B-A628-04EC69E2B50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183184E8-0704-414C-A4FD-F04BDD084C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C435D955-BA44-4CDF-AC67-25D71E8DA6EE}"/>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E543450C-DD8E-4229-9DB2-963A5AB042CF}"/>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90A4429C-779C-47A9-B729-9F6081A1277F}"/>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681BD1A6-52D7-43EE-ACF3-D0B6D40E8153}"/>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515E2E0A-6FCF-4686-AF36-0631F63300D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AA21BB06-D889-4F3D-AD0C-061E2B553F6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B8EC9365-7449-4926-932F-8A45DF42F49F}"/>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DC9D42D-E1E9-4457-B28D-E48375BF47CC}"/>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7B7EC0E3-9354-41BA-BBFF-CBB1BF4CE6E4}"/>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E41D7792-04A5-4F34-9CD4-FE219A7D0D86}"/>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5EF8542-746A-44D0-993E-17B1AB3D7C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9E66C2F-EB22-419D-8D4D-6D900918D7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14CF4A4-0408-422E-9E67-9D463B818C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22CE61C-ADA4-4BE7-AD21-DE40690F5A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A64111C-7944-422E-994E-08B52B2E3C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77" name="楕円 176">
          <a:extLst>
            <a:ext uri="{FF2B5EF4-FFF2-40B4-BE49-F238E27FC236}">
              <a16:creationId xmlns:a16="http://schemas.microsoft.com/office/drawing/2014/main" id="{DD3A745A-788B-40C8-AD4B-4F2075F02838}"/>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EBA195C4-D817-4CF3-AE6B-D8AD9D502A9F}"/>
            </a:ext>
          </a:extLst>
        </xdr:cNvPr>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9" name="楕円 178">
          <a:extLst>
            <a:ext uri="{FF2B5EF4-FFF2-40B4-BE49-F238E27FC236}">
              <a16:creationId xmlns:a16="http://schemas.microsoft.com/office/drawing/2014/main" id="{54C548EA-5793-4637-A0FA-0E7154F1294B}"/>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0</xdr:rowOff>
    </xdr:to>
    <xdr:cxnSp macro="">
      <xdr:nvCxnSpPr>
        <xdr:cNvPr id="180" name="直線コネクタ 179">
          <a:extLst>
            <a:ext uri="{FF2B5EF4-FFF2-40B4-BE49-F238E27FC236}">
              <a16:creationId xmlns:a16="http://schemas.microsoft.com/office/drawing/2014/main" id="{1799F7C8-4611-4190-8F96-93E2972D3D32}"/>
            </a:ext>
          </a:extLst>
        </xdr:cNvPr>
        <xdr:cNvCxnSpPr/>
      </xdr:nvCxnSpPr>
      <xdr:spPr>
        <a:xfrm flipV="1">
          <a:off x="3797300" y="1009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楕円 180">
          <a:extLst>
            <a:ext uri="{FF2B5EF4-FFF2-40B4-BE49-F238E27FC236}">
              <a16:creationId xmlns:a16="http://schemas.microsoft.com/office/drawing/2014/main" id="{BC788B74-21C6-4894-A733-2019114F6078}"/>
            </a:ext>
          </a:extLst>
        </xdr:cNvPr>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19050</xdr:rowOff>
    </xdr:to>
    <xdr:cxnSp macro="">
      <xdr:nvCxnSpPr>
        <xdr:cNvPr id="182" name="直線コネクタ 181">
          <a:extLst>
            <a:ext uri="{FF2B5EF4-FFF2-40B4-BE49-F238E27FC236}">
              <a16:creationId xmlns:a16="http://schemas.microsoft.com/office/drawing/2014/main" id="{11F6F473-8076-4E9A-8980-1A279806BB05}"/>
            </a:ext>
          </a:extLst>
        </xdr:cNvPr>
        <xdr:cNvCxnSpPr/>
      </xdr:nvCxnSpPr>
      <xdr:spPr>
        <a:xfrm flipV="1">
          <a:off x="2908300" y="1011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154940</xdr:rowOff>
    </xdr:from>
    <xdr:to>
      <xdr:col>10</xdr:col>
      <xdr:colOff>165100</xdr:colOff>
      <xdr:row>56</xdr:row>
      <xdr:rowOff>85090</xdr:rowOff>
    </xdr:to>
    <xdr:sp macro="" textlink="">
      <xdr:nvSpPr>
        <xdr:cNvPr id="183" name="楕円 182">
          <a:extLst>
            <a:ext uri="{FF2B5EF4-FFF2-40B4-BE49-F238E27FC236}">
              <a16:creationId xmlns:a16="http://schemas.microsoft.com/office/drawing/2014/main" id="{955FCC50-0738-4C41-831A-3EF1EC8B13E0}"/>
            </a:ext>
          </a:extLst>
        </xdr:cNvPr>
        <xdr:cNvSpPr/>
      </xdr:nvSpPr>
      <xdr:spPr>
        <a:xfrm>
          <a:off x="196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59</xdr:row>
      <xdr:rowOff>19050</xdr:rowOff>
    </xdr:to>
    <xdr:cxnSp macro="">
      <xdr:nvCxnSpPr>
        <xdr:cNvPr id="184" name="直線コネクタ 183">
          <a:extLst>
            <a:ext uri="{FF2B5EF4-FFF2-40B4-BE49-F238E27FC236}">
              <a16:creationId xmlns:a16="http://schemas.microsoft.com/office/drawing/2014/main" id="{1FE483B1-1A83-4761-9B7B-DEA8F305BBD5}"/>
            </a:ext>
          </a:extLst>
        </xdr:cNvPr>
        <xdr:cNvCxnSpPr/>
      </xdr:nvCxnSpPr>
      <xdr:spPr>
        <a:xfrm>
          <a:off x="2019300" y="963549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3753050C-5716-4BF7-9CBF-E66E48864B86}"/>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1BC81A94-1A5C-49B6-A692-A00DC9D6BD8E}"/>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9A9684DA-23A5-4C5A-9258-EFA1E73E17D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88" name="n_1mainValue【体育館・プール】&#10;有形固定資産減価償却率">
          <a:extLst>
            <a:ext uri="{FF2B5EF4-FFF2-40B4-BE49-F238E27FC236}">
              <a16:creationId xmlns:a16="http://schemas.microsoft.com/office/drawing/2014/main" id="{06CED3F0-82E9-44B7-B085-62A87B3E1506}"/>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89" name="n_2mainValue【体育館・プール】&#10;有形固定資産減価償却率">
          <a:extLst>
            <a:ext uri="{FF2B5EF4-FFF2-40B4-BE49-F238E27FC236}">
              <a16:creationId xmlns:a16="http://schemas.microsoft.com/office/drawing/2014/main" id="{A94C3300-2CD8-46E6-9167-6D1EEA248A77}"/>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101617</xdr:rowOff>
    </xdr:from>
    <xdr:ext cx="405111" cy="259045"/>
    <xdr:sp macro="" textlink="">
      <xdr:nvSpPr>
        <xdr:cNvPr id="190" name="n_3mainValue【体育館・プール】&#10;有形固定資産減価償却率">
          <a:extLst>
            <a:ext uri="{FF2B5EF4-FFF2-40B4-BE49-F238E27FC236}">
              <a16:creationId xmlns:a16="http://schemas.microsoft.com/office/drawing/2014/main" id="{84E2DBA8-8034-4CBD-9EE7-59F4054722C4}"/>
            </a:ext>
          </a:extLst>
        </xdr:cNvPr>
        <xdr:cNvSpPr txBox="1"/>
      </xdr:nvSpPr>
      <xdr:spPr>
        <a:xfrm>
          <a:off x="1816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AD9794C4-A117-4BA4-98FB-9E88E69FD9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3DDD1FF1-DCF9-4D45-A7F2-30BDC1F738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67BC7EDD-0B5F-4524-91D7-38AD6C21F8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25C5CDE3-CBAE-49C3-B738-BCAF08CA41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A2C44654-4052-4620-B0B0-000EDB48B3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47590F4B-5AFE-4862-827A-9CB63EA591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E34D1F7-3D86-4D6E-9887-E1DEE86BF0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9AEFFCEF-621F-483A-A7EA-23C825DCE8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E273B6F-5E27-402A-8350-BD60822C5D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7894AB1-AF25-4AC6-918E-50FC4ACB45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BD1B6503-F6D8-4EF4-AD13-2D1584A006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9655BAD2-EB13-4455-B149-23634E67D5D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50E03F6B-2D86-468E-99A4-7BFE3D5E73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BE8C060A-3C5A-4FA6-A6AA-33FAE17F1E1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FBA101AC-BA82-47CC-82E2-96DCE4535A7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6291B328-2546-4FBB-A3F7-D394C77266D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76A02706-99F5-4449-829F-04DBC101B6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E8DB2B50-480F-4358-BC87-ABE56486311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671AA966-54F7-43D2-B8B4-A20AB136F4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44740186-ED0F-4279-BC3F-E331172DA48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99473C1F-47FC-40DE-B965-A9B437AD0E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16926215-122E-4A8B-A51C-C060B2CA128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547E8E3E-DE7B-465D-8749-8E39ED721A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A82F949E-A82E-4BA5-A618-22F2DBBB88B6}"/>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A4AE82D3-B0D4-4A86-BD8C-4442A3D96281}"/>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62A58BEE-E858-4BE4-8768-AC0ADA4912EE}"/>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2E2D718B-6779-40F9-BE0A-D36D52BB9891}"/>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90D7F653-B6BD-432B-8EEF-E16BF5943F16}"/>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D37949B8-1937-45BB-B3C4-4DC406B2E496}"/>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8A42BEB8-1A38-4D3E-BB36-4BABAA18F74C}"/>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1152305E-B792-4C44-8F13-F349B239A566}"/>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4AE3AD8C-BD02-43A0-940E-2B44A240CB01}"/>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3CF607D4-3981-4760-8643-2B9A5B0108AB}"/>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DDEA8A5E-34E4-49BE-ADB0-8412497080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6511B64-DD34-4CA4-BD7A-1D529CEDE2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81F0C06-6CA4-41E4-B4DF-68317C183B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87993BE-7AE5-4808-B395-A15C422B68A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E00B86B-F2FD-4834-B1E8-E6660C0455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55880</xdr:rowOff>
    </xdr:from>
    <xdr:to>
      <xdr:col>55</xdr:col>
      <xdr:colOff>50800</xdr:colOff>
      <xdr:row>63</xdr:row>
      <xdr:rowOff>157480</xdr:rowOff>
    </xdr:to>
    <xdr:sp macro="" textlink="">
      <xdr:nvSpPr>
        <xdr:cNvPr id="229" name="楕円 228">
          <a:extLst>
            <a:ext uri="{FF2B5EF4-FFF2-40B4-BE49-F238E27FC236}">
              <a16:creationId xmlns:a16="http://schemas.microsoft.com/office/drawing/2014/main" id="{B343CA9C-573C-46E1-8512-A1B20C2869B3}"/>
            </a:ext>
          </a:extLst>
        </xdr:cNvPr>
        <xdr:cNvSpPr/>
      </xdr:nvSpPr>
      <xdr:spPr>
        <a:xfrm>
          <a:off x="10426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142257</xdr:rowOff>
    </xdr:from>
    <xdr:ext cx="469744" cy="259045"/>
    <xdr:sp macro="" textlink="">
      <xdr:nvSpPr>
        <xdr:cNvPr id="230" name="【体育館・プール】&#10;一人当たり面積該当値テキスト">
          <a:extLst>
            <a:ext uri="{FF2B5EF4-FFF2-40B4-BE49-F238E27FC236}">
              <a16:creationId xmlns:a16="http://schemas.microsoft.com/office/drawing/2014/main" id="{3B81935A-4F23-405A-9BE3-99E2C2DCD1A2}"/>
            </a:ext>
          </a:extLst>
        </xdr:cNvPr>
        <xdr:cNvSpPr txBox="1"/>
      </xdr:nvSpPr>
      <xdr:spPr>
        <a:xfrm>
          <a:off x="10515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31" name="楕円 230">
          <a:extLst>
            <a:ext uri="{FF2B5EF4-FFF2-40B4-BE49-F238E27FC236}">
              <a16:creationId xmlns:a16="http://schemas.microsoft.com/office/drawing/2014/main" id="{6DE16949-7A5B-4876-A461-547E13A48178}"/>
            </a:ext>
          </a:extLst>
        </xdr:cNvPr>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106680</xdr:rowOff>
    </xdr:from>
    <xdr:to>
      <xdr:col>55</xdr:col>
      <xdr:colOff>0</xdr:colOff>
      <xdr:row>63</xdr:row>
      <xdr:rowOff>110490</xdr:rowOff>
    </xdr:to>
    <xdr:cxnSp macro="">
      <xdr:nvCxnSpPr>
        <xdr:cNvPr id="232" name="直線コネクタ 231">
          <a:extLst>
            <a:ext uri="{FF2B5EF4-FFF2-40B4-BE49-F238E27FC236}">
              <a16:creationId xmlns:a16="http://schemas.microsoft.com/office/drawing/2014/main" id="{A49F2F2B-6505-4DB8-878B-44DDFEE032CE}"/>
            </a:ext>
          </a:extLst>
        </xdr:cNvPr>
        <xdr:cNvCxnSpPr/>
      </xdr:nvCxnSpPr>
      <xdr:spPr>
        <a:xfrm flipV="1">
          <a:off x="9639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33" name="楕円 232">
          <a:extLst>
            <a:ext uri="{FF2B5EF4-FFF2-40B4-BE49-F238E27FC236}">
              <a16:creationId xmlns:a16="http://schemas.microsoft.com/office/drawing/2014/main" id="{70F6138C-F426-4D9B-B022-AACBDCFAF877}"/>
            </a:ext>
          </a:extLst>
        </xdr:cNvPr>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110490</xdr:rowOff>
    </xdr:to>
    <xdr:cxnSp macro="">
      <xdr:nvCxnSpPr>
        <xdr:cNvPr id="234" name="直線コネクタ 233">
          <a:extLst>
            <a:ext uri="{FF2B5EF4-FFF2-40B4-BE49-F238E27FC236}">
              <a16:creationId xmlns:a16="http://schemas.microsoft.com/office/drawing/2014/main" id="{013441EF-C878-46E7-B055-3726B174DF8A}"/>
            </a:ext>
          </a:extLst>
        </xdr:cNvPr>
        <xdr:cNvCxnSpPr/>
      </xdr:nvCxnSpPr>
      <xdr:spPr>
        <a:xfrm>
          <a:off x="8750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35" name="楕円 234">
          <a:extLst>
            <a:ext uri="{FF2B5EF4-FFF2-40B4-BE49-F238E27FC236}">
              <a16:creationId xmlns:a16="http://schemas.microsoft.com/office/drawing/2014/main" id="{9BB5A286-DF9D-409D-9925-3C9BF5725659}"/>
            </a:ext>
          </a:extLst>
        </xdr:cNvPr>
        <xdr:cNvSpPr/>
      </xdr:nvSpPr>
      <xdr:spPr>
        <a:xfrm>
          <a:off x="781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110490</xdr:rowOff>
    </xdr:to>
    <xdr:cxnSp macro="">
      <xdr:nvCxnSpPr>
        <xdr:cNvPr id="236" name="直線コネクタ 235">
          <a:extLst>
            <a:ext uri="{FF2B5EF4-FFF2-40B4-BE49-F238E27FC236}">
              <a16:creationId xmlns:a16="http://schemas.microsoft.com/office/drawing/2014/main" id="{D1D238DE-A98E-49FD-8C52-5DE02E0CFF98}"/>
            </a:ext>
          </a:extLst>
        </xdr:cNvPr>
        <xdr:cNvCxnSpPr/>
      </xdr:nvCxnSpPr>
      <xdr:spPr>
        <a:xfrm>
          <a:off x="7861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FF3ACC97-D389-44DB-B664-413942FE57E6}"/>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2DBA152-BFFF-4D12-A065-6FDE1A0488F8}"/>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D13A0758-CBCA-4371-A6EB-130A5E6383A6}"/>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40" name="n_1mainValue【体育館・プール】&#10;一人当たり面積">
          <a:extLst>
            <a:ext uri="{FF2B5EF4-FFF2-40B4-BE49-F238E27FC236}">
              <a16:creationId xmlns:a16="http://schemas.microsoft.com/office/drawing/2014/main" id="{EDB4D09B-A05B-4D05-8883-762770203888}"/>
            </a:ext>
          </a:extLst>
        </xdr:cNvPr>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41" name="n_2mainValue【体育館・プール】&#10;一人当たり面積">
          <a:extLst>
            <a:ext uri="{FF2B5EF4-FFF2-40B4-BE49-F238E27FC236}">
              <a16:creationId xmlns:a16="http://schemas.microsoft.com/office/drawing/2014/main" id="{9E3544FF-3D8E-4383-A8AB-9F1D576E1516}"/>
            </a:ext>
          </a:extLst>
        </xdr:cNvPr>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152417</xdr:rowOff>
    </xdr:from>
    <xdr:ext cx="469744" cy="259045"/>
    <xdr:sp macro="" textlink="">
      <xdr:nvSpPr>
        <xdr:cNvPr id="242" name="n_3mainValue【体育館・プール】&#10;一人当たり面積">
          <a:extLst>
            <a:ext uri="{FF2B5EF4-FFF2-40B4-BE49-F238E27FC236}">
              <a16:creationId xmlns:a16="http://schemas.microsoft.com/office/drawing/2014/main" id="{A840A008-A4D4-4035-870D-DB04E9724F92}"/>
            </a:ext>
          </a:extLst>
        </xdr:cNvPr>
        <xdr:cNvSpPr txBox="1"/>
      </xdr:nvSpPr>
      <xdr:spPr>
        <a:xfrm>
          <a:off x="7626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782D033D-79F1-499F-9FF2-09DC817777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894C6CE8-EA33-4420-BE61-60C5A16C7F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CBB50850-776C-481C-B437-1C1FAC4D34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F4C88F6F-7CDE-4335-B240-ABDC96CBA6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C6360B9C-EDA0-4C3C-83C3-095F7EB6DC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BCCD5F3D-23D7-4CD2-A5D2-F8CA1D083C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CDFCD4DF-D252-42F3-A5E4-DF73E5EB41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3B007F23-CD0D-4B6B-A42E-36821E702E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8D2275BB-0511-4199-888B-AC9308B826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57CA6872-3B44-4637-BB33-8550BC731D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793F7817-0239-4787-A20C-A59F0B8AB59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21243D7E-561F-418D-84E2-82F269887B0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F13D2E67-0BB2-4647-ADEE-A4BFE738478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B0C6D76-DB74-4B8D-9CCB-948CFC29E03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8DDC5B23-29C6-4F06-BC4A-60C739E1043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6BC3EDE6-255B-482D-AEAA-DBD8B8A2991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87DC2838-509C-4A6C-ACB4-03AAE51399E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2F44F8AC-7CB6-4EA9-A918-E13863B39FB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247B26A3-93BA-45B2-9AC2-AE9C5696A46A}"/>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CF31E879-9280-49E4-A873-13A57B66F5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31ABB2C-4397-4600-A92D-85AD98E3A1D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6E6BAB0-D0D7-43BD-9CB8-A9A0DC2AA0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43D98C98-9296-4DB6-96FF-4C86D03D51A6}"/>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17E751B9-50E0-4F71-896D-48E07D087255}"/>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B9515965-0B4D-421B-88A9-1320ED619D44}"/>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A5106F03-7B5E-4200-8B10-1F23F3F186B1}"/>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8FCCB78A-4639-4B6A-B7B9-04941F1EDEF9}"/>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1267230-0357-4BE5-AD68-DCAA5F96A425}"/>
            </a:ext>
          </a:extLst>
        </xdr:cNvPr>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D9A84AB0-C637-4512-A2B4-5AA40779FC76}"/>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8252FF8B-61DF-4175-BC4F-E5C888376574}"/>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54E6B959-EA3E-46F4-8432-8F1B3352324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B92783CF-E989-4932-9660-6D168C97FB67}"/>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383DEDA-FE45-4209-BD02-3444814C64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622D85F-FE40-457C-8538-14F3D960C3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2E8B428-675B-4448-A860-088D2F4B84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4DA4561D-5602-46BE-AD43-E42F879181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E40E31D-116D-4AE8-8A08-002B30B147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87885</xdr:rowOff>
    </xdr:from>
    <xdr:to>
      <xdr:col>24</xdr:col>
      <xdr:colOff>114300</xdr:colOff>
      <xdr:row>86</xdr:row>
      <xdr:rowOff>18035</xdr:rowOff>
    </xdr:to>
    <xdr:sp macro="" textlink="">
      <xdr:nvSpPr>
        <xdr:cNvPr id="280" name="楕円 279">
          <a:extLst>
            <a:ext uri="{FF2B5EF4-FFF2-40B4-BE49-F238E27FC236}">
              <a16:creationId xmlns:a16="http://schemas.microsoft.com/office/drawing/2014/main" id="{ACA17CF8-83DF-42AB-8B25-846F0220EF91}"/>
            </a:ext>
          </a:extLst>
        </xdr:cNvPr>
        <xdr:cNvSpPr/>
      </xdr:nvSpPr>
      <xdr:spPr>
        <a:xfrm>
          <a:off x="4584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66312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66AED5A9-642B-4CA8-9F64-C70DD659CA3A}"/>
            </a:ext>
          </a:extLst>
        </xdr:cNvPr>
        <xdr:cNvSpPr txBox="1"/>
      </xdr:nvSpPr>
      <xdr:spPr>
        <a:xfrm>
          <a:off x="4673600"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140463</xdr:rowOff>
    </xdr:from>
    <xdr:to>
      <xdr:col>20</xdr:col>
      <xdr:colOff>38100</xdr:colOff>
      <xdr:row>86</xdr:row>
      <xdr:rowOff>70613</xdr:rowOff>
    </xdr:to>
    <xdr:sp macro="" textlink="">
      <xdr:nvSpPr>
        <xdr:cNvPr id="282" name="楕円 281">
          <a:extLst>
            <a:ext uri="{FF2B5EF4-FFF2-40B4-BE49-F238E27FC236}">
              <a16:creationId xmlns:a16="http://schemas.microsoft.com/office/drawing/2014/main" id="{5C06318E-70F6-42ED-9E8B-6CA460485999}"/>
            </a:ext>
          </a:extLst>
        </xdr:cNvPr>
        <xdr:cNvSpPr/>
      </xdr:nvSpPr>
      <xdr:spPr>
        <a:xfrm>
          <a:off x="3746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138685</xdr:rowOff>
    </xdr:from>
    <xdr:to>
      <xdr:col>24</xdr:col>
      <xdr:colOff>63500</xdr:colOff>
      <xdr:row>86</xdr:row>
      <xdr:rowOff>19813</xdr:rowOff>
    </xdr:to>
    <xdr:cxnSp macro="">
      <xdr:nvCxnSpPr>
        <xdr:cNvPr id="283" name="直線コネクタ 282">
          <a:extLst>
            <a:ext uri="{FF2B5EF4-FFF2-40B4-BE49-F238E27FC236}">
              <a16:creationId xmlns:a16="http://schemas.microsoft.com/office/drawing/2014/main" id="{120F881E-F249-4517-A211-0FF71208C226}"/>
            </a:ext>
          </a:extLst>
        </xdr:cNvPr>
        <xdr:cNvCxnSpPr/>
      </xdr:nvCxnSpPr>
      <xdr:spPr>
        <a:xfrm flipV="1">
          <a:off x="3797300" y="1471193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284" name="楕円 283">
          <a:extLst>
            <a:ext uri="{FF2B5EF4-FFF2-40B4-BE49-F238E27FC236}">
              <a16:creationId xmlns:a16="http://schemas.microsoft.com/office/drawing/2014/main" id="{17B1ED77-5CBB-413C-AF0B-0B17C3AD7744}"/>
            </a:ext>
          </a:extLst>
        </xdr:cNvPr>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86</xdr:row>
      <xdr:rowOff>19813</xdr:rowOff>
    </xdr:to>
    <xdr:cxnSp macro="">
      <xdr:nvCxnSpPr>
        <xdr:cNvPr id="285" name="直線コネクタ 284">
          <a:extLst>
            <a:ext uri="{FF2B5EF4-FFF2-40B4-BE49-F238E27FC236}">
              <a16:creationId xmlns:a16="http://schemas.microsoft.com/office/drawing/2014/main" id="{4CD3ACAF-8B2F-48A6-8D71-D4F9419C2422}"/>
            </a:ext>
          </a:extLst>
        </xdr:cNvPr>
        <xdr:cNvCxnSpPr/>
      </xdr:nvCxnSpPr>
      <xdr:spPr>
        <a:xfrm>
          <a:off x="2908300" y="146913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106172</xdr:rowOff>
    </xdr:from>
    <xdr:to>
      <xdr:col>10</xdr:col>
      <xdr:colOff>165100</xdr:colOff>
      <xdr:row>84</xdr:row>
      <xdr:rowOff>36322</xdr:rowOff>
    </xdr:to>
    <xdr:sp macro="" textlink="">
      <xdr:nvSpPr>
        <xdr:cNvPr id="286" name="楕円 285">
          <a:extLst>
            <a:ext uri="{FF2B5EF4-FFF2-40B4-BE49-F238E27FC236}">
              <a16:creationId xmlns:a16="http://schemas.microsoft.com/office/drawing/2014/main" id="{88530654-6416-4AAB-9004-6298846155D1}"/>
            </a:ext>
          </a:extLst>
        </xdr:cNvPr>
        <xdr:cNvSpPr/>
      </xdr:nvSpPr>
      <xdr:spPr>
        <a:xfrm>
          <a:off x="196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156972</xdr:rowOff>
    </xdr:from>
    <xdr:to>
      <xdr:col>15</xdr:col>
      <xdr:colOff>50800</xdr:colOff>
      <xdr:row>85</xdr:row>
      <xdr:rowOff>118111</xdr:rowOff>
    </xdr:to>
    <xdr:cxnSp macro="">
      <xdr:nvCxnSpPr>
        <xdr:cNvPr id="287" name="直線コネクタ 286">
          <a:extLst>
            <a:ext uri="{FF2B5EF4-FFF2-40B4-BE49-F238E27FC236}">
              <a16:creationId xmlns:a16="http://schemas.microsoft.com/office/drawing/2014/main" id="{CA51DD26-1F1C-4D73-A182-E3050AF3F566}"/>
            </a:ext>
          </a:extLst>
        </xdr:cNvPr>
        <xdr:cNvCxnSpPr/>
      </xdr:nvCxnSpPr>
      <xdr:spPr>
        <a:xfrm>
          <a:off x="2019300" y="14387322"/>
          <a:ext cx="889000" cy="30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a:extLst>
            <a:ext uri="{FF2B5EF4-FFF2-40B4-BE49-F238E27FC236}">
              <a16:creationId xmlns:a16="http://schemas.microsoft.com/office/drawing/2014/main" id="{3E299B42-3490-4A37-A330-301C57D4EF5E}"/>
            </a:ext>
          </a:extLst>
        </xdr:cNvPr>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a:extLst>
            <a:ext uri="{FF2B5EF4-FFF2-40B4-BE49-F238E27FC236}">
              <a16:creationId xmlns:a16="http://schemas.microsoft.com/office/drawing/2014/main" id="{99AD95D3-36BB-4EB8-9328-AF4C0A5F73DD}"/>
            </a:ext>
          </a:extLst>
        </xdr:cNvPr>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ADB51C46-C7A0-4A0F-BF05-C97638BC8B2B}"/>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61740</xdr:rowOff>
    </xdr:from>
    <xdr:ext cx="405111" cy="259045"/>
    <xdr:sp macro="" textlink="">
      <xdr:nvSpPr>
        <xdr:cNvPr id="291" name="n_1mainValue【福祉施設】&#10;有形固定資産減価償却率">
          <a:extLst>
            <a:ext uri="{FF2B5EF4-FFF2-40B4-BE49-F238E27FC236}">
              <a16:creationId xmlns:a16="http://schemas.microsoft.com/office/drawing/2014/main" id="{F1CF720C-F0A3-4745-AB89-491086EBCC56}"/>
            </a:ext>
          </a:extLst>
        </xdr:cNvPr>
        <xdr:cNvSpPr txBox="1"/>
      </xdr:nvSpPr>
      <xdr:spPr>
        <a:xfrm>
          <a:off x="35820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292" name="n_2mainValue【福祉施設】&#10;有形固定資産減価償却率">
          <a:extLst>
            <a:ext uri="{FF2B5EF4-FFF2-40B4-BE49-F238E27FC236}">
              <a16:creationId xmlns:a16="http://schemas.microsoft.com/office/drawing/2014/main" id="{39DB4F2C-7A91-4A6C-90A8-D1D982476AD5}"/>
            </a:ext>
          </a:extLst>
        </xdr:cNvPr>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52849</xdr:rowOff>
    </xdr:from>
    <xdr:ext cx="405111" cy="259045"/>
    <xdr:sp macro="" textlink="">
      <xdr:nvSpPr>
        <xdr:cNvPr id="293" name="n_3mainValue【福祉施設】&#10;有形固定資産減価償却率">
          <a:extLst>
            <a:ext uri="{FF2B5EF4-FFF2-40B4-BE49-F238E27FC236}">
              <a16:creationId xmlns:a16="http://schemas.microsoft.com/office/drawing/2014/main" id="{BE12D0E8-25C0-4D83-9C4E-E2C3C3A71942}"/>
            </a:ext>
          </a:extLst>
        </xdr:cNvPr>
        <xdr:cNvSpPr txBox="1"/>
      </xdr:nvSpPr>
      <xdr:spPr>
        <a:xfrm>
          <a:off x="1816744" y="1411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E36A6F9F-4A40-46E6-9942-E42E441210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5CAE7C58-CFD2-456C-9DF6-164590CFA6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AFDF78DC-44F5-4E1A-A4A7-BF875416CD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D19F445B-E390-4A20-A223-B3D492B6A7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7AC991DF-8A06-49C4-902B-6C242B007B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A3AFF415-1432-44E6-863A-0D60F915D5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A810662A-95F3-4A3F-8621-887D109BFC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32C78228-61E2-4316-AF13-FA68655292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CF41DB4F-F439-4EBD-9F80-A242894D7E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289FC23-3A5A-436A-9499-B7C11D63D92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4EB4DF0-0AF9-4065-9A00-2A736827E0F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E4F77472-CB75-41DC-A5BF-76237B8C513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A6995526-C511-43D2-B227-034202B52B2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87B896C3-62C5-4875-A7F0-11ED35CBAD2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EAF83F49-16B4-40D8-8A00-6C63AD3BA34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D33000C0-AC9B-4EB5-B59F-59AAC252045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61F136A7-552F-4D52-8249-D62356B89D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9D881B89-9FA6-4EA0-A7AC-084FF355B4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7344FEC8-8874-4079-A88C-BC25942D77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13BD3912-DB7D-42A1-9665-BDBBE6EE6B01}"/>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D3772220-570F-44C4-9886-26954E8F3BA8}"/>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2908B210-9701-4CC1-A71A-7C7FB98812D8}"/>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71E5D0A9-D16F-4725-A3EE-7C2DA7CCE754}"/>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7114BF2D-C25C-491A-BF9D-C62AEF183B03}"/>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a:extLst>
            <a:ext uri="{FF2B5EF4-FFF2-40B4-BE49-F238E27FC236}">
              <a16:creationId xmlns:a16="http://schemas.microsoft.com/office/drawing/2014/main" id="{600F9FB6-F71C-4853-801E-F01E9FFB9C09}"/>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4759F8FE-7D57-4691-B6D2-902060C9400B}"/>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DA209AB1-6243-4260-BA9D-E019B415C653}"/>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9D7DFB41-EC3A-43F6-90D9-7A94D2CCC289}"/>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B5D2EF31-EB94-449A-BD08-56829F177643}"/>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8A7B81E-B497-4494-9067-86B518BF12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2192A9DF-9BE1-47EC-BAF9-9EE3548E2D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36CAA91-F622-4059-8E0F-0297B8C9E6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637B6CA0-EFDF-40B7-B7A3-545E0D85C25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DB9B1C5-4E7B-416B-B155-3D8DC0167E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44450</xdr:rowOff>
    </xdr:from>
    <xdr:to>
      <xdr:col>55</xdr:col>
      <xdr:colOff>50800</xdr:colOff>
      <xdr:row>80</xdr:row>
      <xdr:rowOff>146050</xdr:rowOff>
    </xdr:to>
    <xdr:sp macro="" textlink="">
      <xdr:nvSpPr>
        <xdr:cNvPr id="328" name="楕円 327">
          <a:extLst>
            <a:ext uri="{FF2B5EF4-FFF2-40B4-BE49-F238E27FC236}">
              <a16:creationId xmlns:a16="http://schemas.microsoft.com/office/drawing/2014/main" id="{21553096-A9B7-404C-9EBB-97BA996AF90F}"/>
            </a:ext>
          </a:extLst>
        </xdr:cNvPr>
        <xdr:cNvSpPr/>
      </xdr:nvSpPr>
      <xdr:spPr>
        <a:xfrm>
          <a:off x="10426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67327</xdr:rowOff>
    </xdr:from>
    <xdr:ext cx="469744" cy="259045"/>
    <xdr:sp macro="" textlink="">
      <xdr:nvSpPr>
        <xdr:cNvPr id="329" name="【福祉施設】&#10;一人当たり面積該当値テキスト">
          <a:extLst>
            <a:ext uri="{FF2B5EF4-FFF2-40B4-BE49-F238E27FC236}">
              <a16:creationId xmlns:a16="http://schemas.microsoft.com/office/drawing/2014/main" id="{6D4367EF-9C06-4A9C-B062-579EF6AECB3B}"/>
            </a:ext>
          </a:extLst>
        </xdr:cNvPr>
        <xdr:cNvSpPr txBox="1"/>
      </xdr:nvSpPr>
      <xdr:spPr>
        <a:xfrm>
          <a:off x="10515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55880</xdr:rowOff>
    </xdr:from>
    <xdr:to>
      <xdr:col>50</xdr:col>
      <xdr:colOff>165100</xdr:colOff>
      <xdr:row>80</xdr:row>
      <xdr:rowOff>157480</xdr:rowOff>
    </xdr:to>
    <xdr:sp macro="" textlink="">
      <xdr:nvSpPr>
        <xdr:cNvPr id="330" name="楕円 329">
          <a:extLst>
            <a:ext uri="{FF2B5EF4-FFF2-40B4-BE49-F238E27FC236}">
              <a16:creationId xmlns:a16="http://schemas.microsoft.com/office/drawing/2014/main" id="{16671363-2037-4F02-9165-38F6E48EEDD5}"/>
            </a:ext>
          </a:extLst>
        </xdr:cNvPr>
        <xdr:cNvSpPr/>
      </xdr:nvSpPr>
      <xdr:spPr>
        <a:xfrm>
          <a:off x="958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95250</xdr:rowOff>
    </xdr:from>
    <xdr:to>
      <xdr:col>55</xdr:col>
      <xdr:colOff>0</xdr:colOff>
      <xdr:row>80</xdr:row>
      <xdr:rowOff>106680</xdr:rowOff>
    </xdr:to>
    <xdr:cxnSp macro="">
      <xdr:nvCxnSpPr>
        <xdr:cNvPr id="331" name="直線コネクタ 330">
          <a:extLst>
            <a:ext uri="{FF2B5EF4-FFF2-40B4-BE49-F238E27FC236}">
              <a16:creationId xmlns:a16="http://schemas.microsoft.com/office/drawing/2014/main" id="{2D0A8441-590C-4ABF-8A2A-1E4C77DC6A1E}"/>
            </a:ext>
          </a:extLst>
        </xdr:cNvPr>
        <xdr:cNvCxnSpPr/>
      </xdr:nvCxnSpPr>
      <xdr:spPr>
        <a:xfrm flipV="1">
          <a:off x="9639300" y="13811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61595</xdr:rowOff>
    </xdr:from>
    <xdr:to>
      <xdr:col>46</xdr:col>
      <xdr:colOff>38100</xdr:colOff>
      <xdr:row>79</xdr:row>
      <xdr:rowOff>163195</xdr:rowOff>
    </xdr:to>
    <xdr:sp macro="" textlink="">
      <xdr:nvSpPr>
        <xdr:cNvPr id="332" name="楕円 331">
          <a:extLst>
            <a:ext uri="{FF2B5EF4-FFF2-40B4-BE49-F238E27FC236}">
              <a16:creationId xmlns:a16="http://schemas.microsoft.com/office/drawing/2014/main" id="{45D86F7A-2606-4DDA-A208-0316861FBD6A}"/>
            </a:ext>
          </a:extLst>
        </xdr:cNvPr>
        <xdr:cNvSpPr/>
      </xdr:nvSpPr>
      <xdr:spPr>
        <a:xfrm>
          <a:off x="8699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112395</xdr:rowOff>
    </xdr:from>
    <xdr:to>
      <xdr:col>50</xdr:col>
      <xdr:colOff>114300</xdr:colOff>
      <xdr:row>80</xdr:row>
      <xdr:rowOff>106680</xdr:rowOff>
    </xdr:to>
    <xdr:cxnSp macro="">
      <xdr:nvCxnSpPr>
        <xdr:cNvPr id="333" name="直線コネクタ 332">
          <a:extLst>
            <a:ext uri="{FF2B5EF4-FFF2-40B4-BE49-F238E27FC236}">
              <a16:creationId xmlns:a16="http://schemas.microsoft.com/office/drawing/2014/main" id="{721F9A2B-BCBE-4CE1-B733-EE72AAB756B5}"/>
            </a:ext>
          </a:extLst>
        </xdr:cNvPr>
        <xdr:cNvCxnSpPr/>
      </xdr:nvCxnSpPr>
      <xdr:spPr>
        <a:xfrm>
          <a:off x="8750300" y="1365694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135889</xdr:rowOff>
    </xdr:from>
    <xdr:to>
      <xdr:col>41</xdr:col>
      <xdr:colOff>101600</xdr:colOff>
      <xdr:row>82</xdr:row>
      <xdr:rowOff>66039</xdr:rowOff>
    </xdr:to>
    <xdr:sp macro="" textlink="">
      <xdr:nvSpPr>
        <xdr:cNvPr id="334" name="楕円 333">
          <a:extLst>
            <a:ext uri="{FF2B5EF4-FFF2-40B4-BE49-F238E27FC236}">
              <a16:creationId xmlns:a16="http://schemas.microsoft.com/office/drawing/2014/main" id="{FE9ADF81-F17E-4C06-B22C-AF8949B1913F}"/>
            </a:ext>
          </a:extLst>
        </xdr:cNvPr>
        <xdr:cNvSpPr/>
      </xdr:nvSpPr>
      <xdr:spPr>
        <a:xfrm>
          <a:off x="781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112395</xdr:rowOff>
    </xdr:from>
    <xdr:to>
      <xdr:col>45</xdr:col>
      <xdr:colOff>177800</xdr:colOff>
      <xdr:row>82</xdr:row>
      <xdr:rowOff>15239</xdr:rowOff>
    </xdr:to>
    <xdr:cxnSp macro="">
      <xdr:nvCxnSpPr>
        <xdr:cNvPr id="335" name="直線コネクタ 334">
          <a:extLst>
            <a:ext uri="{FF2B5EF4-FFF2-40B4-BE49-F238E27FC236}">
              <a16:creationId xmlns:a16="http://schemas.microsoft.com/office/drawing/2014/main" id="{F23FDD65-C16B-459C-A481-2D0AAA83BCF5}"/>
            </a:ext>
          </a:extLst>
        </xdr:cNvPr>
        <xdr:cNvCxnSpPr/>
      </xdr:nvCxnSpPr>
      <xdr:spPr>
        <a:xfrm flipV="1">
          <a:off x="7861300" y="13656945"/>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a:extLst>
            <a:ext uri="{FF2B5EF4-FFF2-40B4-BE49-F238E27FC236}">
              <a16:creationId xmlns:a16="http://schemas.microsoft.com/office/drawing/2014/main" id="{D732D7CD-62F8-490D-BAD9-97202D861A3B}"/>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a:extLst>
            <a:ext uri="{FF2B5EF4-FFF2-40B4-BE49-F238E27FC236}">
              <a16:creationId xmlns:a16="http://schemas.microsoft.com/office/drawing/2014/main" id="{767B9ABD-D41F-4603-9964-4EB77E484715}"/>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a:extLst>
            <a:ext uri="{FF2B5EF4-FFF2-40B4-BE49-F238E27FC236}">
              <a16:creationId xmlns:a16="http://schemas.microsoft.com/office/drawing/2014/main" id="{D4FA378F-5BFE-41E7-9D98-2CC9056E4112}"/>
            </a:ext>
          </a:extLst>
        </xdr:cNvPr>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2557</xdr:rowOff>
    </xdr:from>
    <xdr:ext cx="469744" cy="259045"/>
    <xdr:sp macro="" textlink="">
      <xdr:nvSpPr>
        <xdr:cNvPr id="339" name="n_1mainValue【福祉施設】&#10;一人当たり面積">
          <a:extLst>
            <a:ext uri="{FF2B5EF4-FFF2-40B4-BE49-F238E27FC236}">
              <a16:creationId xmlns:a16="http://schemas.microsoft.com/office/drawing/2014/main" id="{D2FEB67F-9125-49D0-86F7-F8C62B34DC80}"/>
            </a:ext>
          </a:extLst>
        </xdr:cNvPr>
        <xdr:cNvSpPr txBox="1"/>
      </xdr:nvSpPr>
      <xdr:spPr>
        <a:xfrm>
          <a:off x="9391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8272</xdr:rowOff>
    </xdr:from>
    <xdr:ext cx="469744" cy="259045"/>
    <xdr:sp macro="" textlink="">
      <xdr:nvSpPr>
        <xdr:cNvPr id="340" name="n_2mainValue【福祉施設】&#10;一人当たり面積">
          <a:extLst>
            <a:ext uri="{FF2B5EF4-FFF2-40B4-BE49-F238E27FC236}">
              <a16:creationId xmlns:a16="http://schemas.microsoft.com/office/drawing/2014/main" id="{4ADA2382-949E-47E5-8FF1-CC85C49D1541}"/>
            </a:ext>
          </a:extLst>
        </xdr:cNvPr>
        <xdr:cNvSpPr txBox="1"/>
      </xdr:nvSpPr>
      <xdr:spPr>
        <a:xfrm>
          <a:off x="8515427"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82566</xdr:rowOff>
    </xdr:from>
    <xdr:ext cx="469744" cy="259045"/>
    <xdr:sp macro="" textlink="">
      <xdr:nvSpPr>
        <xdr:cNvPr id="341" name="n_3mainValue【福祉施設】&#10;一人当たり面積">
          <a:extLst>
            <a:ext uri="{FF2B5EF4-FFF2-40B4-BE49-F238E27FC236}">
              <a16:creationId xmlns:a16="http://schemas.microsoft.com/office/drawing/2014/main" id="{0C467F19-DB79-47B4-9F6F-85B15F411257}"/>
            </a:ext>
          </a:extLst>
        </xdr:cNvPr>
        <xdr:cNvSpPr txBox="1"/>
      </xdr:nvSpPr>
      <xdr:spPr>
        <a:xfrm>
          <a:off x="7626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CC97E002-2228-41CB-8AAA-AC9E3D30C6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D3820575-ABC1-4C26-9941-FB2850E044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66184F68-451F-4FC0-B495-AEA8CAA3B2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5A62E6-2834-4184-8ECE-53074A2B16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C44DAA60-567C-43C8-9322-ECA68DEA4D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80A5240A-BEBE-49B0-B2FD-746470912D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E23AE47D-A632-41A9-A5B9-38A9656708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A2834FB1-8AD0-47D7-9510-07902E1E83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421171F7-4ED4-420F-929A-0936352DD0F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91371C72-40D0-456B-94CC-7A1EBF160D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B666B511-C043-4915-B7FE-3B025EDC538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66FB34EE-010E-45BC-9807-F02CB298346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5BB9125D-8C9F-4420-9DDC-7AA043591E9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CD6FE271-E897-49A5-855B-84AEEE91B3A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49F227C5-BE35-4E69-8950-254C31EBB3B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F38454EE-3D3B-4D18-9589-45AE4FAB946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A9D87893-8A73-42EB-9C4C-E66E8C331D8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10D6FBD6-8F23-435F-85FB-F64BE1ED638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6A5FAB62-BC8E-4D28-8BA4-737968BEF37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1FA34908-9D74-44FF-B44F-040433A3178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E7370004-72A0-4699-AE53-071BDA4D3E3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47A5625A-8FF4-4A1C-AF18-2A4E493CA2B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4BB8EE8A-8CA5-4457-B90D-DA86E247E1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9AC24787-2F0D-4BE0-892F-004253A4D92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E998CD07-48C2-47E6-842F-5FB8DA9D9B4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3D7E1BC5-660C-4501-8201-0832D80EA7BF}"/>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015EEB9F-6845-4F1A-8B26-59407EDB57D5}"/>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819ADC6D-30B8-4B0B-9CD6-E7F174DFDDF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A60D6AB1-1506-4C45-8533-A5DB7B8D5734}"/>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DBF889BA-176F-4E83-961A-4AAE2AADA5F4}"/>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BBEEAC76-CE0D-4584-8D8B-3B81A20F0D1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E9026BCE-8377-4ECE-8307-8DA91126A54C}"/>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6F218A49-2089-47D4-BEF8-D42AB9765072}"/>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74706E2A-F64E-4C19-AE65-328D13B418B1}"/>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A9A20C86-143B-4790-9196-E4224E9981A5}"/>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C3883C0-FD1A-4A01-BC20-F0BA946B07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E3CCF85-6E5E-4B6D-9A50-83C28E780D2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4D3FF247-4758-49E5-B650-FDB623BFC56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75F16E2-0C6C-41C6-BFCA-FCA28749973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E5375AC7-8ADB-4035-A54B-B5DAABE104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41729</xdr:rowOff>
    </xdr:from>
    <xdr:to>
      <xdr:col>24</xdr:col>
      <xdr:colOff>114300</xdr:colOff>
      <xdr:row>100</xdr:row>
      <xdr:rowOff>143329</xdr:rowOff>
    </xdr:to>
    <xdr:sp macro="" textlink="">
      <xdr:nvSpPr>
        <xdr:cNvPr id="382" name="楕円 381">
          <a:extLst>
            <a:ext uri="{FF2B5EF4-FFF2-40B4-BE49-F238E27FC236}">
              <a16:creationId xmlns:a16="http://schemas.microsoft.com/office/drawing/2014/main" id="{580C6EEC-50AF-4636-989A-47BF408DD597}"/>
            </a:ext>
          </a:extLst>
        </xdr:cNvPr>
        <xdr:cNvSpPr/>
      </xdr:nvSpPr>
      <xdr:spPr>
        <a:xfrm>
          <a:off x="45847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128106</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66273362-E22D-499E-AABB-0100758CE3B8}"/>
            </a:ext>
          </a:extLst>
        </xdr:cNvPr>
        <xdr:cNvSpPr txBox="1"/>
      </xdr:nvSpPr>
      <xdr:spPr>
        <a:xfrm>
          <a:off x="4673600" y="1710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51526</xdr:rowOff>
    </xdr:from>
    <xdr:to>
      <xdr:col>20</xdr:col>
      <xdr:colOff>38100</xdr:colOff>
      <xdr:row>100</xdr:row>
      <xdr:rowOff>153126</xdr:rowOff>
    </xdr:to>
    <xdr:sp macro="" textlink="">
      <xdr:nvSpPr>
        <xdr:cNvPr id="384" name="楕円 383">
          <a:extLst>
            <a:ext uri="{FF2B5EF4-FFF2-40B4-BE49-F238E27FC236}">
              <a16:creationId xmlns:a16="http://schemas.microsoft.com/office/drawing/2014/main" id="{89504DCF-0AB9-4BBA-A5A5-7B21EA1E67C6}"/>
            </a:ext>
          </a:extLst>
        </xdr:cNvPr>
        <xdr:cNvSpPr/>
      </xdr:nvSpPr>
      <xdr:spPr>
        <a:xfrm>
          <a:off x="3746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92529</xdr:rowOff>
    </xdr:from>
    <xdr:to>
      <xdr:col>24</xdr:col>
      <xdr:colOff>63500</xdr:colOff>
      <xdr:row>100</xdr:row>
      <xdr:rowOff>102326</xdr:rowOff>
    </xdr:to>
    <xdr:cxnSp macro="">
      <xdr:nvCxnSpPr>
        <xdr:cNvPr id="385" name="直線コネクタ 384">
          <a:extLst>
            <a:ext uri="{FF2B5EF4-FFF2-40B4-BE49-F238E27FC236}">
              <a16:creationId xmlns:a16="http://schemas.microsoft.com/office/drawing/2014/main" id="{81352288-F17C-4415-83D3-4DE12040AD0A}"/>
            </a:ext>
          </a:extLst>
        </xdr:cNvPr>
        <xdr:cNvCxnSpPr/>
      </xdr:nvCxnSpPr>
      <xdr:spPr>
        <a:xfrm flipV="1">
          <a:off x="3797300" y="172375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56424</xdr:rowOff>
    </xdr:from>
    <xdr:to>
      <xdr:col>15</xdr:col>
      <xdr:colOff>101600</xdr:colOff>
      <xdr:row>100</xdr:row>
      <xdr:rowOff>158024</xdr:rowOff>
    </xdr:to>
    <xdr:sp macro="" textlink="">
      <xdr:nvSpPr>
        <xdr:cNvPr id="386" name="楕円 385">
          <a:extLst>
            <a:ext uri="{FF2B5EF4-FFF2-40B4-BE49-F238E27FC236}">
              <a16:creationId xmlns:a16="http://schemas.microsoft.com/office/drawing/2014/main" id="{61C860BD-77E4-45CB-A89C-1BA88417DEC0}"/>
            </a:ext>
          </a:extLst>
        </xdr:cNvPr>
        <xdr:cNvSpPr/>
      </xdr:nvSpPr>
      <xdr:spPr>
        <a:xfrm>
          <a:off x="2857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102326</xdr:rowOff>
    </xdr:from>
    <xdr:to>
      <xdr:col>19</xdr:col>
      <xdr:colOff>177800</xdr:colOff>
      <xdr:row>100</xdr:row>
      <xdr:rowOff>107224</xdr:rowOff>
    </xdr:to>
    <xdr:cxnSp macro="">
      <xdr:nvCxnSpPr>
        <xdr:cNvPr id="387" name="直線コネクタ 386">
          <a:extLst>
            <a:ext uri="{FF2B5EF4-FFF2-40B4-BE49-F238E27FC236}">
              <a16:creationId xmlns:a16="http://schemas.microsoft.com/office/drawing/2014/main" id="{610F5B72-5C04-4008-8FF1-433FA320703C}"/>
            </a:ext>
          </a:extLst>
        </xdr:cNvPr>
        <xdr:cNvCxnSpPr/>
      </xdr:nvCxnSpPr>
      <xdr:spPr>
        <a:xfrm flipV="1">
          <a:off x="2908300" y="17247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64588</xdr:rowOff>
    </xdr:from>
    <xdr:to>
      <xdr:col>10</xdr:col>
      <xdr:colOff>165100</xdr:colOff>
      <xdr:row>100</xdr:row>
      <xdr:rowOff>166188</xdr:rowOff>
    </xdr:to>
    <xdr:sp macro="" textlink="">
      <xdr:nvSpPr>
        <xdr:cNvPr id="388" name="楕円 387">
          <a:extLst>
            <a:ext uri="{FF2B5EF4-FFF2-40B4-BE49-F238E27FC236}">
              <a16:creationId xmlns:a16="http://schemas.microsoft.com/office/drawing/2014/main" id="{FBEF1E2D-C382-4291-8EEF-C6DAF0D70049}"/>
            </a:ext>
          </a:extLst>
        </xdr:cNvPr>
        <xdr:cNvSpPr/>
      </xdr:nvSpPr>
      <xdr:spPr>
        <a:xfrm>
          <a:off x="1968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107224</xdr:rowOff>
    </xdr:from>
    <xdr:to>
      <xdr:col>15</xdr:col>
      <xdr:colOff>50800</xdr:colOff>
      <xdr:row>100</xdr:row>
      <xdr:rowOff>115388</xdr:rowOff>
    </xdr:to>
    <xdr:cxnSp macro="">
      <xdr:nvCxnSpPr>
        <xdr:cNvPr id="389" name="直線コネクタ 388">
          <a:extLst>
            <a:ext uri="{FF2B5EF4-FFF2-40B4-BE49-F238E27FC236}">
              <a16:creationId xmlns:a16="http://schemas.microsoft.com/office/drawing/2014/main" id="{4B0A767E-003F-4BFA-A43F-7BFA4956C64E}"/>
            </a:ext>
          </a:extLst>
        </xdr:cNvPr>
        <xdr:cNvCxnSpPr/>
      </xdr:nvCxnSpPr>
      <xdr:spPr>
        <a:xfrm flipV="1">
          <a:off x="2019300" y="17252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a:extLst>
            <a:ext uri="{FF2B5EF4-FFF2-40B4-BE49-F238E27FC236}">
              <a16:creationId xmlns:a16="http://schemas.microsoft.com/office/drawing/2014/main" id="{819B00AD-FB05-4937-B058-71BDE454B905}"/>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a:extLst>
            <a:ext uri="{FF2B5EF4-FFF2-40B4-BE49-F238E27FC236}">
              <a16:creationId xmlns:a16="http://schemas.microsoft.com/office/drawing/2014/main" id="{48ADB7CC-A695-4CFC-AD0A-84FF747129CC}"/>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a:extLst>
            <a:ext uri="{FF2B5EF4-FFF2-40B4-BE49-F238E27FC236}">
              <a16:creationId xmlns:a16="http://schemas.microsoft.com/office/drawing/2014/main" id="{9C8B5A65-A678-422B-BCCC-41393D55A44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169653</xdr:rowOff>
    </xdr:from>
    <xdr:ext cx="405111" cy="259045"/>
    <xdr:sp macro="" textlink="">
      <xdr:nvSpPr>
        <xdr:cNvPr id="393" name="n_1mainValue【市民会館】&#10;有形固定資産減価償却率">
          <a:extLst>
            <a:ext uri="{FF2B5EF4-FFF2-40B4-BE49-F238E27FC236}">
              <a16:creationId xmlns:a16="http://schemas.microsoft.com/office/drawing/2014/main" id="{4C15F3D1-05A8-4CC0-B496-896248C7A773}"/>
            </a:ext>
          </a:extLst>
        </xdr:cNvPr>
        <xdr:cNvSpPr txBox="1"/>
      </xdr:nvSpPr>
      <xdr:spPr>
        <a:xfrm>
          <a:off x="35820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3101</xdr:rowOff>
    </xdr:from>
    <xdr:ext cx="405111" cy="259045"/>
    <xdr:sp macro="" textlink="">
      <xdr:nvSpPr>
        <xdr:cNvPr id="394" name="n_2mainValue【市民会館】&#10;有形固定資産減価償却率">
          <a:extLst>
            <a:ext uri="{FF2B5EF4-FFF2-40B4-BE49-F238E27FC236}">
              <a16:creationId xmlns:a16="http://schemas.microsoft.com/office/drawing/2014/main" id="{6DAC8F42-B884-44F9-9CB3-BF0A45BC62A1}"/>
            </a:ext>
          </a:extLst>
        </xdr:cNvPr>
        <xdr:cNvSpPr txBox="1"/>
      </xdr:nvSpPr>
      <xdr:spPr>
        <a:xfrm>
          <a:off x="2705744"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11265</xdr:rowOff>
    </xdr:from>
    <xdr:ext cx="405111" cy="259045"/>
    <xdr:sp macro="" textlink="">
      <xdr:nvSpPr>
        <xdr:cNvPr id="395" name="n_3mainValue【市民会館】&#10;有形固定資産減価償却率">
          <a:extLst>
            <a:ext uri="{FF2B5EF4-FFF2-40B4-BE49-F238E27FC236}">
              <a16:creationId xmlns:a16="http://schemas.microsoft.com/office/drawing/2014/main" id="{33A41853-0087-40F8-A1A3-EC52E0D20BE3}"/>
            </a:ext>
          </a:extLst>
        </xdr:cNvPr>
        <xdr:cNvSpPr txBox="1"/>
      </xdr:nvSpPr>
      <xdr:spPr>
        <a:xfrm>
          <a:off x="1816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2345FE5E-8C87-4C84-8328-8165D1DB45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694539CE-A3BF-4EB5-953A-B04C48B01E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26AD8979-A630-42EF-B41D-2A2AE9F2C9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5C9F36D8-5151-4680-ACD3-C2851D179D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B069D18-A1F2-48F7-A0B1-E9EA1747B1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2285A7F1-E64F-4EB5-88BD-F3056908FB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7BEA4EE9-600C-42C4-8712-8F3C01B155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2B590ADB-D81F-4927-B37D-1C04664898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7D63A990-EE1F-43DD-A4F9-E4740A978C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C188FF52-7617-4621-A2BD-4BAF61BEEB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FA44D349-4E79-4FBE-990C-606FE25F79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A02A8DBF-0AD6-4D28-8916-E3EE089F5A1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6EF181BD-3E1F-4F96-9485-7DF8D99E737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93AAF6CE-66B9-497D-AC81-300EA757C02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1F8A15E3-6BCC-41F2-97E5-41DED1100E3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6AA030A6-1795-48F4-8CA1-5FA6D2B3B3F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75E8BEF5-DBA3-4F25-A277-C8E466274B2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D2312258-64F1-45A2-BB90-F5EE68F32C1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8DD7781D-725D-47F2-B9A7-BB7C7C02835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DBE9926C-BF13-474A-A459-FB78F587935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BA7914CF-BE1C-40E5-8189-8BFF330891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D1845692-CFE7-4DB5-AF47-415BDDFEB34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6D10363-A9A1-477E-941E-1600332191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4FCCD0D0-A0BE-4671-8A53-279060F44DE9}"/>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9E978ED6-199E-4764-A613-D29C0F5F2206}"/>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7C3F15D5-1250-4DAF-9881-6EE9A1D871CC}"/>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F3BF0286-C27B-4E9F-9FD3-A676D0951512}"/>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203685D6-01BA-4745-9A61-932531D43F55}"/>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A32E96A2-89C1-4733-A648-F89273EDBF07}"/>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AE587143-D05A-43EE-9A29-1BA827CC0B2E}"/>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5D576065-24FF-441A-9BB5-7784918402FA}"/>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7FDBBD52-DB3E-4E1F-A8B5-D3589CCC9A31}"/>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9E567DD9-2092-49A0-8650-F32C16DA451E}"/>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54049BC1-12C6-442E-8193-216338C5F2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7BBA487E-0668-489E-ACB3-FC0069C49D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8F2355F4-E12F-45C1-A723-24FD5B6373C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D012F181-EAC1-4E24-80C0-435FF710170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9016F758-1734-4DFC-9BE8-192CED6B3A9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434" name="楕円 433">
          <a:extLst>
            <a:ext uri="{FF2B5EF4-FFF2-40B4-BE49-F238E27FC236}">
              <a16:creationId xmlns:a16="http://schemas.microsoft.com/office/drawing/2014/main" id="{A1716F26-0DBA-457A-8F52-4CD41D90165F}"/>
            </a:ext>
          </a:extLst>
        </xdr:cNvPr>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76216</xdr:rowOff>
    </xdr:from>
    <xdr:ext cx="469744" cy="259045"/>
    <xdr:sp macro="" textlink="">
      <xdr:nvSpPr>
        <xdr:cNvPr id="435" name="【市民会館】&#10;一人当たり面積該当値テキスト">
          <a:extLst>
            <a:ext uri="{FF2B5EF4-FFF2-40B4-BE49-F238E27FC236}">
              <a16:creationId xmlns:a16="http://schemas.microsoft.com/office/drawing/2014/main" id="{E215BEFA-156A-4129-B86A-96727485460C}"/>
            </a:ext>
          </a:extLst>
        </xdr:cNvPr>
        <xdr:cNvSpPr txBox="1"/>
      </xdr:nvSpPr>
      <xdr:spPr>
        <a:xfrm>
          <a:off x="10515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101600</xdr:rowOff>
    </xdr:from>
    <xdr:to>
      <xdr:col>50</xdr:col>
      <xdr:colOff>165100</xdr:colOff>
      <xdr:row>107</xdr:row>
      <xdr:rowOff>31750</xdr:rowOff>
    </xdr:to>
    <xdr:sp macro="" textlink="">
      <xdr:nvSpPr>
        <xdr:cNvPr id="436" name="楕円 435">
          <a:extLst>
            <a:ext uri="{FF2B5EF4-FFF2-40B4-BE49-F238E27FC236}">
              <a16:creationId xmlns:a16="http://schemas.microsoft.com/office/drawing/2014/main" id="{7B4D9084-0494-405B-AC64-DC1A92480303}"/>
            </a:ext>
          </a:extLst>
        </xdr:cNvPr>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148589</xdr:rowOff>
    </xdr:from>
    <xdr:to>
      <xdr:col>55</xdr:col>
      <xdr:colOff>0</xdr:colOff>
      <xdr:row>106</xdr:row>
      <xdr:rowOff>152400</xdr:rowOff>
    </xdr:to>
    <xdr:cxnSp macro="">
      <xdr:nvCxnSpPr>
        <xdr:cNvPr id="437" name="直線コネクタ 436">
          <a:extLst>
            <a:ext uri="{FF2B5EF4-FFF2-40B4-BE49-F238E27FC236}">
              <a16:creationId xmlns:a16="http://schemas.microsoft.com/office/drawing/2014/main" id="{42175382-6172-4024-9F17-BAC66B6059C1}"/>
            </a:ext>
          </a:extLst>
        </xdr:cNvPr>
        <xdr:cNvCxnSpPr/>
      </xdr:nvCxnSpPr>
      <xdr:spPr>
        <a:xfrm flipV="1">
          <a:off x="9639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38" name="楕円 437">
          <a:extLst>
            <a:ext uri="{FF2B5EF4-FFF2-40B4-BE49-F238E27FC236}">
              <a16:creationId xmlns:a16="http://schemas.microsoft.com/office/drawing/2014/main" id="{C3100DF1-1EE8-4367-B268-6F382347C165}"/>
            </a:ext>
          </a:extLst>
        </xdr:cNvPr>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152400</xdr:rowOff>
    </xdr:from>
    <xdr:to>
      <xdr:col>50</xdr:col>
      <xdr:colOff>114300</xdr:colOff>
      <xdr:row>106</xdr:row>
      <xdr:rowOff>156211</xdr:rowOff>
    </xdr:to>
    <xdr:cxnSp macro="">
      <xdr:nvCxnSpPr>
        <xdr:cNvPr id="439" name="直線コネクタ 438">
          <a:extLst>
            <a:ext uri="{FF2B5EF4-FFF2-40B4-BE49-F238E27FC236}">
              <a16:creationId xmlns:a16="http://schemas.microsoft.com/office/drawing/2014/main" id="{1E725D10-3460-4CDF-A7C7-B587FB9B2274}"/>
            </a:ext>
          </a:extLst>
        </xdr:cNvPr>
        <xdr:cNvCxnSpPr/>
      </xdr:nvCxnSpPr>
      <xdr:spPr>
        <a:xfrm flipV="1">
          <a:off x="8750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440" name="楕円 439">
          <a:extLst>
            <a:ext uri="{FF2B5EF4-FFF2-40B4-BE49-F238E27FC236}">
              <a16:creationId xmlns:a16="http://schemas.microsoft.com/office/drawing/2014/main" id="{5B8E6AC7-34AA-4333-91A6-10174BBDA23D}"/>
            </a:ext>
          </a:extLst>
        </xdr:cNvPr>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160020</xdr:rowOff>
    </xdr:to>
    <xdr:cxnSp macro="">
      <xdr:nvCxnSpPr>
        <xdr:cNvPr id="441" name="直線コネクタ 440">
          <a:extLst>
            <a:ext uri="{FF2B5EF4-FFF2-40B4-BE49-F238E27FC236}">
              <a16:creationId xmlns:a16="http://schemas.microsoft.com/office/drawing/2014/main" id="{606DC942-72FA-425A-A6B9-C3A0D88C4942}"/>
            </a:ext>
          </a:extLst>
        </xdr:cNvPr>
        <xdr:cNvCxnSpPr/>
      </xdr:nvCxnSpPr>
      <xdr:spPr>
        <a:xfrm flipV="1">
          <a:off x="7861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283FC6E8-14B1-4CD6-9D20-70B3595C0D95}"/>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B9BF4BBC-9BDC-4809-8A17-E26805519D2B}"/>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a:extLst>
            <a:ext uri="{FF2B5EF4-FFF2-40B4-BE49-F238E27FC236}">
              <a16:creationId xmlns:a16="http://schemas.microsoft.com/office/drawing/2014/main" id="{2E095F92-542D-4CB4-BC2E-F9785328B9BC}"/>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22877</xdr:rowOff>
    </xdr:from>
    <xdr:ext cx="469744" cy="259045"/>
    <xdr:sp macro="" textlink="">
      <xdr:nvSpPr>
        <xdr:cNvPr id="445" name="n_1mainValue【市民会館】&#10;一人当たり面積">
          <a:extLst>
            <a:ext uri="{FF2B5EF4-FFF2-40B4-BE49-F238E27FC236}">
              <a16:creationId xmlns:a16="http://schemas.microsoft.com/office/drawing/2014/main" id="{2834A4FA-5935-482B-BDD4-C91282D0A978}"/>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46" name="n_2mainValue【市民会館】&#10;一人当たり面積">
          <a:extLst>
            <a:ext uri="{FF2B5EF4-FFF2-40B4-BE49-F238E27FC236}">
              <a16:creationId xmlns:a16="http://schemas.microsoft.com/office/drawing/2014/main" id="{40A1DA5F-06B8-4469-9438-E95E1994CD1D}"/>
            </a:ext>
          </a:extLst>
        </xdr:cNvPr>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447" name="n_3mainValue【市民会館】&#10;一人当たり面積">
          <a:extLst>
            <a:ext uri="{FF2B5EF4-FFF2-40B4-BE49-F238E27FC236}">
              <a16:creationId xmlns:a16="http://schemas.microsoft.com/office/drawing/2014/main" id="{64F6D42D-3681-492C-B948-15F69F3F4D7A}"/>
            </a:ext>
          </a:extLst>
        </xdr:cNvPr>
        <xdr:cNvSpPr txBox="1"/>
      </xdr:nvSpPr>
      <xdr:spPr>
        <a:xfrm>
          <a:off x="7626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185864D6-9235-4137-85B1-4052D0E1C4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64263B01-2672-428B-8961-36F5CD8877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121CC56A-F28F-472A-9622-41EBA657BF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3829B61A-57AE-4778-BDBA-74AF8B45F0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F9762B91-C873-484E-AF52-4D94003B95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6FA85BC4-E76A-4C81-9C42-8A44A96851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DD40545C-410A-43F8-B3EC-5A3300E967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CFE80D76-A925-4562-A020-FCA18C74AF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8AAA0E87-EE0D-44F6-BDE1-4E2106DD6A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6ABF39AE-8BAF-439D-87FB-856771F1EE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C2A66104-43AB-4ED0-A0CD-AB1D05B1AE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5DFAD4BD-8AFB-4384-9326-F39E3DC5A4E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3096D8EF-A796-488B-8C53-676BC03C50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965724E2-3A49-48E7-B7B5-25C3992E44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36A5B287-A4F8-4618-B271-333A8D9FEAC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C35B86B4-21B7-4368-BE0D-8C7BE458E1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37C1C2CD-AB0E-4B4B-8642-4A8089DC14A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8611C304-7A02-4584-8ABD-5953E4061A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6D730636-7B5B-4D49-84BB-51290A7F2F9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16D16144-B7D7-4F32-9C79-BDF30B47D3B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B557D40B-D3BD-4F8E-9D59-C71FCB89A35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3ACBC89F-8430-4F69-8B3C-0B6027F4599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FC33750A-8EA5-41EC-9012-90A6EB1911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FAB40A7-FC27-47BB-B2BD-627601D6B8A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6E780D54-6280-428F-B677-25345C72EB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8DD9AEDA-E571-40E3-A24E-8AC51E24D08B}"/>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63C654F9-077F-4993-8B9B-20C4325DE234}"/>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6DDA31F6-4B93-47E9-A518-935C69D6E843}"/>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29F1786C-99EA-4AE6-9215-988BF26F2C8D}"/>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E31035FE-F422-4F82-9621-9B25F68F1231}"/>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923511D8-AB24-436D-B4C8-39EB04C68FBA}"/>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9EBE4748-0820-4F78-B8A6-D0B485B158AC}"/>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19878014-5183-40F6-ACFC-F10FC828D4C3}"/>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D5586AFF-62A3-4B54-AAB6-31BD11751196}"/>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B6D91138-2A54-4923-8046-CFB2CF95F7C7}"/>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6673658-8BE1-401D-B3B1-8F2C59D772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7EAC1E2-FA7A-4363-A09E-6977B083220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8832C52-1D81-4507-95F7-EDD94E8864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761EBDE-DBC9-4592-8D1E-B883F0913E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908CD76-DBDA-4E8C-8433-E6424D6221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488" name="楕円 487">
          <a:extLst>
            <a:ext uri="{FF2B5EF4-FFF2-40B4-BE49-F238E27FC236}">
              <a16:creationId xmlns:a16="http://schemas.microsoft.com/office/drawing/2014/main" id="{AC77B3B9-E10E-418B-B5CA-FE495719C355}"/>
            </a:ext>
          </a:extLst>
        </xdr:cNvPr>
        <xdr:cNvSpPr/>
      </xdr:nvSpPr>
      <xdr:spPr>
        <a:xfrm>
          <a:off x="16268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147881</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E33D94D6-28B4-4420-B121-932CFCBF4167}"/>
            </a:ext>
          </a:extLst>
        </xdr:cNvPr>
        <xdr:cNvSpPr txBox="1"/>
      </xdr:nvSpPr>
      <xdr:spPr>
        <a:xfrm>
          <a:off x="16357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490" name="楕円 489">
          <a:extLst>
            <a:ext uri="{FF2B5EF4-FFF2-40B4-BE49-F238E27FC236}">
              <a16:creationId xmlns:a16="http://schemas.microsoft.com/office/drawing/2014/main" id="{98C6064B-58A1-4757-A44F-269BDEF12425}"/>
            </a:ext>
          </a:extLst>
        </xdr:cNvPr>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25581</xdr:rowOff>
    </xdr:to>
    <xdr:cxnSp macro="">
      <xdr:nvCxnSpPr>
        <xdr:cNvPr id="491" name="直線コネクタ 490">
          <a:extLst>
            <a:ext uri="{FF2B5EF4-FFF2-40B4-BE49-F238E27FC236}">
              <a16:creationId xmlns:a16="http://schemas.microsoft.com/office/drawing/2014/main" id="{4B138E14-BA8B-481A-949F-2F2F9F1D0E8A}"/>
            </a:ext>
          </a:extLst>
        </xdr:cNvPr>
        <xdr:cNvCxnSpPr/>
      </xdr:nvCxnSpPr>
      <xdr:spPr>
        <a:xfrm flipV="1">
          <a:off x="15481300" y="61765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170724</xdr:rowOff>
    </xdr:from>
    <xdr:to>
      <xdr:col>76</xdr:col>
      <xdr:colOff>165100</xdr:colOff>
      <xdr:row>36</xdr:row>
      <xdr:rowOff>100874</xdr:rowOff>
    </xdr:to>
    <xdr:sp macro="" textlink="">
      <xdr:nvSpPr>
        <xdr:cNvPr id="492" name="楕円 491">
          <a:extLst>
            <a:ext uri="{FF2B5EF4-FFF2-40B4-BE49-F238E27FC236}">
              <a16:creationId xmlns:a16="http://schemas.microsoft.com/office/drawing/2014/main" id="{B0642CF6-8950-45FF-AD30-59E20C3B895E}"/>
            </a:ext>
          </a:extLst>
        </xdr:cNvPr>
        <xdr:cNvSpPr/>
      </xdr:nvSpPr>
      <xdr:spPr>
        <a:xfrm>
          <a:off x="14541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50074</xdr:rowOff>
    </xdr:to>
    <xdr:cxnSp macro="">
      <xdr:nvCxnSpPr>
        <xdr:cNvPr id="493" name="直線コネクタ 492">
          <a:extLst>
            <a:ext uri="{FF2B5EF4-FFF2-40B4-BE49-F238E27FC236}">
              <a16:creationId xmlns:a16="http://schemas.microsoft.com/office/drawing/2014/main" id="{18F5A86A-4452-4101-8841-4103F86ED905}"/>
            </a:ext>
          </a:extLst>
        </xdr:cNvPr>
        <xdr:cNvCxnSpPr/>
      </xdr:nvCxnSpPr>
      <xdr:spPr>
        <a:xfrm flipV="1">
          <a:off x="14592300" y="61977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31931</xdr:rowOff>
    </xdr:from>
    <xdr:to>
      <xdr:col>72</xdr:col>
      <xdr:colOff>38100</xdr:colOff>
      <xdr:row>36</xdr:row>
      <xdr:rowOff>133531</xdr:rowOff>
    </xdr:to>
    <xdr:sp macro="" textlink="">
      <xdr:nvSpPr>
        <xdr:cNvPr id="494" name="楕円 493">
          <a:extLst>
            <a:ext uri="{FF2B5EF4-FFF2-40B4-BE49-F238E27FC236}">
              <a16:creationId xmlns:a16="http://schemas.microsoft.com/office/drawing/2014/main" id="{4C932395-C55D-475D-A73B-B4379CEA9646}"/>
            </a:ext>
          </a:extLst>
        </xdr:cNvPr>
        <xdr:cNvSpPr/>
      </xdr:nvSpPr>
      <xdr:spPr>
        <a:xfrm>
          <a:off x="13652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50074</xdr:rowOff>
    </xdr:from>
    <xdr:to>
      <xdr:col>76</xdr:col>
      <xdr:colOff>114300</xdr:colOff>
      <xdr:row>36</xdr:row>
      <xdr:rowOff>82731</xdr:rowOff>
    </xdr:to>
    <xdr:cxnSp macro="">
      <xdr:nvCxnSpPr>
        <xdr:cNvPr id="495" name="直線コネクタ 494">
          <a:extLst>
            <a:ext uri="{FF2B5EF4-FFF2-40B4-BE49-F238E27FC236}">
              <a16:creationId xmlns:a16="http://schemas.microsoft.com/office/drawing/2014/main" id="{D3073CAA-87E6-4E3C-A449-78D5A7C801A7}"/>
            </a:ext>
          </a:extLst>
        </xdr:cNvPr>
        <xdr:cNvCxnSpPr/>
      </xdr:nvCxnSpPr>
      <xdr:spPr>
        <a:xfrm flipV="1">
          <a:off x="13703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7100F320-C2EC-4A01-A214-A208D9CB0D56}"/>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2391FB7A-171C-4E3B-A868-3A488DD4A689}"/>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63C8C784-63D9-4469-934C-1965536156B3}"/>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9ECAFAF2-CB41-4F78-8CAF-20B7BE7452E3}"/>
            </a:ext>
          </a:extLst>
        </xdr:cNvPr>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117401</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D3A14BEE-E467-4DD9-9474-DDA75679B78F}"/>
            </a:ext>
          </a:extLst>
        </xdr:cNvPr>
        <xdr:cNvSpPr txBox="1"/>
      </xdr:nvSpPr>
      <xdr:spPr>
        <a:xfrm>
          <a:off x="14389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150058</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5B5F9895-3FCC-4C24-BFFD-CAEB5D8E0B51}"/>
            </a:ext>
          </a:extLst>
        </xdr:cNvPr>
        <xdr:cNvSpPr txBox="1"/>
      </xdr:nvSpPr>
      <xdr:spPr>
        <a:xfrm>
          <a:off x="13500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F818F599-0323-4D3E-81BF-E43EA4280F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2816BCF6-6D90-4D89-B0BF-4DE4A94A12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5CFD2CE2-9798-4365-B1D6-CB08EEFD64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6379EA27-26E6-43F5-A2DC-FDC68E516E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B32C7C1F-55C9-49FD-9A85-AD24943D81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C8BF1BA7-4F84-475B-A5C2-FF1E0A5C4A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218185FE-0DE6-4E77-BB4F-D147EDE2C2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2E34FA1-44C7-4121-80E9-0317C56F0E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EC63434-6CC8-4409-B740-2C6F357E5A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E6DE76D7-7A2D-4948-AD92-C0E46934F6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68202CA6-5FDF-410C-97D0-04E4C7CF39D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34B16F70-20C6-4B31-9A09-AA1961189D3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6DB902E0-46C0-4D2C-9717-74029AB2F74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58B86E4D-7C09-4708-AE41-C10498C8B9C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E1CEEFD2-9141-42A8-99B6-4F44688A662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DCC9D048-DA99-41A5-872D-5EA06355391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3B9F170C-B282-47A9-B2BC-6626C40BD64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31FDAF25-A739-4716-B1EC-7DC5C00EA26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29C164B7-50E8-4264-95AA-D5EB1494F2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644479D7-56D5-4156-A360-5B2F2ED787A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98625EC4-BB5D-4A55-BC8B-E8686CB978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CE9F648F-FE25-47B2-BB4C-FCD8E7532B7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44C3C2C9-6419-45FA-B0C7-FC903F8097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317942B9-39FF-449C-8DB4-FE77F14BA8B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2E1FD950-CFE8-4518-AE23-E3FAE633B7E5}"/>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E8CEBB8B-D3D4-428C-AD87-2D7EBB83E0EA}"/>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FE7BFE0C-D7D1-4911-825C-7B088ABAE6D1}"/>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05BBEFE0-CD54-4132-ABE0-9450774FAE1E}"/>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5866D1D6-8C7D-4227-BA77-72230D122FCC}"/>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A99B84BA-C62A-4396-87FE-BF09F9394B3A}"/>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66AB3A56-1D96-4ACE-BE26-10F303C248BF}"/>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13D99A7E-0419-460D-917E-22C42D0881FB}"/>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7CBB5656-6D18-4237-A326-77F8F4F1E414}"/>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5B2ED69-1712-4564-AE63-26681DD872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830244B-5C85-4078-A7E8-5918763A5E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D95B636C-FC79-47E8-A7A4-D07F9A8B1A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849F9A50-6B7E-49EA-8985-9FEED158BC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D3E80AE1-1C78-4858-B3B3-E50E57D06D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13985</xdr:rowOff>
    </xdr:from>
    <xdr:to>
      <xdr:col>116</xdr:col>
      <xdr:colOff>114300</xdr:colOff>
      <xdr:row>34</xdr:row>
      <xdr:rowOff>115585</xdr:rowOff>
    </xdr:to>
    <xdr:sp macro="" textlink="">
      <xdr:nvSpPr>
        <xdr:cNvPr id="540" name="楕円 539">
          <a:extLst>
            <a:ext uri="{FF2B5EF4-FFF2-40B4-BE49-F238E27FC236}">
              <a16:creationId xmlns:a16="http://schemas.microsoft.com/office/drawing/2014/main" id="{3F1E3753-9124-4B7E-B551-CBEF792ED6EB}"/>
            </a:ext>
          </a:extLst>
        </xdr:cNvPr>
        <xdr:cNvSpPr/>
      </xdr:nvSpPr>
      <xdr:spPr>
        <a:xfrm>
          <a:off x="22110700" y="58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100362</xdr:rowOff>
    </xdr:from>
    <xdr:ext cx="599010" cy="259045"/>
    <xdr:sp macro="" textlink="">
      <xdr:nvSpPr>
        <xdr:cNvPr id="541" name="【一般廃棄物処理施設】&#10;一人当たり有形固定資産（償却資産）額該当値テキスト">
          <a:extLst>
            <a:ext uri="{FF2B5EF4-FFF2-40B4-BE49-F238E27FC236}">
              <a16:creationId xmlns:a16="http://schemas.microsoft.com/office/drawing/2014/main" id="{D179990E-C4F6-4A98-9AA2-088104940B25}"/>
            </a:ext>
          </a:extLst>
        </xdr:cNvPr>
        <xdr:cNvSpPr txBox="1"/>
      </xdr:nvSpPr>
      <xdr:spPr>
        <a:xfrm>
          <a:off x="22199600" y="575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35687</xdr:rowOff>
    </xdr:from>
    <xdr:to>
      <xdr:col>112</xdr:col>
      <xdr:colOff>38100</xdr:colOff>
      <xdr:row>34</xdr:row>
      <xdr:rowOff>137287</xdr:rowOff>
    </xdr:to>
    <xdr:sp macro="" textlink="">
      <xdr:nvSpPr>
        <xdr:cNvPr id="542" name="楕円 541">
          <a:extLst>
            <a:ext uri="{FF2B5EF4-FFF2-40B4-BE49-F238E27FC236}">
              <a16:creationId xmlns:a16="http://schemas.microsoft.com/office/drawing/2014/main" id="{6B303069-4361-405D-87F6-D7BAAA013A43}"/>
            </a:ext>
          </a:extLst>
        </xdr:cNvPr>
        <xdr:cNvSpPr/>
      </xdr:nvSpPr>
      <xdr:spPr>
        <a:xfrm>
          <a:off x="21272500" y="58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64785</xdr:rowOff>
    </xdr:from>
    <xdr:to>
      <xdr:col>116</xdr:col>
      <xdr:colOff>63500</xdr:colOff>
      <xdr:row>34</xdr:row>
      <xdr:rowOff>86487</xdr:rowOff>
    </xdr:to>
    <xdr:cxnSp macro="">
      <xdr:nvCxnSpPr>
        <xdr:cNvPr id="543" name="直線コネクタ 542">
          <a:extLst>
            <a:ext uri="{FF2B5EF4-FFF2-40B4-BE49-F238E27FC236}">
              <a16:creationId xmlns:a16="http://schemas.microsoft.com/office/drawing/2014/main" id="{52A390E2-370B-4B2E-ACC7-7C7F4FA0956A}"/>
            </a:ext>
          </a:extLst>
        </xdr:cNvPr>
        <xdr:cNvCxnSpPr/>
      </xdr:nvCxnSpPr>
      <xdr:spPr>
        <a:xfrm flipV="1">
          <a:off x="21323300" y="5894085"/>
          <a:ext cx="8382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52596</xdr:rowOff>
    </xdr:from>
    <xdr:to>
      <xdr:col>107</xdr:col>
      <xdr:colOff>101600</xdr:colOff>
      <xdr:row>34</xdr:row>
      <xdr:rowOff>154196</xdr:rowOff>
    </xdr:to>
    <xdr:sp macro="" textlink="">
      <xdr:nvSpPr>
        <xdr:cNvPr id="544" name="楕円 543">
          <a:extLst>
            <a:ext uri="{FF2B5EF4-FFF2-40B4-BE49-F238E27FC236}">
              <a16:creationId xmlns:a16="http://schemas.microsoft.com/office/drawing/2014/main" id="{B689E5FD-1D59-4BB1-949E-E0B88A71E152}"/>
            </a:ext>
          </a:extLst>
        </xdr:cNvPr>
        <xdr:cNvSpPr/>
      </xdr:nvSpPr>
      <xdr:spPr>
        <a:xfrm>
          <a:off x="20383500" y="58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86487</xdr:rowOff>
    </xdr:from>
    <xdr:to>
      <xdr:col>111</xdr:col>
      <xdr:colOff>177800</xdr:colOff>
      <xdr:row>34</xdr:row>
      <xdr:rowOff>103396</xdr:rowOff>
    </xdr:to>
    <xdr:cxnSp macro="">
      <xdr:nvCxnSpPr>
        <xdr:cNvPr id="545" name="直線コネクタ 544">
          <a:extLst>
            <a:ext uri="{FF2B5EF4-FFF2-40B4-BE49-F238E27FC236}">
              <a16:creationId xmlns:a16="http://schemas.microsoft.com/office/drawing/2014/main" id="{543DB69C-7B0C-4DF1-A2F5-C1A5BACA4A85}"/>
            </a:ext>
          </a:extLst>
        </xdr:cNvPr>
        <xdr:cNvCxnSpPr/>
      </xdr:nvCxnSpPr>
      <xdr:spPr>
        <a:xfrm flipV="1">
          <a:off x="20434300" y="5915787"/>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71143</xdr:rowOff>
    </xdr:from>
    <xdr:to>
      <xdr:col>102</xdr:col>
      <xdr:colOff>165100</xdr:colOff>
      <xdr:row>35</xdr:row>
      <xdr:rowOff>1293</xdr:rowOff>
    </xdr:to>
    <xdr:sp macro="" textlink="">
      <xdr:nvSpPr>
        <xdr:cNvPr id="546" name="楕円 545">
          <a:extLst>
            <a:ext uri="{FF2B5EF4-FFF2-40B4-BE49-F238E27FC236}">
              <a16:creationId xmlns:a16="http://schemas.microsoft.com/office/drawing/2014/main" id="{B5FEBD5E-76D8-4B08-A574-6CE8B2BA9FC1}"/>
            </a:ext>
          </a:extLst>
        </xdr:cNvPr>
        <xdr:cNvSpPr/>
      </xdr:nvSpPr>
      <xdr:spPr>
        <a:xfrm>
          <a:off x="19494500" y="59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103396</xdr:rowOff>
    </xdr:from>
    <xdr:to>
      <xdr:col>107</xdr:col>
      <xdr:colOff>50800</xdr:colOff>
      <xdr:row>34</xdr:row>
      <xdr:rowOff>121943</xdr:rowOff>
    </xdr:to>
    <xdr:cxnSp macro="">
      <xdr:nvCxnSpPr>
        <xdr:cNvPr id="547" name="直線コネクタ 546">
          <a:extLst>
            <a:ext uri="{FF2B5EF4-FFF2-40B4-BE49-F238E27FC236}">
              <a16:creationId xmlns:a16="http://schemas.microsoft.com/office/drawing/2014/main" id="{0F838EBA-A9A2-44F5-98D6-8774CC4FC246}"/>
            </a:ext>
          </a:extLst>
        </xdr:cNvPr>
        <xdr:cNvCxnSpPr/>
      </xdr:nvCxnSpPr>
      <xdr:spPr>
        <a:xfrm flipV="1">
          <a:off x="19545300" y="5932696"/>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249F1A56-82D1-4548-8CE7-0A488E52539F}"/>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30F74D2E-3E41-43CF-828A-4C66A36C42D8}"/>
            </a:ext>
          </a:extLst>
        </xdr:cNvPr>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140583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321FE5A0-5D51-480F-AE90-3416D8D71A9A}"/>
            </a:ext>
          </a:extLst>
        </xdr:cNvPr>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153814</xdr:rowOff>
    </xdr:from>
    <xdr:ext cx="599010" cy="259045"/>
    <xdr:sp macro="" textlink="">
      <xdr:nvSpPr>
        <xdr:cNvPr id="551" name="n_1mainValue【一般廃棄物処理施設】&#10;一人当たり有形固定資産（償却資産）額">
          <a:extLst>
            <a:ext uri="{FF2B5EF4-FFF2-40B4-BE49-F238E27FC236}">
              <a16:creationId xmlns:a16="http://schemas.microsoft.com/office/drawing/2014/main" id="{0F3581B8-7D60-4299-A4A0-944416DD2ACD}"/>
            </a:ext>
          </a:extLst>
        </xdr:cNvPr>
        <xdr:cNvSpPr txBox="1"/>
      </xdr:nvSpPr>
      <xdr:spPr>
        <a:xfrm>
          <a:off x="21011095" y="564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170723</xdr:rowOff>
    </xdr:from>
    <xdr:ext cx="599010" cy="259045"/>
    <xdr:sp macro="" textlink="">
      <xdr:nvSpPr>
        <xdr:cNvPr id="552" name="n_2mainValue【一般廃棄物処理施設】&#10;一人当たり有形固定資産（償却資産）額">
          <a:extLst>
            <a:ext uri="{FF2B5EF4-FFF2-40B4-BE49-F238E27FC236}">
              <a16:creationId xmlns:a16="http://schemas.microsoft.com/office/drawing/2014/main" id="{75342D69-7650-4268-BD47-1EFFBDCD6DB6}"/>
            </a:ext>
          </a:extLst>
        </xdr:cNvPr>
        <xdr:cNvSpPr txBox="1"/>
      </xdr:nvSpPr>
      <xdr:spPr>
        <a:xfrm>
          <a:off x="20134795" y="565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17820</xdr:rowOff>
    </xdr:from>
    <xdr:ext cx="599010" cy="259045"/>
    <xdr:sp macro="" textlink="">
      <xdr:nvSpPr>
        <xdr:cNvPr id="553" name="n_3mainValue【一般廃棄物処理施設】&#10;一人当たり有形固定資産（償却資産）額">
          <a:extLst>
            <a:ext uri="{FF2B5EF4-FFF2-40B4-BE49-F238E27FC236}">
              <a16:creationId xmlns:a16="http://schemas.microsoft.com/office/drawing/2014/main" id="{3E52B67F-A94C-426B-83A2-87DAA60F982A}"/>
            </a:ext>
          </a:extLst>
        </xdr:cNvPr>
        <xdr:cNvSpPr txBox="1"/>
      </xdr:nvSpPr>
      <xdr:spPr>
        <a:xfrm>
          <a:off x="19245795" y="56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4A28A379-E506-4698-851B-57281BA66D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D1D52691-0501-4C4F-B519-7DC166A127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741A278-7971-4C7B-AA47-A67BC23F56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8DF92BCF-05ED-4B7F-9521-A625B75073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261603FB-5FA1-4162-95C9-EBAB801677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2A258BF9-E7CD-4D76-A0E6-F4352A7815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97B84A04-55BA-4B7C-9967-299E20854B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5BD65D84-02BC-4A38-9621-ED38C276C23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9DC39B1E-D5C6-46DE-BAC1-71E15A603C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EF738691-C9DB-403D-ABCB-D63D736AED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68C22C5-0E46-47B2-BD86-3BE1D0159F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7AFDC902-1BCC-4D1C-B2B6-CB3D90CB4C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2875C86E-DAD0-4F82-B0CF-8F4DA72E0E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65AFB0FA-477F-439E-B523-049A638B72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F6E8C865-25EF-4513-AABF-768EDB2EE6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F1389855-D42C-4820-B96D-CFC18EE2D8A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DA66F732-D4A4-4FDE-9115-8508D14738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CC50EC75-8904-4951-9FDE-F73D3ABF3A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8DFD1DB0-56B2-4CA1-94CD-A4FB12C499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52C148B3-10DF-4BA8-828E-CF5D4DEA05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44D938AF-A71B-4962-81CD-4464F67E2C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878BA80D-C0BE-474B-B795-771FC9F615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4D91F18F-AF0A-44DD-979F-8BF407CF7A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10D2215A-39C0-4B20-AC9A-50CFD6CBAA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84052861-DC94-4DBB-A1B9-3EBA652E6B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322EA21D-72AA-4175-BE45-6E2122C4EB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276BA4AD-DEA8-4C5F-B6F2-750845EBC3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D992AE1B-DFA3-43A0-8517-67852139C7B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3CE6356B-FD0E-4C9A-BA38-0D8F46C0941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C3AE3909-CC5A-45F0-9B75-D7DB1B2BED2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16B31849-268F-4548-B756-473A1696066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C0B7EC4C-66A0-476A-9900-E6D3E2BC9A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ECFFB128-13CA-4566-8735-FF911EE4B42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B33846EA-83CD-4645-B5DE-A5C23C238E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9B6C1EF3-049D-4F35-AF91-31EF033E22E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C26B9CE8-0BD2-41D9-8A44-E4EE218E336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A438BAA2-5A55-4033-9D03-1814E5943C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6390A385-D2EC-407F-99A7-7F3D5723E60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79706470-0193-442C-8D7B-1198DDBC07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11798BAD-DEBC-49FE-B737-DC4C255FCD3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2F0E1108-B2F6-4408-92E3-903CFD4089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5" name="直線コネクタ 594">
          <a:extLst>
            <a:ext uri="{FF2B5EF4-FFF2-40B4-BE49-F238E27FC236}">
              <a16:creationId xmlns:a16="http://schemas.microsoft.com/office/drawing/2014/main" id="{D3D25E78-3EA6-4D9D-B529-8FB0442F7F39}"/>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3B705037-CB30-41F4-8B7C-765DB618BF8D}"/>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7" name="直線コネクタ 596">
          <a:extLst>
            <a:ext uri="{FF2B5EF4-FFF2-40B4-BE49-F238E27FC236}">
              <a16:creationId xmlns:a16="http://schemas.microsoft.com/office/drawing/2014/main" id="{F7D7E177-1050-4C30-940B-190738753A92}"/>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804D532E-9320-4A79-9292-CF0603E14DAA}"/>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9" name="直線コネクタ 598">
          <a:extLst>
            <a:ext uri="{FF2B5EF4-FFF2-40B4-BE49-F238E27FC236}">
              <a16:creationId xmlns:a16="http://schemas.microsoft.com/office/drawing/2014/main" id="{154475BA-17EB-4D7B-B1FC-946952084BE5}"/>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96E4EB28-D1EB-4E27-A537-8C630F4C58AB}"/>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01" name="フローチャート: 判断 600">
          <a:extLst>
            <a:ext uri="{FF2B5EF4-FFF2-40B4-BE49-F238E27FC236}">
              <a16:creationId xmlns:a16="http://schemas.microsoft.com/office/drawing/2014/main" id="{4A339B34-A678-4F02-94AB-6AEF2EACA1DE}"/>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2" name="フローチャート: 判断 601">
          <a:extLst>
            <a:ext uri="{FF2B5EF4-FFF2-40B4-BE49-F238E27FC236}">
              <a16:creationId xmlns:a16="http://schemas.microsoft.com/office/drawing/2014/main" id="{96BC5A6E-F6A2-446B-9CEA-14F305E64C76}"/>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3" name="フローチャート: 判断 602">
          <a:extLst>
            <a:ext uri="{FF2B5EF4-FFF2-40B4-BE49-F238E27FC236}">
              <a16:creationId xmlns:a16="http://schemas.microsoft.com/office/drawing/2014/main" id="{1202DAC4-7657-4492-BE29-6B3032766392}"/>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4" name="フローチャート: 判断 603">
          <a:extLst>
            <a:ext uri="{FF2B5EF4-FFF2-40B4-BE49-F238E27FC236}">
              <a16:creationId xmlns:a16="http://schemas.microsoft.com/office/drawing/2014/main" id="{EF5A8A9A-5DEC-4549-860C-2B63367BDD7A}"/>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FB4178D6-28C8-4FEA-B4EF-C433421C92A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F009081-E54B-4A02-B964-7CE6FD1023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67C1208C-A3AB-4A20-8E88-598FBA2B64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DCDF3D9-CD0F-47C5-8B69-3254C4AADE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19A7DD5D-15C0-4F6C-8086-49D10FA3AB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10" name="楕円 609">
          <a:extLst>
            <a:ext uri="{FF2B5EF4-FFF2-40B4-BE49-F238E27FC236}">
              <a16:creationId xmlns:a16="http://schemas.microsoft.com/office/drawing/2014/main" id="{FDFBD062-A6FE-46EE-9CF8-9D1E36FAF970}"/>
            </a:ext>
          </a:extLst>
        </xdr:cNvPr>
        <xdr:cNvSpPr/>
      </xdr:nvSpPr>
      <xdr:spPr>
        <a:xfrm>
          <a:off x="16268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93090</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39EA6702-C200-4962-9073-920A7026A718}"/>
            </a:ext>
          </a:extLst>
        </xdr:cNvPr>
        <xdr:cNvSpPr txBox="1"/>
      </xdr:nvSpPr>
      <xdr:spPr>
        <a:xfrm>
          <a:off x="16357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612" name="楕円 611">
          <a:extLst>
            <a:ext uri="{FF2B5EF4-FFF2-40B4-BE49-F238E27FC236}">
              <a16:creationId xmlns:a16="http://schemas.microsoft.com/office/drawing/2014/main" id="{C384628B-387D-4B60-A39C-F13EC5510CC9}"/>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26670</xdr:rowOff>
    </xdr:to>
    <xdr:cxnSp macro="">
      <xdr:nvCxnSpPr>
        <xdr:cNvPr id="613" name="直線コネクタ 612">
          <a:extLst>
            <a:ext uri="{FF2B5EF4-FFF2-40B4-BE49-F238E27FC236}">
              <a16:creationId xmlns:a16="http://schemas.microsoft.com/office/drawing/2014/main" id="{C782BB6A-5D37-4C31-8C47-04749F68DACC}"/>
            </a:ext>
          </a:extLst>
        </xdr:cNvPr>
        <xdr:cNvCxnSpPr/>
      </xdr:nvCxnSpPr>
      <xdr:spPr>
        <a:xfrm flipV="1">
          <a:off x="15481300" y="140529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614" name="楕円 613">
          <a:extLst>
            <a:ext uri="{FF2B5EF4-FFF2-40B4-BE49-F238E27FC236}">
              <a16:creationId xmlns:a16="http://schemas.microsoft.com/office/drawing/2014/main" id="{EAB0011B-6FE1-41BF-8E28-9B869FFD4B3E}"/>
            </a:ext>
          </a:extLst>
        </xdr:cNvPr>
        <xdr:cNvSpPr/>
      </xdr:nvSpPr>
      <xdr:spPr>
        <a:xfrm>
          <a:off x="14541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52795</xdr:rowOff>
    </xdr:to>
    <xdr:cxnSp macro="">
      <xdr:nvCxnSpPr>
        <xdr:cNvPr id="615" name="直線コネクタ 614">
          <a:extLst>
            <a:ext uri="{FF2B5EF4-FFF2-40B4-BE49-F238E27FC236}">
              <a16:creationId xmlns:a16="http://schemas.microsoft.com/office/drawing/2014/main" id="{D3B1B012-25EC-4FD4-B16C-DC684363C013}"/>
            </a:ext>
          </a:extLst>
        </xdr:cNvPr>
        <xdr:cNvCxnSpPr/>
      </xdr:nvCxnSpPr>
      <xdr:spPr>
        <a:xfrm flipV="1">
          <a:off x="14592300" y="140855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168548</xdr:rowOff>
    </xdr:from>
    <xdr:to>
      <xdr:col>72</xdr:col>
      <xdr:colOff>38100</xdr:colOff>
      <xdr:row>82</xdr:row>
      <xdr:rowOff>98698</xdr:rowOff>
    </xdr:to>
    <xdr:sp macro="" textlink="">
      <xdr:nvSpPr>
        <xdr:cNvPr id="616" name="楕円 615">
          <a:extLst>
            <a:ext uri="{FF2B5EF4-FFF2-40B4-BE49-F238E27FC236}">
              <a16:creationId xmlns:a16="http://schemas.microsoft.com/office/drawing/2014/main" id="{4C3D2EF5-D2C8-42CD-9C8A-17F70BEE3E31}"/>
            </a:ext>
          </a:extLst>
        </xdr:cNvPr>
        <xdr:cNvSpPr/>
      </xdr:nvSpPr>
      <xdr:spPr>
        <a:xfrm>
          <a:off x="1365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47898</xdr:rowOff>
    </xdr:from>
    <xdr:to>
      <xdr:col>76</xdr:col>
      <xdr:colOff>114300</xdr:colOff>
      <xdr:row>82</xdr:row>
      <xdr:rowOff>52795</xdr:rowOff>
    </xdr:to>
    <xdr:cxnSp macro="">
      <xdr:nvCxnSpPr>
        <xdr:cNvPr id="617" name="直線コネクタ 616">
          <a:extLst>
            <a:ext uri="{FF2B5EF4-FFF2-40B4-BE49-F238E27FC236}">
              <a16:creationId xmlns:a16="http://schemas.microsoft.com/office/drawing/2014/main" id="{5B6E73F3-464A-411C-BF7C-301064BAD58C}"/>
            </a:ext>
          </a:extLst>
        </xdr:cNvPr>
        <xdr:cNvCxnSpPr/>
      </xdr:nvCxnSpPr>
      <xdr:spPr>
        <a:xfrm>
          <a:off x="13703300" y="141067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18" name="n_1aveValue【消防施設】&#10;有形固定資産減価償却率">
          <a:extLst>
            <a:ext uri="{FF2B5EF4-FFF2-40B4-BE49-F238E27FC236}">
              <a16:creationId xmlns:a16="http://schemas.microsoft.com/office/drawing/2014/main" id="{FE8F4147-B6A8-451F-9E56-702A92245D07}"/>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19" name="n_2aveValue【消防施設】&#10;有形固定資産減価償却率">
          <a:extLst>
            <a:ext uri="{FF2B5EF4-FFF2-40B4-BE49-F238E27FC236}">
              <a16:creationId xmlns:a16="http://schemas.microsoft.com/office/drawing/2014/main" id="{2ECF8122-C5B0-4A38-A2C4-1388F66134A9}"/>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20" name="n_3aveValue【消防施設】&#10;有形固定資産減価償却率">
          <a:extLst>
            <a:ext uri="{FF2B5EF4-FFF2-40B4-BE49-F238E27FC236}">
              <a16:creationId xmlns:a16="http://schemas.microsoft.com/office/drawing/2014/main" id="{59592752-E7F1-4612-AF0C-52BE51FEA2D6}"/>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621" name="n_1mainValue【消防施設】&#10;有形固定資産減価償却率">
          <a:extLst>
            <a:ext uri="{FF2B5EF4-FFF2-40B4-BE49-F238E27FC236}">
              <a16:creationId xmlns:a16="http://schemas.microsoft.com/office/drawing/2014/main" id="{586638AE-3782-4EB5-BA1B-576069A0AC47}"/>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94722</xdr:rowOff>
    </xdr:from>
    <xdr:ext cx="405111" cy="259045"/>
    <xdr:sp macro="" textlink="">
      <xdr:nvSpPr>
        <xdr:cNvPr id="622" name="n_2mainValue【消防施設】&#10;有形固定資産減価償却率">
          <a:extLst>
            <a:ext uri="{FF2B5EF4-FFF2-40B4-BE49-F238E27FC236}">
              <a16:creationId xmlns:a16="http://schemas.microsoft.com/office/drawing/2014/main" id="{BB265E87-E9D9-47C1-B603-CF85166C7585}"/>
            </a:ext>
          </a:extLst>
        </xdr:cNvPr>
        <xdr:cNvSpPr txBox="1"/>
      </xdr:nvSpPr>
      <xdr:spPr>
        <a:xfrm>
          <a:off x="14389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89825</xdr:rowOff>
    </xdr:from>
    <xdr:ext cx="405111" cy="259045"/>
    <xdr:sp macro="" textlink="">
      <xdr:nvSpPr>
        <xdr:cNvPr id="623" name="n_3mainValue【消防施設】&#10;有形固定資産減価償却率">
          <a:extLst>
            <a:ext uri="{FF2B5EF4-FFF2-40B4-BE49-F238E27FC236}">
              <a16:creationId xmlns:a16="http://schemas.microsoft.com/office/drawing/2014/main" id="{4BC0E14D-1669-4052-836F-1598878496EA}"/>
            </a:ext>
          </a:extLst>
        </xdr:cNvPr>
        <xdr:cNvSpPr txBox="1"/>
      </xdr:nvSpPr>
      <xdr:spPr>
        <a:xfrm>
          <a:off x="13500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2D53B063-F4B9-464E-A752-22A2A345C2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35F87D02-BED7-4E1B-AF5A-FB4F1A9292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26F8DFEC-50FF-4775-87C7-A6CE7CA16D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9C5D0AB4-D13D-4085-BE53-679D9C245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2989F46D-878D-473E-8A22-97FE5A0EF9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C47D7320-9E1C-403F-949E-06D277F4BF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DF042F45-39C0-4FE6-870E-3B6F779B4F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57D90623-A515-4D04-AB07-6C965654057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DBE4F5C0-CF5D-40F5-8A3D-588ECEABC06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3EE9FE34-89DD-4EDD-8E6E-B8F384AE67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97FB0476-6266-47B5-9860-CA15D50A17C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499DE56C-4B97-458D-8C50-55F16B6EF2F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EF8BB4CE-7A22-4839-B742-043DCCB0AFD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C8734E27-F1E2-4935-BCA8-8B96AB4153B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1BBBEE3E-DD40-487D-90D8-E95D6CEA28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FB41DA70-8382-4D13-ABCF-64E2C312194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40222C09-FBFE-421D-8894-326DF9F4C4F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7F957C8B-8BB3-4976-B606-1DB1A92F8A8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B49B038E-9CF9-433E-AC21-E1B7E82D3B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9CF92EDF-087E-4362-8EAA-6DFFD125D4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DDE2BD29-D1CF-4AE1-BF1F-E864F88141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5" name="直線コネクタ 644">
          <a:extLst>
            <a:ext uri="{FF2B5EF4-FFF2-40B4-BE49-F238E27FC236}">
              <a16:creationId xmlns:a16="http://schemas.microsoft.com/office/drawing/2014/main" id="{44F271B1-554C-4809-8BCA-D4971A1CDEE8}"/>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6" name="【消防施設】&#10;一人当たり面積最小値テキスト">
          <a:extLst>
            <a:ext uri="{FF2B5EF4-FFF2-40B4-BE49-F238E27FC236}">
              <a16:creationId xmlns:a16="http://schemas.microsoft.com/office/drawing/2014/main" id="{E84F0142-0D80-408D-8C42-8D22BF9CD6EB}"/>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7" name="直線コネクタ 646">
          <a:extLst>
            <a:ext uri="{FF2B5EF4-FFF2-40B4-BE49-F238E27FC236}">
              <a16:creationId xmlns:a16="http://schemas.microsoft.com/office/drawing/2014/main" id="{59125151-02DB-4B21-A1DB-B02BC8B4C1A2}"/>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8" name="【消防施設】&#10;一人当たり面積最大値テキスト">
          <a:extLst>
            <a:ext uri="{FF2B5EF4-FFF2-40B4-BE49-F238E27FC236}">
              <a16:creationId xmlns:a16="http://schemas.microsoft.com/office/drawing/2014/main" id="{02B121CA-1050-45C6-B7B7-1EF5122A03EE}"/>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9" name="直線コネクタ 648">
          <a:extLst>
            <a:ext uri="{FF2B5EF4-FFF2-40B4-BE49-F238E27FC236}">
              <a16:creationId xmlns:a16="http://schemas.microsoft.com/office/drawing/2014/main" id="{692A9111-7998-4A34-BA93-D7CF73922AF4}"/>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50" name="【消防施設】&#10;一人当たり面積平均値テキスト">
          <a:extLst>
            <a:ext uri="{FF2B5EF4-FFF2-40B4-BE49-F238E27FC236}">
              <a16:creationId xmlns:a16="http://schemas.microsoft.com/office/drawing/2014/main" id="{27EDF57A-4B8C-4BCF-9A78-975557A24B8C}"/>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1" name="フローチャート: 判断 650">
          <a:extLst>
            <a:ext uri="{FF2B5EF4-FFF2-40B4-BE49-F238E27FC236}">
              <a16:creationId xmlns:a16="http://schemas.microsoft.com/office/drawing/2014/main" id="{AE46C46F-E319-4E86-81B8-111A621AD74F}"/>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2" name="フローチャート: 判断 651">
          <a:extLst>
            <a:ext uri="{FF2B5EF4-FFF2-40B4-BE49-F238E27FC236}">
              <a16:creationId xmlns:a16="http://schemas.microsoft.com/office/drawing/2014/main" id="{00537925-253D-4C0C-8885-D4408173A4BA}"/>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3" name="フローチャート: 判断 652">
          <a:extLst>
            <a:ext uri="{FF2B5EF4-FFF2-40B4-BE49-F238E27FC236}">
              <a16:creationId xmlns:a16="http://schemas.microsoft.com/office/drawing/2014/main" id="{0A1057A1-CD84-48B7-8B5A-7A24AE2B2044}"/>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54" name="フローチャート: 判断 653">
          <a:extLst>
            <a:ext uri="{FF2B5EF4-FFF2-40B4-BE49-F238E27FC236}">
              <a16:creationId xmlns:a16="http://schemas.microsoft.com/office/drawing/2014/main" id="{50DE04E0-DF68-418D-AB7F-9816BFA74337}"/>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26E5BD1-6646-4517-B9C2-E93422155C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8B47260-35A2-4D97-9633-A5B02CAF52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FFD7F51-3413-441E-8C24-4A4970BEAB0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FB4A2D2-4AD7-4B14-822B-BEE61E368A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FD58FFD-9AE2-4ACC-B7E5-C3CDC770B0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660" name="楕円 659">
          <a:extLst>
            <a:ext uri="{FF2B5EF4-FFF2-40B4-BE49-F238E27FC236}">
              <a16:creationId xmlns:a16="http://schemas.microsoft.com/office/drawing/2014/main" id="{1096E63F-F600-4754-8705-06DB72088EAA}"/>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661" name="【消防施設】&#10;一人当たり面積該当値テキスト">
          <a:extLst>
            <a:ext uri="{FF2B5EF4-FFF2-40B4-BE49-F238E27FC236}">
              <a16:creationId xmlns:a16="http://schemas.microsoft.com/office/drawing/2014/main" id="{5561398F-874F-47B0-A210-51834AF7ABA4}"/>
            </a:ext>
          </a:extLst>
        </xdr:cNvPr>
        <xdr:cNvSpPr txBox="1"/>
      </xdr:nvSpPr>
      <xdr:spPr>
        <a:xfrm>
          <a:off x="22199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662" name="楕円 661">
          <a:extLst>
            <a:ext uri="{FF2B5EF4-FFF2-40B4-BE49-F238E27FC236}">
              <a16:creationId xmlns:a16="http://schemas.microsoft.com/office/drawing/2014/main" id="{A649CE7A-A456-4B24-B1E6-E0BA469BD05E}"/>
            </a:ext>
          </a:extLst>
        </xdr:cNvPr>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10668</xdr:rowOff>
    </xdr:to>
    <xdr:cxnSp macro="">
      <xdr:nvCxnSpPr>
        <xdr:cNvPr id="663" name="直線コネクタ 662">
          <a:extLst>
            <a:ext uri="{FF2B5EF4-FFF2-40B4-BE49-F238E27FC236}">
              <a16:creationId xmlns:a16="http://schemas.microsoft.com/office/drawing/2014/main" id="{65A0B7BB-56DA-4AA1-A0BE-CF1DA0BB8644}"/>
            </a:ext>
          </a:extLst>
        </xdr:cNvPr>
        <xdr:cNvCxnSpPr/>
      </xdr:nvCxnSpPr>
      <xdr:spPr>
        <a:xfrm flipV="1">
          <a:off x="21323300" y="1440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664" name="楕円 663">
          <a:extLst>
            <a:ext uri="{FF2B5EF4-FFF2-40B4-BE49-F238E27FC236}">
              <a16:creationId xmlns:a16="http://schemas.microsoft.com/office/drawing/2014/main" id="{C7F89A20-5E13-4701-84A5-BC129F77AE11}"/>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10668</xdr:rowOff>
    </xdr:to>
    <xdr:cxnSp macro="">
      <xdr:nvCxnSpPr>
        <xdr:cNvPr id="665" name="直線コネクタ 664">
          <a:extLst>
            <a:ext uri="{FF2B5EF4-FFF2-40B4-BE49-F238E27FC236}">
              <a16:creationId xmlns:a16="http://schemas.microsoft.com/office/drawing/2014/main" id="{7E57F47D-531A-413D-8E7D-CE2EB7CC2BA2}"/>
            </a:ext>
          </a:extLst>
        </xdr:cNvPr>
        <xdr:cNvCxnSpPr/>
      </xdr:nvCxnSpPr>
      <xdr:spPr>
        <a:xfrm>
          <a:off x="20434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66" name="楕円 665">
          <a:extLst>
            <a:ext uri="{FF2B5EF4-FFF2-40B4-BE49-F238E27FC236}">
              <a16:creationId xmlns:a16="http://schemas.microsoft.com/office/drawing/2014/main" id="{8A424570-95AA-4838-AF31-EFF5BB00C236}"/>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106680</xdr:rowOff>
    </xdr:to>
    <xdr:cxnSp macro="">
      <xdr:nvCxnSpPr>
        <xdr:cNvPr id="667" name="直線コネクタ 666">
          <a:extLst>
            <a:ext uri="{FF2B5EF4-FFF2-40B4-BE49-F238E27FC236}">
              <a16:creationId xmlns:a16="http://schemas.microsoft.com/office/drawing/2014/main" id="{40376250-801F-4A27-BD03-EACCBC4D5A20}"/>
            </a:ext>
          </a:extLst>
        </xdr:cNvPr>
        <xdr:cNvCxnSpPr/>
      </xdr:nvCxnSpPr>
      <xdr:spPr>
        <a:xfrm flipV="1">
          <a:off x="19545300" y="14412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68" name="n_1aveValue【消防施設】&#10;一人当たり面積">
          <a:extLst>
            <a:ext uri="{FF2B5EF4-FFF2-40B4-BE49-F238E27FC236}">
              <a16:creationId xmlns:a16="http://schemas.microsoft.com/office/drawing/2014/main" id="{B8949E5A-CAD1-4B04-AFFB-57BFB6155EF2}"/>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69" name="n_2aveValue【消防施設】&#10;一人当たり面積">
          <a:extLst>
            <a:ext uri="{FF2B5EF4-FFF2-40B4-BE49-F238E27FC236}">
              <a16:creationId xmlns:a16="http://schemas.microsoft.com/office/drawing/2014/main" id="{866E3877-24D3-487C-A745-100DB111CF5C}"/>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70" name="n_3aveValue【消防施設】&#10;一人当たり面積">
          <a:extLst>
            <a:ext uri="{FF2B5EF4-FFF2-40B4-BE49-F238E27FC236}">
              <a16:creationId xmlns:a16="http://schemas.microsoft.com/office/drawing/2014/main" id="{AC2902F3-E015-430B-A40F-114A799C5B34}"/>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671" name="n_1mainValue【消防施設】&#10;一人当たり面積">
          <a:extLst>
            <a:ext uri="{FF2B5EF4-FFF2-40B4-BE49-F238E27FC236}">
              <a16:creationId xmlns:a16="http://schemas.microsoft.com/office/drawing/2014/main" id="{9528B4C7-BE47-431F-AE56-1D1C35E86C2A}"/>
            </a:ext>
          </a:extLst>
        </xdr:cNvPr>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72" name="n_2mainValue【消防施設】&#10;一人当たり面積">
          <a:extLst>
            <a:ext uri="{FF2B5EF4-FFF2-40B4-BE49-F238E27FC236}">
              <a16:creationId xmlns:a16="http://schemas.microsoft.com/office/drawing/2014/main" id="{67EE22A7-2874-4B5F-B12F-176F40E91847}"/>
            </a:ext>
          </a:extLst>
        </xdr:cNvPr>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673" name="n_3mainValue【消防施設】&#10;一人当たり面積">
          <a:extLst>
            <a:ext uri="{FF2B5EF4-FFF2-40B4-BE49-F238E27FC236}">
              <a16:creationId xmlns:a16="http://schemas.microsoft.com/office/drawing/2014/main" id="{D03274DC-AAFF-4F4D-B932-D973ACE58E73}"/>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6CFB1346-CE16-4E05-A8F6-23AF7F2154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C8EE8E42-B20E-477C-BD4A-223FE48E49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CCF6ADEE-10BE-4FD6-B72D-4B29D0D7B5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5F5E6B2E-C0F6-42AD-8133-7F9ECBA9F2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A7EAC75B-CC39-493B-8B1D-C135BAD51A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7AA06618-48C4-459B-A60A-774C0CB852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102B81AD-A8C1-4E77-9072-0380044F12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23229C13-960E-474A-BF1E-1B6EBD83D9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C357B3AE-0F13-4434-B5F0-EE3D9F75B0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C6FABBA2-A6B6-4F5F-99B4-F65357A83D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5FF77BB9-2BEB-47FD-A662-4193BFFAC9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7F91F8D4-5449-4737-8F84-5213001F678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0A288C60-A1DD-4F4E-869E-955B7FDB76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ABD5447D-22FC-49B6-9E02-93EA11B634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B8AE7829-6AC7-4CF7-9651-4DEAAE42A5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4B1E92F0-870A-43F8-A92F-6C8748671B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BC430D0A-BA85-4D27-8F8C-5809CCE97D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95C136C0-13D9-4360-A2CA-CE366480AB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19BCC13A-7EB0-4210-B9F8-51AEF7E080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5B58CC59-3FBB-4964-9285-2B2DEECC5A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A74CEE9E-F4A6-4A3F-B840-BF6190980E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5B5990CB-9947-46EC-90C1-A4083A25ECD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9C7C2911-3B9D-4D0E-BDB8-F7863D6C96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30DF613D-16C9-4D81-8E98-A6E96DD600D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FA7ED157-58EC-47C5-80DD-9F4E08F2B1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9" name="直線コネクタ 698">
          <a:extLst>
            <a:ext uri="{FF2B5EF4-FFF2-40B4-BE49-F238E27FC236}">
              <a16:creationId xmlns:a16="http://schemas.microsoft.com/office/drawing/2014/main" id="{7D860778-2BB0-4F25-BE5F-7B63989FA7F4}"/>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00" name="【庁舎】&#10;有形固定資産減価償却率最小値テキスト">
          <a:extLst>
            <a:ext uri="{FF2B5EF4-FFF2-40B4-BE49-F238E27FC236}">
              <a16:creationId xmlns:a16="http://schemas.microsoft.com/office/drawing/2014/main" id="{0C8ADBA5-1FE8-41BE-83E9-26B212833E3B}"/>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01" name="直線コネクタ 700">
          <a:extLst>
            <a:ext uri="{FF2B5EF4-FFF2-40B4-BE49-F238E27FC236}">
              <a16:creationId xmlns:a16="http://schemas.microsoft.com/office/drawing/2014/main" id="{84AF12AC-7A2E-4377-83F3-6441DCD9774A}"/>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2" name="【庁舎】&#10;有形固定資産減価償却率最大値テキスト">
          <a:extLst>
            <a:ext uri="{FF2B5EF4-FFF2-40B4-BE49-F238E27FC236}">
              <a16:creationId xmlns:a16="http://schemas.microsoft.com/office/drawing/2014/main" id="{ABE8139B-0DC2-4A29-AF29-CD7A3DC77196}"/>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3" name="直線コネクタ 702">
          <a:extLst>
            <a:ext uri="{FF2B5EF4-FFF2-40B4-BE49-F238E27FC236}">
              <a16:creationId xmlns:a16="http://schemas.microsoft.com/office/drawing/2014/main" id="{836FE8AA-7546-4269-AF9D-E369FA394965}"/>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04" name="【庁舎】&#10;有形固定資産減価償却率平均値テキスト">
          <a:extLst>
            <a:ext uri="{FF2B5EF4-FFF2-40B4-BE49-F238E27FC236}">
              <a16:creationId xmlns:a16="http://schemas.microsoft.com/office/drawing/2014/main" id="{A7FEDE8C-E57C-4E47-ACC4-3A8CEB166DD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5" name="フローチャート: 判断 704">
          <a:extLst>
            <a:ext uri="{FF2B5EF4-FFF2-40B4-BE49-F238E27FC236}">
              <a16:creationId xmlns:a16="http://schemas.microsoft.com/office/drawing/2014/main" id="{DA87E334-E565-4EFB-BBA3-D615F8149985}"/>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6" name="フローチャート: 判断 705">
          <a:extLst>
            <a:ext uri="{FF2B5EF4-FFF2-40B4-BE49-F238E27FC236}">
              <a16:creationId xmlns:a16="http://schemas.microsoft.com/office/drawing/2014/main" id="{9991EBD1-6C43-482E-8A01-17C0CAC4656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07" name="フローチャート: 判断 706">
          <a:extLst>
            <a:ext uri="{FF2B5EF4-FFF2-40B4-BE49-F238E27FC236}">
              <a16:creationId xmlns:a16="http://schemas.microsoft.com/office/drawing/2014/main" id="{66152E85-BC6C-4083-9C2C-D2D888F98633}"/>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8" name="フローチャート: 判断 707">
          <a:extLst>
            <a:ext uri="{FF2B5EF4-FFF2-40B4-BE49-F238E27FC236}">
              <a16:creationId xmlns:a16="http://schemas.microsoft.com/office/drawing/2014/main" id="{B9ED5226-8820-49A8-AD0C-1F72597AC974}"/>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F4FA8DF2-C572-4AA3-945E-F2DF48C8A5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A6E7001B-C40F-4044-878B-9ACD6962B6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8743DC45-F995-4F0A-9681-8B8CEA2DEB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217A6F2D-4E3F-45D0-A6A3-C94EB38F3D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962BC47F-9E73-4CFD-8FC5-5280E0120C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714" name="楕円 713">
          <a:extLst>
            <a:ext uri="{FF2B5EF4-FFF2-40B4-BE49-F238E27FC236}">
              <a16:creationId xmlns:a16="http://schemas.microsoft.com/office/drawing/2014/main" id="{09675183-E701-4DF0-BF41-E7611DD65B66}"/>
            </a:ext>
          </a:extLst>
        </xdr:cNvPr>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715" name="【庁舎】&#10;有形固定資産減価償却率該当値テキスト">
          <a:extLst>
            <a:ext uri="{FF2B5EF4-FFF2-40B4-BE49-F238E27FC236}">
              <a16:creationId xmlns:a16="http://schemas.microsoft.com/office/drawing/2014/main" id="{E97598D1-3E2B-436A-8DF8-AC029F9C0A18}"/>
            </a:ext>
          </a:extLst>
        </xdr:cNvPr>
        <xdr:cNvSpPr txBox="1"/>
      </xdr:nvSpPr>
      <xdr:spPr>
        <a:xfrm>
          <a:off x="16357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16" name="楕円 715">
          <a:extLst>
            <a:ext uri="{FF2B5EF4-FFF2-40B4-BE49-F238E27FC236}">
              <a16:creationId xmlns:a16="http://schemas.microsoft.com/office/drawing/2014/main" id="{8E541F2C-8AC9-4792-A7D2-28F7DE12F3C9}"/>
            </a:ext>
          </a:extLst>
        </xdr:cNvPr>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32113</xdr:rowOff>
    </xdr:to>
    <xdr:cxnSp macro="">
      <xdr:nvCxnSpPr>
        <xdr:cNvPr id="717" name="直線コネクタ 716">
          <a:extLst>
            <a:ext uri="{FF2B5EF4-FFF2-40B4-BE49-F238E27FC236}">
              <a16:creationId xmlns:a16="http://schemas.microsoft.com/office/drawing/2014/main" id="{56F77DCB-3EBF-401F-B007-730DB68777C0}"/>
            </a:ext>
          </a:extLst>
        </xdr:cNvPr>
        <xdr:cNvCxnSpPr/>
      </xdr:nvCxnSpPr>
      <xdr:spPr>
        <a:xfrm flipV="1">
          <a:off x="15481300" y="176702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718" name="楕円 717">
          <a:extLst>
            <a:ext uri="{FF2B5EF4-FFF2-40B4-BE49-F238E27FC236}">
              <a16:creationId xmlns:a16="http://schemas.microsoft.com/office/drawing/2014/main" id="{915786D7-D861-4C21-AED1-80A4D83F2EC8}"/>
            </a:ext>
          </a:extLst>
        </xdr:cNvPr>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50074</xdr:rowOff>
    </xdr:to>
    <xdr:cxnSp macro="">
      <xdr:nvCxnSpPr>
        <xdr:cNvPr id="719" name="直線コネクタ 718">
          <a:extLst>
            <a:ext uri="{FF2B5EF4-FFF2-40B4-BE49-F238E27FC236}">
              <a16:creationId xmlns:a16="http://schemas.microsoft.com/office/drawing/2014/main" id="{612784AE-3F36-4529-B4AA-543C2D5A4EAF}"/>
            </a:ext>
          </a:extLst>
        </xdr:cNvPr>
        <xdr:cNvCxnSpPr/>
      </xdr:nvCxnSpPr>
      <xdr:spPr>
        <a:xfrm flipV="1">
          <a:off x="14592300" y="176914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23768</xdr:rowOff>
    </xdr:from>
    <xdr:to>
      <xdr:col>72</xdr:col>
      <xdr:colOff>38100</xdr:colOff>
      <xdr:row>103</xdr:row>
      <xdr:rowOff>125368</xdr:rowOff>
    </xdr:to>
    <xdr:sp macro="" textlink="">
      <xdr:nvSpPr>
        <xdr:cNvPr id="720" name="楕円 719">
          <a:extLst>
            <a:ext uri="{FF2B5EF4-FFF2-40B4-BE49-F238E27FC236}">
              <a16:creationId xmlns:a16="http://schemas.microsoft.com/office/drawing/2014/main" id="{0224CB5C-914B-49C5-A98D-E4F1C6C0749B}"/>
            </a:ext>
          </a:extLst>
        </xdr:cNvPr>
        <xdr:cNvSpPr/>
      </xdr:nvSpPr>
      <xdr:spPr>
        <a:xfrm>
          <a:off x="13652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50074</xdr:rowOff>
    </xdr:from>
    <xdr:to>
      <xdr:col>76</xdr:col>
      <xdr:colOff>114300</xdr:colOff>
      <xdr:row>103</xdr:row>
      <xdr:rowOff>74568</xdr:rowOff>
    </xdr:to>
    <xdr:cxnSp macro="">
      <xdr:nvCxnSpPr>
        <xdr:cNvPr id="721" name="直線コネクタ 720">
          <a:extLst>
            <a:ext uri="{FF2B5EF4-FFF2-40B4-BE49-F238E27FC236}">
              <a16:creationId xmlns:a16="http://schemas.microsoft.com/office/drawing/2014/main" id="{903E3B3B-52D6-4EF8-A360-75806172D574}"/>
            </a:ext>
          </a:extLst>
        </xdr:cNvPr>
        <xdr:cNvCxnSpPr/>
      </xdr:nvCxnSpPr>
      <xdr:spPr>
        <a:xfrm flipV="1">
          <a:off x="13703300" y="1770942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22" name="n_1aveValue【庁舎】&#10;有形固定資産減価償却率">
          <a:extLst>
            <a:ext uri="{FF2B5EF4-FFF2-40B4-BE49-F238E27FC236}">
              <a16:creationId xmlns:a16="http://schemas.microsoft.com/office/drawing/2014/main" id="{24E468D1-05CD-4291-B3BE-E58C3301E264}"/>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23" name="n_2aveValue【庁舎】&#10;有形固定資産減価償却率">
          <a:extLst>
            <a:ext uri="{FF2B5EF4-FFF2-40B4-BE49-F238E27FC236}">
              <a16:creationId xmlns:a16="http://schemas.microsoft.com/office/drawing/2014/main" id="{06F93E50-EAD2-495A-9041-CDA190409EF1}"/>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24" name="n_3aveValue【庁舎】&#10;有形固定資産減価償却率">
          <a:extLst>
            <a:ext uri="{FF2B5EF4-FFF2-40B4-BE49-F238E27FC236}">
              <a16:creationId xmlns:a16="http://schemas.microsoft.com/office/drawing/2014/main" id="{55958473-58CB-4AEF-AAE4-9C098EA66469}"/>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25" name="n_1mainValue【庁舎】&#10;有形固定資産減価償却率">
          <a:extLst>
            <a:ext uri="{FF2B5EF4-FFF2-40B4-BE49-F238E27FC236}">
              <a16:creationId xmlns:a16="http://schemas.microsoft.com/office/drawing/2014/main" id="{939698B8-9D9B-41CA-9275-C307EB5CDD11}"/>
            </a:ext>
          </a:extLst>
        </xdr:cNvPr>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726" name="n_2mainValue【庁舎】&#10;有形固定資産減価償却率">
          <a:extLst>
            <a:ext uri="{FF2B5EF4-FFF2-40B4-BE49-F238E27FC236}">
              <a16:creationId xmlns:a16="http://schemas.microsoft.com/office/drawing/2014/main" id="{7A103756-BEE5-4BBD-B999-846D09B72285}"/>
            </a:ext>
          </a:extLst>
        </xdr:cNvPr>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116495</xdr:rowOff>
    </xdr:from>
    <xdr:ext cx="405111" cy="259045"/>
    <xdr:sp macro="" textlink="">
      <xdr:nvSpPr>
        <xdr:cNvPr id="727" name="n_3mainValue【庁舎】&#10;有形固定資産減価償却率">
          <a:extLst>
            <a:ext uri="{FF2B5EF4-FFF2-40B4-BE49-F238E27FC236}">
              <a16:creationId xmlns:a16="http://schemas.microsoft.com/office/drawing/2014/main" id="{0A814CDE-A10C-4ED2-BA8A-7FD657495A37}"/>
            </a:ext>
          </a:extLst>
        </xdr:cNvPr>
        <xdr:cNvSpPr txBox="1"/>
      </xdr:nvSpPr>
      <xdr:spPr>
        <a:xfrm>
          <a:off x="13500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DE97D706-ABD2-4B0C-A35F-444B60B4B8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9087AF86-4031-4E73-B20F-74DBD0B0D0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B3B0788B-FA98-48E9-B8C2-B7F3F50D0C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780EDDC9-2C08-427A-8146-59547DF95B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111887E0-05FB-4809-834D-FEAFB1AAE3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69B0EFDC-25D9-4E2F-97C2-CD0D57D9D2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4EFC4279-4F18-4C9E-ABD3-2552234273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3A9124B6-18F6-419F-8ABD-80EE420644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5F35D051-17D9-45F8-8B95-6414CB8265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3AC8AEDC-28F0-4305-9B6D-163D6677E5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2549414E-592B-46F2-AE96-78E364DC62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0837CB4D-4C78-46A2-878E-022DB8A3D2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BBC24389-BD90-406F-9FA1-6CD391FA21A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B196AACD-4EC7-43D1-BD20-144E6D12B1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18D6B7E9-FD96-4C49-A199-D5D8756FACF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087FA794-C787-489B-AF17-366B2C8F72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8119ABBB-3A13-4B73-87E4-AB0F71818CA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CD531B6E-0919-438D-9530-603CB87C3F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6124EA49-9A1F-46E8-90B1-AFDB0B7D7E3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032753C0-5CEC-45E2-BCD3-EF8C9CDD2F2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6E169366-ACFC-4CF3-AD5A-56DD41CA8D8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09717AA0-2329-4BDF-87AC-AFEC2F8112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673EC39-77DA-4A9D-931C-886F742C54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57EFFC28-40AC-4CEA-9C7A-DC5CF88D55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AF6C4C36-0D38-41C5-911D-FB4A947E4D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3" name="直線コネクタ 752">
          <a:extLst>
            <a:ext uri="{FF2B5EF4-FFF2-40B4-BE49-F238E27FC236}">
              <a16:creationId xmlns:a16="http://schemas.microsoft.com/office/drawing/2014/main" id="{96A35C52-F502-4A1B-92EC-269B1F0050E4}"/>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4" name="【庁舎】&#10;一人当たり面積最小値テキスト">
          <a:extLst>
            <a:ext uri="{FF2B5EF4-FFF2-40B4-BE49-F238E27FC236}">
              <a16:creationId xmlns:a16="http://schemas.microsoft.com/office/drawing/2014/main" id="{FEE6D72C-E2CF-4D70-93A1-801192192CB6}"/>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5" name="直線コネクタ 754">
          <a:extLst>
            <a:ext uri="{FF2B5EF4-FFF2-40B4-BE49-F238E27FC236}">
              <a16:creationId xmlns:a16="http://schemas.microsoft.com/office/drawing/2014/main" id="{1000327F-FEC7-43EC-B5D8-D7C8D62C82D3}"/>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6" name="【庁舎】&#10;一人当たり面積最大値テキスト">
          <a:extLst>
            <a:ext uri="{FF2B5EF4-FFF2-40B4-BE49-F238E27FC236}">
              <a16:creationId xmlns:a16="http://schemas.microsoft.com/office/drawing/2014/main" id="{3F1F243E-3E0A-4666-93B7-8A65E4E500C7}"/>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7" name="直線コネクタ 756">
          <a:extLst>
            <a:ext uri="{FF2B5EF4-FFF2-40B4-BE49-F238E27FC236}">
              <a16:creationId xmlns:a16="http://schemas.microsoft.com/office/drawing/2014/main" id="{2DF4472D-82E4-4FE7-B354-2F7559C0BAD6}"/>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58" name="【庁舎】&#10;一人当たり面積平均値テキスト">
          <a:extLst>
            <a:ext uri="{FF2B5EF4-FFF2-40B4-BE49-F238E27FC236}">
              <a16:creationId xmlns:a16="http://schemas.microsoft.com/office/drawing/2014/main" id="{F62A9E6F-84DA-4507-94C9-0957A5E6A252}"/>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9" name="フローチャート: 判断 758">
          <a:extLst>
            <a:ext uri="{FF2B5EF4-FFF2-40B4-BE49-F238E27FC236}">
              <a16:creationId xmlns:a16="http://schemas.microsoft.com/office/drawing/2014/main" id="{20927818-5AB6-4686-955D-B42A855C698F}"/>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60" name="フローチャート: 判断 759">
          <a:extLst>
            <a:ext uri="{FF2B5EF4-FFF2-40B4-BE49-F238E27FC236}">
              <a16:creationId xmlns:a16="http://schemas.microsoft.com/office/drawing/2014/main" id="{443CBCCA-FAAC-4CDB-B339-3CC2402B61F2}"/>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61" name="フローチャート: 判断 760">
          <a:extLst>
            <a:ext uri="{FF2B5EF4-FFF2-40B4-BE49-F238E27FC236}">
              <a16:creationId xmlns:a16="http://schemas.microsoft.com/office/drawing/2014/main" id="{7F18789C-7FD8-4AB9-ADDC-56DC9DAE074D}"/>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2" name="フローチャート: 判断 761">
          <a:extLst>
            <a:ext uri="{FF2B5EF4-FFF2-40B4-BE49-F238E27FC236}">
              <a16:creationId xmlns:a16="http://schemas.microsoft.com/office/drawing/2014/main" id="{49DC2547-3D21-47A0-A104-353D0D12B964}"/>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F97FF82C-B1AE-4502-98AC-9CB4D6A373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0681391-D6A9-4518-BA31-CD32525906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1B5CB86-EB53-433B-A524-B39F28655F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DC5E70AB-855A-4CFD-9C40-FD61F53959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8794DD3A-7AF8-4C3A-A6EC-4D414B42EA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768" name="楕円 767">
          <a:extLst>
            <a:ext uri="{FF2B5EF4-FFF2-40B4-BE49-F238E27FC236}">
              <a16:creationId xmlns:a16="http://schemas.microsoft.com/office/drawing/2014/main" id="{E7E41159-0DA9-4D15-8B5E-1178CB97EC1B}"/>
            </a:ext>
          </a:extLst>
        </xdr:cNvPr>
        <xdr:cNvSpPr/>
      </xdr:nvSpPr>
      <xdr:spPr>
        <a:xfrm>
          <a:off x="22110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23784</xdr:rowOff>
    </xdr:from>
    <xdr:ext cx="469744" cy="259045"/>
    <xdr:sp macro="" textlink="">
      <xdr:nvSpPr>
        <xdr:cNvPr id="769" name="【庁舎】&#10;一人当たり面積該当値テキスト">
          <a:extLst>
            <a:ext uri="{FF2B5EF4-FFF2-40B4-BE49-F238E27FC236}">
              <a16:creationId xmlns:a16="http://schemas.microsoft.com/office/drawing/2014/main" id="{57B0C379-2193-4FC3-9783-902CFFB5200B}"/>
            </a:ext>
          </a:extLst>
        </xdr:cNvPr>
        <xdr:cNvSpPr txBox="1"/>
      </xdr:nvSpPr>
      <xdr:spPr>
        <a:xfrm>
          <a:off x="22199600"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770" name="楕円 769">
          <a:extLst>
            <a:ext uri="{FF2B5EF4-FFF2-40B4-BE49-F238E27FC236}">
              <a16:creationId xmlns:a16="http://schemas.microsoft.com/office/drawing/2014/main" id="{3B79F2A4-BCD4-4617-A69E-1FFABF9D9A91}"/>
            </a:ext>
          </a:extLst>
        </xdr:cNvPr>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51707</xdr:rowOff>
    </xdr:from>
    <xdr:to>
      <xdr:col>116</xdr:col>
      <xdr:colOff>63500</xdr:colOff>
      <xdr:row>103</xdr:row>
      <xdr:rowOff>64770</xdr:rowOff>
    </xdr:to>
    <xdr:cxnSp macro="">
      <xdr:nvCxnSpPr>
        <xdr:cNvPr id="771" name="直線コネクタ 770">
          <a:extLst>
            <a:ext uri="{FF2B5EF4-FFF2-40B4-BE49-F238E27FC236}">
              <a16:creationId xmlns:a16="http://schemas.microsoft.com/office/drawing/2014/main" id="{6C8951F4-DD27-4B9A-B0C7-02BB004D9787}"/>
            </a:ext>
          </a:extLst>
        </xdr:cNvPr>
        <xdr:cNvCxnSpPr/>
      </xdr:nvCxnSpPr>
      <xdr:spPr>
        <a:xfrm flipV="1">
          <a:off x="21323300" y="177110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23768</xdr:rowOff>
    </xdr:from>
    <xdr:to>
      <xdr:col>107</xdr:col>
      <xdr:colOff>101600</xdr:colOff>
      <xdr:row>103</xdr:row>
      <xdr:rowOff>125368</xdr:rowOff>
    </xdr:to>
    <xdr:sp macro="" textlink="">
      <xdr:nvSpPr>
        <xdr:cNvPr id="772" name="楕円 771">
          <a:extLst>
            <a:ext uri="{FF2B5EF4-FFF2-40B4-BE49-F238E27FC236}">
              <a16:creationId xmlns:a16="http://schemas.microsoft.com/office/drawing/2014/main" id="{14F86114-02F3-4C6F-8CF4-9CCDA02DBAAE}"/>
            </a:ext>
          </a:extLst>
        </xdr:cNvPr>
        <xdr:cNvSpPr/>
      </xdr:nvSpPr>
      <xdr:spPr>
        <a:xfrm>
          <a:off x="2038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74568</xdr:rowOff>
    </xdr:to>
    <xdr:cxnSp macro="">
      <xdr:nvCxnSpPr>
        <xdr:cNvPr id="773" name="直線コネクタ 772">
          <a:extLst>
            <a:ext uri="{FF2B5EF4-FFF2-40B4-BE49-F238E27FC236}">
              <a16:creationId xmlns:a16="http://schemas.microsoft.com/office/drawing/2014/main" id="{0913CDC8-A17A-4FAE-BDFD-83031D37BCD7}"/>
            </a:ext>
          </a:extLst>
        </xdr:cNvPr>
        <xdr:cNvCxnSpPr/>
      </xdr:nvCxnSpPr>
      <xdr:spPr>
        <a:xfrm flipV="1">
          <a:off x="20434300" y="177241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33564</xdr:rowOff>
    </xdr:from>
    <xdr:to>
      <xdr:col>102</xdr:col>
      <xdr:colOff>165100</xdr:colOff>
      <xdr:row>103</xdr:row>
      <xdr:rowOff>135164</xdr:rowOff>
    </xdr:to>
    <xdr:sp macro="" textlink="">
      <xdr:nvSpPr>
        <xdr:cNvPr id="774" name="楕円 773">
          <a:extLst>
            <a:ext uri="{FF2B5EF4-FFF2-40B4-BE49-F238E27FC236}">
              <a16:creationId xmlns:a16="http://schemas.microsoft.com/office/drawing/2014/main" id="{052646E0-976D-47E5-9FC0-7980C7FE10DD}"/>
            </a:ext>
          </a:extLst>
        </xdr:cNvPr>
        <xdr:cNvSpPr/>
      </xdr:nvSpPr>
      <xdr:spPr>
        <a:xfrm>
          <a:off x="19494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74568</xdr:rowOff>
    </xdr:from>
    <xdr:to>
      <xdr:col>107</xdr:col>
      <xdr:colOff>50800</xdr:colOff>
      <xdr:row>103</xdr:row>
      <xdr:rowOff>84364</xdr:rowOff>
    </xdr:to>
    <xdr:cxnSp macro="">
      <xdr:nvCxnSpPr>
        <xdr:cNvPr id="775" name="直線コネクタ 774">
          <a:extLst>
            <a:ext uri="{FF2B5EF4-FFF2-40B4-BE49-F238E27FC236}">
              <a16:creationId xmlns:a16="http://schemas.microsoft.com/office/drawing/2014/main" id="{2EB1845A-9F66-4ECE-8885-A8BCB2B97267}"/>
            </a:ext>
          </a:extLst>
        </xdr:cNvPr>
        <xdr:cNvCxnSpPr/>
      </xdr:nvCxnSpPr>
      <xdr:spPr>
        <a:xfrm flipV="1">
          <a:off x="19545300" y="177339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76" name="n_1aveValue【庁舎】&#10;一人当たり面積">
          <a:extLst>
            <a:ext uri="{FF2B5EF4-FFF2-40B4-BE49-F238E27FC236}">
              <a16:creationId xmlns:a16="http://schemas.microsoft.com/office/drawing/2014/main" id="{2D1AE0B6-07C1-426F-9D90-85CB890583DA}"/>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77" name="n_2aveValue【庁舎】&#10;一人当たり面積">
          <a:extLst>
            <a:ext uri="{FF2B5EF4-FFF2-40B4-BE49-F238E27FC236}">
              <a16:creationId xmlns:a16="http://schemas.microsoft.com/office/drawing/2014/main" id="{1B279036-C7EC-4A80-BF64-D9110F7C5EB8}"/>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78" name="n_3aveValue【庁舎】&#10;一人当たり面積">
          <a:extLst>
            <a:ext uri="{FF2B5EF4-FFF2-40B4-BE49-F238E27FC236}">
              <a16:creationId xmlns:a16="http://schemas.microsoft.com/office/drawing/2014/main" id="{14D251FC-A9DB-4DC8-8D72-93EC6C6029C6}"/>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779" name="n_1mainValue【庁舎】&#10;一人当たり面積">
          <a:extLst>
            <a:ext uri="{FF2B5EF4-FFF2-40B4-BE49-F238E27FC236}">
              <a16:creationId xmlns:a16="http://schemas.microsoft.com/office/drawing/2014/main" id="{EB8258BE-7EC0-400B-9E06-E711D7545A82}"/>
            </a:ext>
          </a:extLst>
        </xdr:cNvPr>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141895</xdr:rowOff>
    </xdr:from>
    <xdr:ext cx="469744" cy="259045"/>
    <xdr:sp macro="" textlink="">
      <xdr:nvSpPr>
        <xdr:cNvPr id="780" name="n_2mainValue【庁舎】&#10;一人当たり面積">
          <a:extLst>
            <a:ext uri="{FF2B5EF4-FFF2-40B4-BE49-F238E27FC236}">
              <a16:creationId xmlns:a16="http://schemas.microsoft.com/office/drawing/2014/main" id="{D2588E48-E310-42F8-A6BF-47CE9FC17BCD}"/>
            </a:ext>
          </a:extLst>
        </xdr:cNvPr>
        <xdr:cNvSpPr txBox="1"/>
      </xdr:nvSpPr>
      <xdr:spPr>
        <a:xfrm>
          <a:off x="20199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151691</xdr:rowOff>
    </xdr:from>
    <xdr:ext cx="469744" cy="259045"/>
    <xdr:sp macro="" textlink="">
      <xdr:nvSpPr>
        <xdr:cNvPr id="781" name="n_3mainValue【庁舎】&#10;一人当たり面積">
          <a:extLst>
            <a:ext uri="{FF2B5EF4-FFF2-40B4-BE49-F238E27FC236}">
              <a16:creationId xmlns:a16="http://schemas.microsoft.com/office/drawing/2014/main" id="{F2968547-CB14-4A25-A2E4-92E4DE716FD5}"/>
            </a:ext>
          </a:extLst>
        </xdr:cNvPr>
        <xdr:cNvSpPr txBox="1"/>
      </xdr:nvSpPr>
      <xdr:spPr>
        <a:xfrm>
          <a:off x="193104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767E8BDB-211E-44A1-AD37-AA7CE080D2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26CE3C62-D1D1-4BA4-B4A3-C4DBEE0D08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7E64D40F-B464-48C5-9639-5FABE96627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図書館については築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年、観光会館は築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であり、老朽化が進んでおり、市民から建て替えの要望もあることから、現在、建設地などを含め検討している。今後、事業化されると、大きな財政負担が生ずることから、計画的な基金の積み立てなどを実施していくことが必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体育館・プールについても、建築から３０年以上が経過しており、老朽化が進んでいるので、今後、利用状況などを勘案するなかで、廃止か更新か等を検討していく。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一般廃棄物処理施設の一人当たりの有形固定資産額を、類似団体や県内平均を大きく上回っているのは、平成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を上回っているものの、景気回復の兆しが見え始め、市民税は増収傾向にあるが、市税の約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割を占める固定資産税収入の低迷が続いており、平成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や社会保障経費の増嵩も経常収支比率を上昇させる要因となっている。そのため、公共経営改革大綱に基づく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60</xdr:row>
      <xdr:rowOff>112268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110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59</xdr:row>
      <xdr:rowOff>109982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59</xdr:row>
      <xdr:rowOff>129286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2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129286</xdr:rowOff>
    </xdr:from>
    <xdr:to>
      <xdr:col>11</xdr:col>
      <xdr:colOff>31750</xdr:colOff>
      <xdr:row>60</xdr:row>
      <xdr:rowOff>78486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448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44704</xdr:rowOff>
    </xdr:from>
    <xdr:to>
      <xdr:col>19</xdr:col>
      <xdr:colOff>184150</xdr:colOff>
      <xdr:row>59</xdr:row>
      <xdr:rowOff>146304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156481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59182</xdr:rowOff>
    </xdr:from>
    <xdr:to>
      <xdr:col>15</xdr:col>
      <xdr:colOff>133350</xdr:colOff>
      <xdr:row>59</xdr:row>
      <xdr:rowOff>160782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170959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78486</xdr:rowOff>
    </xdr:from>
    <xdr:to>
      <xdr:col>11</xdr:col>
      <xdr:colOff>82550</xdr:colOff>
      <xdr:row>60</xdr:row>
      <xdr:rowOff>8636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18813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158828</xdr:rowOff>
    </xdr:from>
    <xdr:to>
      <xdr:col>23</xdr:col>
      <xdr:colOff>133350</xdr:colOff>
      <xdr:row>85</xdr:row>
      <xdr:rowOff>40531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60628"/>
          <a:ext cx="838200" cy="5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97403</xdr:rowOff>
    </xdr:from>
    <xdr:to>
      <xdr:col>19</xdr:col>
      <xdr:colOff>133350</xdr:colOff>
      <xdr:row>84</xdr:row>
      <xdr:rowOff>158828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99203"/>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97403</xdr:rowOff>
    </xdr:from>
    <xdr:to>
      <xdr:col>15</xdr:col>
      <xdr:colOff>82550</xdr:colOff>
      <xdr:row>85</xdr:row>
      <xdr:rowOff>69621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99203"/>
          <a:ext cx="889000" cy="1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23116</xdr:rowOff>
    </xdr:from>
    <xdr:to>
      <xdr:col>11</xdr:col>
      <xdr:colOff>31750</xdr:colOff>
      <xdr:row>85</xdr:row>
      <xdr:rowOff>69621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6366"/>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161181</xdr:rowOff>
    </xdr:from>
    <xdr:to>
      <xdr:col>23</xdr:col>
      <xdr:colOff>184150</xdr:colOff>
      <xdr:row>85</xdr:row>
      <xdr:rowOff>91331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133258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108028</xdr:rowOff>
    </xdr:from>
    <xdr:to>
      <xdr:col>19</xdr:col>
      <xdr:colOff>184150</xdr:colOff>
      <xdr:row>85</xdr:row>
      <xdr:rowOff>38178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22955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9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46603</xdr:rowOff>
    </xdr:from>
    <xdr:to>
      <xdr:col>15</xdr:col>
      <xdr:colOff>133350</xdr:colOff>
      <xdr:row>84</xdr:row>
      <xdr:rowOff>148203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132980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18821</xdr:rowOff>
    </xdr:from>
    <xdr:to>
      <xdr:col>11</xdr:col>
      <xdr:colOff>82550</xdr:colOff>
      <xdr:row>85</xdr:row>
      <xdr:rowOff>120421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105198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7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143766</xdr:rowOff>
    </xdr:from>
    <xdr:to>
      <xdr:col>7</xdr:col>
      <xdr:colOff>31750</xdr:colOff>
      <xdr:row>85</xdr:row>
      <xdr:rowOff>73916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84093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依然として全国平均、類似団体平均を大きく上回っているため、引き続き給与体系等について見直しを図るとともに、技能労務職の給与見直しについても検討を進めていく。（平成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日現在の数値により分析）</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52614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944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90</xdr:row>
      <xdr:rowOff>1814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771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1814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今後も公共経営改革大綱に基づく職員定数計画令和年２度当初</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人以下）の達成に向け、業務の見直しや委託化を図るとともに、職種変更制度等も効果的に活用し、更なる減員に努めていく。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78634</xdr:rowOff>
    </xdr:from>
    <xdr:to>
      <xdr:col>81</xdr:col>
      <xdr:colOff>44450</xdr:colOff>
      <xdr:row>62</xdr:row>
      <xdr:rowOff>92710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0853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66569</xdr:rowOff>
    </xdr:from>
    <xdr:to>
      <xdr:col>77</xdr:col>
      <xdr:colOff>44450</xdr:colOff>
      <xdr:row>62</xdr:row>
      <xdr:rowOff>78634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66569</xdr:rowOff>
    </xdr:from>
    <xdr:to>
      <xdr:col>72</xdr:col>
      <xdr:colOff>203200</xdr:colOff>
      <xdr:row>62</xdr:row>
      <xdr:rowOff>78634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64</xdr:row>
      <xdr:rowOff>15240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08534"/>
          <a:ext cx="889000" cy="2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15769</xdr:rowOff>
    </xdr:from>
    <xdr:to>
      <xdr:col>73</xdr:col>
      <xdr:colOff>44450</xdr:colOff>
      <xdr:row>62</xdr:row>
      <xdr:rowOff>117369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102146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114211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公債費負担額が増額となったものの、普通交付税が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百万円、充当する特定財源の額が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ているが、今後は、学校給食センター建設事業や健康福祉センター建設事業等の財源として借り入れた地方債の償還が本格化しており、元利償還金が増加しているため、経常経費の更なる削減と、市税等自主財源の確保により一層努めるとともに、地方債の発行額を極力抑制し、財政健全化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23114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380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134112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2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23639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百万円増加したことなどから、将来負担額が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百万円増加したものの、充当可能基金が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百万円増加したことなどから、一般会計等に係る充当可能財源等が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百万円増加しており、将来負担比率は前年度に比べ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全国平均等を大きく下回ってはいるものの、学校給食センター建設や健康福祉センター建設事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146355</xdr:rowOff>
    </xdr:from>
    <xdr:to>
      <xdr:col>81</xdr:col>
      <xdr:colOff>44450</xdr:colOff>
      <xdr:row>14</xdr:row>
      <xdr:rowOff>160833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4665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160833</xdr:rowOff>
    </xdr:from>
    <xdr:to>
      <xdr:col>77</xdr:col>
      <xdr:colOff>44450</xdr:colOff>
      <xdr:row>15</xdr:row>
      <xdr:rowOff>30886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6113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xdr:rowOff>
    </xdr:from>
    <xdr:to>
      <xdr:col>72</xdr:col>
      <xdr:colOff>203200</xdr:colOff>
      <xdr:row>15</xdr:row>
      <xdr:rowOff>30886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72715"/>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xdr:rowOff>
    </xdr:from>
    <xdr:to>
      <xdr:col>68</xdr:col>
      <xdr:colOff>152400</xdr:colOff>
      <xdr:row>15</xdr:row>
      <xdr:rowOff>104242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72715"/>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95555</xdr:rowOff>
    </xdr:from>
    <xdr:to>
      <xdr:col>81</xdr:col>
      <xdr:colOff>95250</xdr:colOff>
      <xdr:row>15</xdr:row>
      <xdr:rowOff>25705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16832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110033</xdr:rowOff>
    </xdr:from>
    <xdr:to>
      <xdr:col>77</xdr:col>
      <xdr:colOff>95250</xdr:colOff>
      <xdr:row>15</xdr:row>
      <xdr:rowOff>40183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151536</xdr:rowOff>
    </xdr:from>
    <xdr:to>
      <xdr:col>73</xdr:col>
      <xdr:colOff>44450</xdr:colOff>
      <xdr:row>15</xdr:row>
      <xdr:rowOff>81686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91863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121615</xdr:rowOff>
    </xdr:from>
    <xdr:to>
      <xdr:col>68</xdr:col>
      <xdr:colOff>203200</xdr:colOff>
      <xdr:row>15</xdr:row>
      <xdr:rowOff>51765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61942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53442</xdr:rowOff>
    </xdr:from>
    <xdr:to>
      <xdr:col>64</xdr:col>
      <xdr:colOff>152400</xdr:colOff>
      <xdr:row>15</xdr:row>
      <xdr:rowOff>155042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165219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9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全国平均は下回っているものの、類似団体平均を上回っている。今後は公共経営改革大綱に基づく定員管理と、業務見直しによる民間委託の導入をより一層推進していくとともに、各種手当の更なる見直しを進め、人件費の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39</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09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xdr:rowOff>
    </xdr:from>
    <xdr:to>
      <xdr:col>82</xdr:col>
      <xdr:colOff>107950</xdr:colOff>
      <xdr:row>13</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438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122428</xdr:rowOff>
    </xdr:from>
    <xdr:to>
      <xdr:col>78</xdr:col>
      <xdr:colOff>69850</xdr:colOff>
      <xdr:row>13</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122428</xdr:rowOff>
    </xdr:from>
    <xdr:to>
      <xdr:col>73</xdr:col>
      <xdr:colOff>180975</xdr:colOff>
      <xdr:row>13</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xdr:rowOff>
    </xdr:from>
    <xdr:to>
      <xdr:col>69</xdr:col>
      <xdr:colOff>92075</xdr:colOff>
      <xdr:row>13</xdr:row>
      <xdr:rowOff>60706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43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37338</xdr:rowOff>
    </xdr:from>
    <xdr:to>
      <xdr:col>82</xdr:col>
      <xdr:colOff>158750</xdr:colOff>
      <xdr:row>13</xdr:row>
      <xdr:rowOff>138938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117365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135636</xdr:rowOff>
    </xdr:from>
    <xdr:to>
      <xdr:col>78</xdr:col>
      <xdr:colOff>120650</xdr:colOff>
      <xdr:row>13</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75963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6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71628</xdr:rowOff>
    </xdr:from>
    <xdr:to>
      <xdr:col>74</xdr:col>
      <xdr:colOff>31750</xdr:colOff>
      <xdr:row>13</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11955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135636</xdr:rowOff>
    </xdr:from>
    <xdr:to>
      <xdr:col>69</xdr:col>
      <xdr:colOff>142875</xdr:colOff>
      <xdr:row>13</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137885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1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137885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148227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86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58</xdr:row>
      <xdr:rowOff>2903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86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2903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4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141696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1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38480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は、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161290</xdr:rowOff>
    </xdr:from>
    <xdr:to>
      <xdr:col>82</xdr:col>
      <xdr:colOff>107950</xdr:colOff>
      <xdr:row>41</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9059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76217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161290</xdr:rowOff>
    </xdr:from>
    <xdr:to>
      <xdr:col>82</xdr:col>
      <xdr:colOff>196850</xdr:colOff>
      <xdr:row>34</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9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0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116857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46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144780</xdr:rowOff>
    </xdr:from>
    <xdr:to>
      <xdr:col>82</xdr:col>
      <xdr:colOff>158750</xdr:colOff>
      <xdr:row>38</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121920</xdr:rowOff>
    </xdr:from>
    <xdr:to>
      <xdr:col>78</xdr:col>
      <xdr:colOff>120650</xdr:colOff>
      <xdr:row>38</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36847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64135</xdr:rowOff>
    </xdr:from>
    <xdr:to>
      <xdr:col>73</xdr:col>
      <xdr:colOff>180975</xdr:colOff>
      <xdr:row>36</xdr:row>
      <xdr:rowOff>29845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89343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116205</xdr:rowOff>
    </xdr:from>
    <xdr:to>
      <xdr:col>74</xdr:col>
      <xdr:colOff>31750</xdr:colOff>
      <xdr:row>38</xdr:row>
      <xdr:rowOff>46355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31132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46990</xdr:rowOff>
    </xdr:from>
    <xdr:to>
      <xdr:col>69</xdr:col>
      <xdr:colOff>92075</xdr:colOff>
      <xdr:row>34</xdr:row>
      <xdr:rowOff>64135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876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90822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xdr:rowOff>
    </xdr:from>
    <xdr:to>
      <xdr:col>69</xdr:col>
      <xdr:colOff>142875</xdr:colOff>
      <xdr:row>34</xdr:row>
      <xdr:rowOff>114935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125112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167640</xdr:rowOff>
    </xdr:from>
    <xdr:to>
      <xdr:col>65</xdr:col>
      <xdr:colOff>53975</xdr:colOff>
      <xdr:row>34</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類似団体平均とほぼ同水準で推移しているが、全国平均を下回っているものの、近年実施した大規模建設事業に係る地方債の元金償還が本格化したため、</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上昇している。今後も事務事業の見直しや人件費の抑制に努めるとともに、市税等自主財源の確保を図りながら、地方債の発行についても抑制に努めていく。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101854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156718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66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194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124714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75527</xdr:rowOff>
    </xdr:from>
    <xdr:to>
      <xdr:col>29</xdr:col>
      <xdr:colOff>127000</xdr:colOff>
      <xdr:row>16</xdr:row>
      <xdr:rowOff>91377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6352"/>
          <a:ext cx="6477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91377</xdr:rowOff>
    </xdr:from>
    <xdr:to>
      <xdr:col>26</xdr:col>
      <xdr:colOff>50800</xdr:colOff>
      <xdr:row>16</xdr:row>
      <xdr:rowOff>119266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2202"/>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114998</xdr:rowOff>
    </xdr:from>
    <xdr:to>
      <xdr:col>22</xdr:col>
      <xdr:colOff>114300</xdr:colOff>
      <xdr:row>16</xdr:row>
      <xdr:rowOff>119266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5823"/>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114998</xdr:rowOff>
    </xdr:from>
    <xdr:to>
      <xdr:col>18</xdr:col>
      <xdr:colOff>177800</xdr:colOff>
      <xdr:row>16</xdr:row>
      <xdr:rowOff>139097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5823"/>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24727</xdr:rowOff>
    </xdr:from>
    <xdr:to>
      <xdr:col>29</xdr:col>
      <xdr:colOff>177800</xdr:colOff>
      <xdr:row>16</xdr:row>
      <xdr:rowOff>126327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41254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40577</xdr:rowOff>
    </xdr:from>
    <xdr:to>
      <xdr:col>26</xdr:col>
      <xdr:colOff>101600</xdr:colOff>
      <xdr:row>16</xdr:row>
      <xdr:rowOff>142177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152354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0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68466</xdr:rowOff>
    </xdr:from>
    <xdr:to>
      <xdr:col>22</xdr:col>
      <xdr:colOff>165100</xdr:colOff>
      <xdr:row>16</xdr:row>
      <xdr:rowOff>170066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64198</xdr:rowOff>
    </xdr:from>
    <xdr:to>
      <xdr:col>19</xdr:col>
      <xdr:colOff>38100</xdr:colOff>
      <xdr:row>16</xdr:row>
      <xdr:rowOff>165798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88297</xdr:rowOff>
    </xdr:from>
    <xdr:to>
      <xdr:col>15</xdr:col>
      <xdr:colOff>101600</xdr:colOff>
      <xdr:row>17</xdr:row>
      <xdr:rowOff>18447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269711</xdr:rowOff>
    </xdr:from>
    <xdr:to>
      <xdr:col>29</xdr:col>
      <xdr:colOff>127000</xdr:colOff>
      <xdr:row>35</xdr:row>
      <xdr:rowOff>290253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80061"/>
          <a:ext cx="6477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254488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290253</xdr:rowOff>
    </xdr:from>
    <xdr:to>
      <xdr:col>26</xdr:col>
      <xdr:colOff>50800</xdr:colOff>
      <xdr:row>35</xdr:row>
      <xdr:rowOff>294498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00603"/>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204332</xdr:rowOff>
    </xdr:from>
    <xdr:to>
      <xdr:col>22</xdr:col>
      <xdr:colOff>114300</xdr:colOff>
      <xdr:row>35</xdr:row>
      <xdr:rowOff>294498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14682"/>
          <a:ext cx="698500" cy="9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204332</xdr:rowOff>
    </xdr:from>
    <xdr:to>
      <xdr:col>18</xdr:col>
      <xdr:colOff>177800</xdr:colOff>
      <xdr:row>35</xdr:row>
      <xdr:rowOff>206912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14682"/>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218911</xdr:rowOff>
    </xdr:from>
    <xdr:to>
      <xdr:col>29</xdr:col>
      <xdr:colOff>177800</xdr:colOff>
      <xdr:row>35</xdr:row>
      <xdr:rowOff>320511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63988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239453</xdr:rowOff>
    </xdr:from>
    <xdr:to>
      <xdr:col>26</xdr:col>
      <xdr:colOff>101600</xdr:colOff>
      <xdr:row>35</xdr:row>
      <xdr:rowOff>341053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325830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6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243698</xdr:rowOff>
    </xdr:from>
    <xdr:to>
      <xdr:col>22</xdr:col>
      <xdr:colOff>165100</xdr:colOff>
      <xdr:row>36</xdr:row>
      <xdr:rowOff>2398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330075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153532</xdr:rowOff>
    </xdr:from>
    <xdr:to>
      <xdr:col>19</xdr:col>
      <xdr:colOff>38100</xdr:colOff>
      <xdr:row>35</xdr:row>
      <xdr:rowOff>255132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265309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101676</xdr:rowOff>
    </xdr:from>
    <xdr:to>
      <xdr:col>24</xdr:col>
      <xdr:colOff>63500</xdr:colOff>
      <xdr:row>36</xdr:row>
      <xdr:rowOff>114973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3876"/>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101676</xdr:rowOff>
    </xdr:from>
    <xdr:to>
      <xdr:col>19</xdr:col>
      <xdr:colOff>177800</xdr:colOff>
      <xdr:row>36</xdr:row>
      <xdr:rowOff>119031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87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62509</xdr:rowOff>
    </xdr:from>
    <xdr:to>
      <xdr:col>15</xdr:col>
      <xdr:colOff>50800</xdr:colOff>
      <xdr:row>36</xdr:row>
      <xdr:rowOff>119031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3259"/>
          <a:ext cx="889000" cy="2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62509</xdr:rowOff>
    </xdr:from>
    <xdr:to>
      <xdr:col>10</xdr:col>
      <xdr:colOff>114300</xdr:colOff>
      <xdr:row>35</xdr:row>
      <xdr:rowOff>106915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3259"/>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64173</xdr:rowOff>
    </xdr:from>
    <xdr:to>
      <xdr:col>24</xdr:col>
      <xdr:colOff>114300</xdr:colOff>
      <xdr:row>36</xdr:row>
      <xdr:rowOff>165773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87050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50876</xdr:rowOff>
    </xdr:from>
    <xdr:to>
      <xdr:col>20</xdr:col>
      <xdr:colOff>38100</xdr:colOff>
      <xdr:row>36</xdr:row>
      <xdr:rowOff>152476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169003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68231</xdr:rowOff>
    </xdr:from>
    <xdr:to>
      <xdr:col>15</xdr:col>
      <xdr:colOff>101600</xdr:colOff>
      <xdr:row>36</xdr:row>
      <xdr:rowOff>169831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11709</xdr:rowOff>
    </xdr:from>
    <xdr:to>
      <xdr:col>10</xdr:col>
      <xdr:colOff>165100</xdr:colOff>
      <xdr:row>35</xdr:row>
      <xdr:rowOff>113309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129836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56115</xdr:rowOff>
    </xdr:from>
    <xdr:to>
      <xdr:col>6</xdr:col>
      <xdr:colOff>38100</xdr:colOff>
      <xdr:row>35</xdr:row>
      <xdr:rowOff>157715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2792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166721</xdr:rowOff>
    </xdr:from>
    <xdr:to>
      <xdr:col>24</xdr:col>
      <xdr:colOff>63500</xdr:colOff>
      <xdr:row>54</xdr:row>
      <xdr:rowOff>56810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53571"/>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56810</xdr:rowOff>
    </xdr:from>
    <xdr:to>
      <xdr:col>19</xdr:col>
      <xdr:colOff>177800</xdr:colOff>
      <xdr:row>54</xdr:row>
      <xdr:rowOff>152113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15110"/>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152113</xdr:rowOff>
    </xdr:from>
    <xdr:to>
      <xdr:col>15</xdr:col>
      <xdr:colOff>50800</xdr:colOff>
      <xdr:row>55</xdr:row>
      <xdr:rowOff>10495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10413"/>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10495</xdr:rowOff>
    </xdr:from>
    <xdr:to>
      <xdr:col>10</xdr:col>
      <xdr:colOff>114300</xdr:colOff>
      <xdr:row>55</xdr:row>
      <xdr:rowOff>51391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40245"/>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115921</xdr:rowOff>
    </xdr:from>
    <xdr:to>
      <xdr:col>24</xdr:col>
      <xdr:colOff>114300</xdr:colOff>
      <xdr:row>54</xdr:row>
      <xdr:rowOff>46071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138798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5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6010</xdr:rowOff>
    </xdr:from>
    <xdr:to>
      <xdr:col>20</xdr:col>
      <xdr:colOff>38100</xdr:colOff>
      <xdr:row>54</xdr:row>
      <xdr:rowOff>107610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124137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101313</xdr:rowOff>
    </xdr:from>
    <xdr:to>
      <xdr:col>15</xdr:col>
      <xdr:colOff>101600</xdr:colOff>
      <xdr:row>55</xdr:row>
      <xdr:rowOff>31463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22590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131145</xdr:rowOff>
    </xdr:from>
    <xdr:to>
      <xdr:col>10</xdr:col>
      <xdr:colOff>165100</xdr:colOff>
      <xdr:row>55</xdr:row>
      <xdr:rowOff>61295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591</xdr:rowOff>
    </xdr:from>
    <xdr:to>
      <xdr:col>6</xdr:col>
      <xdr:colOff>38100</xdr:colOff>
      <xdr:row>55</xdr:row>
      <xdr:rowOff>102191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93318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95261</xdr:rowOff>
    </xdr:from>
    <xdr:to>
      <xdr:col>24</xdr:col>
      <xdr:colOff>63500</xdr:colOff>
      <xdr:row>77</xdr:row>
      <xdr:rowOff>120177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6911"/>
          <a:ext cx="8382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116063</xdr:rowOff>
    </xdr:from>
    <xdr:to>
      <xdr:col>19</xdr:col>
      <xdr:colOff>177800</xdr:colOff>
      <xdr:row>77</xdr:row>
      <xdr:rowOff>120177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771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91053</xdr:rowOff>
    </xdr:from>
    <xdr:to>
      <xdr:col>15</xdr:col>
      <xdr:colOff>50800</xdr:colOff>
      <xdr:row>77</xdr:row>
      <xdr:rowOff>116063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2703"/>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91053</xdr:rowOff>
    </xdr:from>
    <xdr:to>
      <xdr:col>10</xdr:col>
      <xdr:colOff>114300</xdr:colOff>
      <xdr:row>77</xdr:row>
      <xdr:rowOff>117892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2703"/>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44461</xdr:rowOff>
    </xdr:from>
    <xdr:to>
      <xdr:col>24</xdr:col>
      <xdr:colOff>114300</xdr:colOff>
      <xdr:row>77</xdr:row>
      <xdr:rowOff>146061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67338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69377</xdr:rowOff>
    </xdr:from>
    <xdr:to>
      <xdr:col>20</xdr:col>
      <xdr:colOff>38100</xdr:colOff>
      <xdr:row>77</xdr:row>
      <xdr:rowOff>170977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16054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65263</xdr:rowOff>
    </xdr:from>
    <xdr:to>
      <xdr:col>15</xdr:col>
      <xdr:colOff>101600</xdr:colOff>
      <xdr:row>77</xdr:row>
      <xdr:rowOff>166863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11940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40253</xdr:rowOff>
    </xdr:from>
    <xdr:to>
      <xdr:col>10</xdr:col>
      <xdr:colOff>165100</xdr:colOff>
      <xdr:row>77</xdr:row>
      <xdr:rowOff>141853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158380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67092</xdr:rowOff>
    </xdr:from>
    <xdr:to>
      <xdr:col>6</xdr:col>
      <xdr:colOff>38100</xdr:colOff>
      <xdr:row>77</xdr:row>
      <xdr:rowOff>168692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23267</xdr:rowOff>
    </xdr:from>
    <xdr:to>
      <xdr:col>24</xdr:col>
      <xdr:colOff>63500</xdr:colOff>
      <xdr:row>97</xdr:row>
      <xdr:rowOff>59232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53917"/>
          <a:ext cx="8382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2677</xdr:rowOff>
    </xdr:from>
    <xdr:to>
      <xdr:col>19</xdr:col>
      <xdr:colOff>177800</xdr:colOff>
      <xdr:row>97</xdr:row>
      <xdr:rowOff>23267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633327"/>
          <a:ext cx="8890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2677</xdr:rowOff>
    </xdr:from>
    <xdr:to>
      <xdr:col>15</xdr:col>
      <xdr:colOff>50800</xdr:colOff>
      <xdr:row>97</xdr:row>
      <xdr:rowOff>70100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33327"/>
          <a:ext cx="889000" cy="6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70100</xdr:rowOff>
    </xdr:from>
    <xdr:to>
      <xdr:col>10</xdr:col>
      <xdr:colOff>114300</xdr:colOff>
      <xdr:row>97</xdr:row>
      <xdr:rowOff>74138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0075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8432</xdr:rowOff>
    </xdr:from>
    <xdr:to>
      <xdr:col>24</xdr:col>
      <xdr:colOff>114300</xdr:colOff>
      <xdr:row>97</xdr:row>
      <xdr:rowOff>110032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158309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143917</xdr:rowOff>
    </xdr:from>
    <xdr:to>
      <xdr:col>20</xdr:col>
      <xdr:colOff>38100</xdr:colOff>
      <xdr:row>97</xdr:row>
      <xdr:rowOff>74067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123327</xdr:rowOff>
    </xdr:from>
    <xdr:to>
      <xdr:col>15</xdr:col>
      <xdr:colOff>101600</xdr:colOff>
      <xdr:row>97</xdr:row>
      <xdr:rowOff>53477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44604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19300</xdr:rowOff>
    </xdr:from>
    <xdr:to>
      <xdr:col>10</xdr:col>
      <xdr:colOff>165100</xdr:colOff>
      <xdr:row>97</xdr:row>
      <xdr:rowOff>120900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23338</xdr:rowOff>
    </xdr:from>
    <xdr:to>
      <xdr:col>6</xdr:col>
      <xdr:colOff>38100</xdr:colOff>
      <xdr:row>97</xdr:row>
      <xdr:rowOff>124938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116065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98366</xdr:rowOff>
    </xdr:from>
    <xdr:to>
      <xdr:col>55</xdr:col>
      <xdr:colOff>0</xdr:colOff>
      <xdr:row>36</xdr:row>
      <xdr:rowOff>134085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70566"/>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134085</xdr:rowOff>
    </xdr:from>
    <xdr:to>
      <xdr:col>50</xdr:col>
      <xdr:colOff>114300</xdr:colOff>
      <xdr:row>36</xdr:row>
      <xdr:rowOff>163260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06285"/>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163260</xdr:rowOff>
    </xdr:from>
    <xdr:to>
      <xdr:col>45</xdr:col>
      <xdr:colOff>177800</xdr:colOff>
      <xdr:row>37</xdr:row>
      <xdr:rowOff>149444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35460"/>
          <a:ext cx="8890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149444</xdr:rowOff>
    </xdr:from>
    <xdr:to>
      <xdr:col>41</xdr:col>
      <xdr:colOff>50800</xdr:colOff>
      <xdr:row>38</xdr:row>
      <xdr:rowOff>33972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93094"/>
          <a:ext cx="889000" cy="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47566</xdr:rowOff>
    </xdr:from>
    <xdr:to>
      <xdr:col>55</xdr:col>
      <xdr:colOff>50800</xdr:colOff>
      <xdr:row>36</xdr:row>
      <xdr:rowOff>149166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25993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83285</xdr:rowOff>
    </xdr:from>
    <xdr:to>
      <xdr:col>50</xdr:col>
      <xdr:colOff>165100</xdr:colOff>
      <xdr:row>37</xdr:row>
      <xdr:rowOff>13435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112460</xdr:rowOff>
    </xdr:from>
    <xdr:to>
      <xdr:col>46</xdr:col>
      <xdr:colOff>38100</xdr:colOff>
      <xdr:row>37</xdr:row>
      <xdr:rowOff>42610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33737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98644</xdr:rowOff>
    </xdr:from>
    <xdr:to>
      <xdr:col>41</xdr:col>
      <xdr:colOff>101600</xdr:colOff>
      <xdr:row>38</xdr:row>
      <xdr:rowOff>28794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19921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154622</xdr:rowOff>
    </xdr:from>
    <xdr:to>
      <xdr:col>36</xdr:col>
      <xdr:colOff>165100</xdr:colOff>
      <xdr:row>38</xdr:row>
      <xdr:rowOff>84772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75899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4803</xdr:rowOff>
    </xdr:from>
    <xdr:to>
      <xdr:col>55</xdr:col>
      <xdr:colOff>0</xdr:colOff>
      <xdr:row>58</xdr:row>
      <xdr:rowOff>23750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48903"/>
          <a:ext cx="8382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58794</xdr:rowOff>
    </xdr:from>
    <xdr:to>
      <xdr:col>50</xdr:col>
      <xdr:colOff>114300</xdr:colOff>
      <xdr:row>58</xdr:row>
      <xdr:rowOff>4803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31444"/>
          <a:ext cx="889000" cy="11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58794</xdr:rowOff>
    </xdr:from>
    <xdr:to>
      <xdr:col>45</xdr:col>
      <xdr:colOff>177800</xdr:colOff>
      <xdr:row>57</xdr:row>
      <xdr:rowOff>138059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31444"/>
          <a:ext cx="889000" cy="7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84932</xdr:rowOff>
    </xdr:from>
    <xdr:to>
      <xdr:col>41</xdr:col>
      <xdr:colOff>50800</xdr:colOff>
      <xdr:row>57</xdr:row>
      <xdr:rowOff>138059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57582"/>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144400</xdr:rowOff>
    </xdr:from>
    <xdr:to>
      <xdr:col>55</xdr:col>
      <xdr:colOff>50800</xdr:colOff>
      <xdr:row>58</xdr:row>
      <xdr:rowOff>74550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59327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125453</xdr:rowOff>
    </xdr:from>
    <xdr:to>
      <xdr:col>50</xdr:col>
      <xdr:colOff>165100</xdr:colOff>
      <xdr:row>58</xdr:row>
      <xdr:rowOff>55603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46730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7994</xdr:rowOff>
    </xdr:from>
    <xdr:to>
      <xdr:col>46</xdr:col>
      <xdr:colOff>38100</xdr:colOff>
      <xdr:row>57</xdr:row>
      <xdr:rowOff>109594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126121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87259</xdr:rowOff>
    </xdr:from>
    <xdr:to>
      <xdr:col>41</xdr:col>
      <xdr:colOff>101600</xdr:colOff>
      <xdr:row>58</xdr:row>
      <xdr:rowOff>17409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34132</xdr:rowOff>
    </xdr:from>
    <xdr:to>
      <xdr:col>36</xdr:col>
      <xdr:colOff>165100</xdr:colOff>
      <xdr:row>57</xdr:row>
      <xdr:rowOff>135732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72024</xdr:rowOff>
    </xdr:from>
    <xdr:to>
      <xdr:col>55</xdr:col>
      <xdr:colOff>0</xdr:colOff>
      <xdr:row>79</xdr:row>
      <xdr:rowOff>81581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16574"/>
          <a:ext cx="8382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127498</xdr:rowOff>
    </xdr:from>
    <xdr:to>
      <xdr:col>50</xdr:col>
      <xdr:colOff>114300</xdr:colOff>
      <xdr:row>79</xdr:row>
      <xdr:rowOff>72024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29148"/>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127498</xdr:rowOff>
    </xdr:from>
    <xdr:to>
      <xdr:col>45</xdr:col>
      <xdr:colOff>177800</xdr:colOff>
      <xdr:row>78</xdr:row>
      <xdr:rowOff>61061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29148"/>
          <a:ext cx="889000" cy="1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61061</xdr:rowOff>
    </xdr:from>
    <xdr:to>
      <xdr:col>41</xdr:col>
      <xdr:colOff>50800</xdr:colOff>
      <xdr:row>79</xdr:row>
      <xdr:rowOff>1832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34161"/>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30781</xdr:rowOff>
    </xdr:from>
    <xdr:to>
      <xdr:col>55</xdr:col>
      <xdr:colOff>50800</xdr:colOff>
      <xdr:row>79</xdr:row>
      <xdr:rowOff>132381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117158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21224</xdr:rowOff>
    </xdr:from>
    <xdr:to>
      <xdr:col>50</xdr:col>
      <xdr:colOff>165100</xdr:colOff>
      <xdr:row>79</xdr:row>
      <xdr:rowOff>122824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113951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76698</xdr:rowOff>
    </xdr:from>
    <xdr:to>
      <xdr:col>46</xdr:col>
      <xdr:colOff>38100</xdr:colOff>
      <xdr:row>78</xdr:row>
      <xdr:rowOff>6848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23375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10261</xdr:rowOff>
    </xdr:from>
    <xdr:to>
      <xdr:col>41</xdr:col>
      <xdr:colOff>101600</xdr:colOff>
      <xdr:row>78</xdr:row>
      <xdr:rowOff>111861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102988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122482</xdr:rowOff>
    </xdr:from>
    <xdr:to>
      <xdr:col>36</xdr:col>
      <xdr:colOff>165100</xdr:colOff>
      <xdr:row>79</xdr:row>
      <xdr:rowOff>52632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43759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79431</xdr:rowOff>
    </xdr:from>
    <xdr:to>
      <xdr:col>55</xdr:col>
      <xdr:colOff>0</xdr:colOff>
      <xdr:row>97</xdr:row>
      <xdr:rowOff>143080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10081"/>
          <a:ext cx="8382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79431</xdr:rowOff>
    </xdr:from>
    <xdr:to>
      <xdr:col>50</xdr:col>
      <xdr:colOff>114300</xdr:colOff>
      <xdr:row>97</xdr:row>
      <xdr:rowOff>101622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10081"/>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101622</xdr:rowOff>
    </xdr:from>
    <xdr:to>
      <xdr:col>45</xdr:col>
      <xdr:colOff>177800</xdr:colOff>
      <xdr:row>98</xdr:row>
      <xdr:rowOff>86371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2272"/>
          <a:ext cx="889000" cy="1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26037</xdr:rowOff>
    </xdr:from>
    <xdr:to>
      <xdr:col>41</xdr:col>
      <xdr:colOff>50800</xdr:colOff>
      <xdr:row>98</xdr:row>
      <xdr:rowOff>86371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85237"/>
          <a:ext cx="889000" cy="40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92280</xdr:rowOff>
    </xdr:from>
    <xdr:to>
      <xdr:col>55</xdr:col>
      <xdr:colOff>50800</xdr:colOff>
      <xdr:row>98</xdr:row>
      <xdr:rowOff>22430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70707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28631</xdr:rowOff>
    </xdr:from>
    <xdr:to>
      <xdr:col>50</xdr:col>
      <xdr:colOff>165100</xdr:colOff>
      <xdr:row>97</xdr:row>
      <xdr:rowOff>130231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50822</xdr:rowOff>
    </xdr:from>
    <xdr:to>
      <xdr:col>46</xdr:col>
      <xdr:colOff>38100</xdr:colOff>
      <xdr:row>97</xdr:row>
      <xdr:rowOff>152422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143549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35571</xdr:rowOff>
    </xdr:from>
    <xdr:to>
      <xdr:col>41</xdr:col>
      <xdr:colOff>101600</xdr:colOff>
      <xdr:row>98</xdr:row>
      <xdr:rowOff>137171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128298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146687</xdr:rowOff>
    </xdr:from>
    <xdr:to>
      <xdr:col>36</xdr:col>
      <xdr:colOff>165100</xdr:colOff>
      <xdr:row>96</xdr:row>
      <xdr:rowOff>76837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93364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18352</xdr:rowOff>
    </xdr:from>
    <xdr:to>
      <xdr:col>85</xdr:col>
      <xdr:colOff>127000</xdr:colOff>
      <xdr:row>39</xdr:row>
      <xdr:rowOff>41249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4902"/>
          <a:ext cx="8382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41249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7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139002</xdr:rowOff>
    </xdr:from>
    <xdr:to>
      <xdr:col>85</xdr:col>
      <xdr:colOff>177800</xdr:colOff>
      <xdr:row>39</xdr:row>
      <xdr:rowOff>69152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161899</xdr:rowOff>
    </xdr:from>
    <xdr:to>
      <xdr:col>81</xdr:col>
      <xdr:colOff>101600</xdr:colOff>
      <xdr:row>39</xdr:row>
      <xdr:rowOff>92049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83176</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123541</xdr:rowOff>
    </xdr:from>
    <xdr:to>
      <xdr:col>85</xdr:col>
      <xdr:colOff>127000</xdr:colOff>
      <xdr:row>76</xdr:row>
      <xdr:rowOff>125927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53741"/>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125927</xdr:rowOff>
    </xdr:from>
    <xdr:to>
      <xdr:col>81</xdr:col>
      <xdr:colOff>50800</xdr:colOff>
      <xdr:row>76</xdr:row>
      <xdr:rowOff>171362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56127"/>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157074</xdr:rowOff>
    </xdr:from>
    <xdr:to>
      <xdr:col>76</xdr:col>
      <xdr:colOff>114300</xdr:colOff>
      <xdr:row>76</xdr:row>
      <xdr:rowOff>171362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8727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118297</xdr:rowOff>
    </xdr:from>
    <xdr:to>
      <xdr:col>71</xdr:col>
      <xdr:colOff>177800</xdr:colOff>
      <xdr:row>76</xdr:row>
      <xdr:rowOff>157074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48497"/>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72741</xdr:rowOff>
    </xdr:from>
    <xdr:to>
      <xdr:col>85</xdr:col>
      <xdr:colOff>177800</xdr:colOff>
      <xdr:row>77</xdr:row>
      <xdr:rowOff>2891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95618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75127</xdr:rowOff>
    </xdr:from>
    <xdr:to>
      <xdr:col>81</xdr:col>
      <xdr:colOff>101600</xdr:colOff>
      <xdr:row>77</xdr:row>
      <xdr:rowOff>5277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21804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8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120562</xdr:rowOff>
    </xdr:from>
    <xdr:to>
      <xdr:col>76</xdr:col>
      <xdr:colOff>165100</xdr:colOff>
      <xdr:row>77</xdr:row>
      <xdr:rowOff>50712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106274</xdr:rowOff>
    </xdr:from>
    <xdr:to>
      <xdr:col>72</xdr:col>
      <xdr:colOff>38100</xdr:colOff>
      <xdr:row>77</xdr:row>
      <xdr:rowOff>36424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27551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67497</xdr:rowOff>
    </xdr:from>
    <xdr:to>
      <xdr:col>67</xdr:col>
      <xdr:colOff>101600</xdr:colOff>
      <xdr:row>76</xdr:row>
      <xdr:rowOff>169097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160224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43117</xdr:rowOff>
    </xdr:from>
    <xdr:to>
      <xdr:col>85</xdr:col>
      <xdr:colOff>127000</xdr:colOff>
      <xdr:row>98</xdr:row>
      <xdr:rowOff>17380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73767"/>
          <a:ext cx="8382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17380</xdr:rowOff>
    </xdr:from>
    <xdr:to>
      <xdr:col>81</xdr:col>
      <xdr:colOff>50800</xdr:colOff>
      <xdr:row>98</xdr:row>
      <xdr:rowOff>48089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1948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48089</xdr:rowOff>
    </xdr:from>
    <xdr:to>
      <xdr:col>76</xdr:col>
      <xdr:colOff>114300</xdr:colOff>
      <xdr:row>98</xdr:row>
      <xdr:rowOff>77006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50189"/>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77006</xdr:rowOff>
    </xdr:from>
    <xdr:to>
      <xdr:col>71</xdr:col>
      <xdr:colOff>177800</xdr:colOff>
      <xdr:row>98</xdr:row>
      <xdr:rowOff>88970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7910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163767</xdr:rowOff>
    </xdr:from>
    <xdr:to>
      <xdr:col>85</xdr:col>
      <xdr:colOff>177800</xdr:colOff>
      <xdr:row>97</xdr:row>
      <xdr:rowOff>93917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15194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138030</xdr:rowOff>
    </xdr:from>
    <xdr:to>
      <xdr:col>81</xdr:col>
      <xdr:colOff>101600</xdr:colOff>
      <xdr:row>98</xdr:row>
      <xdr:rowOff>68180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84707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168739</xdr:rowOff>
    </xdr:from>
    <xdr:to>
      <xdr:col>76</xdr:col>
      <xdr:colOff>165100</xdr:colOff>
      <xdr:row>98</xdr:row>
      <xdr:rowOff>98889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90016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9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26206</xdr:rowOff>
    </xdr:from>
    <xdr:to>
      <xdr:col>72</xdr:col>
      <xdr:colOff>38100</xdr:colOff>
      <xdr:row>98</xdr:row>
      <xdr:rowOff>127806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118933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2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38170</xdr:rowOff>
    </xdr:from>
    <xdr:to>
      <xdr:col>67</xdr:col>
      <xdr:colOff>101600</xdr:colOff>
      <xdr:row>98</xdr:row>
      <xdr:rowOff>139770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130897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3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146014</xdr:rowOff>
    </xdr:from>
    <xdr:to>
      <xdr:col>116</xdr:col>
      <xdr:colOff>63500</xdr:colOff>
      <xdr:row>38</xdr:row>
      <xdr:rowOff>149279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6111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135781</xdr:rowOff>
    </xdr:from>
    <xdr:to>
      <xdr:col>111</xdr:col>
      <xdr:colOff>177800</xdr:colOff>
      <xdr:row>38</xdr:row>
      <xdr:rowOff>149279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50881"/>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94851</xdr:rowOff>
    </xdr:from>
    <xdr:to>
      <xdr:col>107</xdr:col>
      <xdr:colOff>50800</xdr:colOff>
      <xdr:row>38</xdr:row>
      <xdr:rowOff>135781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09951"/>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94851</xdr:rowOff>
    </xdr:from>
    <xdr:to>
      <xdr:col>102</xdr:col>
      <xdr:colOff>114300</xdr:colOff>
      <xdr:row>39</xdr:row>
      <xdr:rowOff>13643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09951"/>
          <a:ext cx="889000" cy="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95214</xdr:rowOff>
    </xdr:from>
    <xdr:to>
      <xdr:col>116</xdr:col>
      <xdr:colOff>114300</xdr:colOff>
      <xdr:row>39</xdr:row>
      <xdr:rowOff>25364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54591</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98479</xdr:rowOff>
    </xdr:from>
    <xdr:to>
      <xdr:col>112</xdr:col>
      <xdr:colOff>38100</xdr:colOff>
      <xdr:row>39</xdr:row>
      <xdr:rowOff>28629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45156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38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84981</xdr:rowOff>
    </xdr:from>
    <xdr:to>
      <xdr:col>107</xdr:col>
      <xdr:colOff>101600</xdr:colOff>
      <xdr:row>39</xdr:row>
      <xdr:rowOff>15131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31658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3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44051</xdr:rowOff>
    </xdr:from>
    <xdr:to>
      <xdr:col>102</xdr:col>
      <xdr:colOff>165100</xdr:colOff>
      <xdr:row>38</xdr:row>
      <xdr:rowOff>145651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162178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3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134293</xdr:rowOff>
    </xdr:from>
    <xdr:to>
      <xdr:col>98</xdr:col>
      <xdr:colOff>38100</xdr:colOff>
      <xdr:row>39</xdr:row>
      <xdr:rowOff>64443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55570</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93866</xdr:rowOff>
    </xdr:from>
    <xdr:to>
      <xdr:col>116</xdr:col>
      <xdr:colOff>63500</xdr:colOff>
      <xdr:row>58</xdr:row>
      <xdr:rowOff>155131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37966"/>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93866</xdr:rowOff>
    </xdr:from>
    <xdr:to>
      <xdr:col>111</xdr:col>
      <xdr:colOff>177800</xdr:colOff>
      <xdr:row>59</xdr:row>
      <xdr:rowOff>3645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3796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3645</xdr:rowOff>
    </xdr:from>
    <xdr:to>
      <xdr:col>107</xdr:col>
      <xdr:colOff>50800</xdr:colOff>
      <xdr:row>59</xdr:row>
      <xdr:rowOff>3645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19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3645</xdr:rowOff>
    </xdr:from>
    <xdr:to>
      <xdr:col>102</xdr:col>
      <xdr:colOff>114300</xdr:colOff>
      <xdr:row>59</xdr:row>
      <xdr:rowOff>4140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1919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104331</xdr:rowOff>
    </xdr:from>
    <xdr:to>
      <xdr:col>116</xdr:col>
      <xdr:colOff>114300</xdr:colOff>
      <xdr:row>59</xdr:row>
      <xdr:rowOff>34481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43066</xdr:rowOff>
    </xdr:from>
    <xdr:to>
      <xdr:col>112</xdr:col>
      <xdr:colOff>38100</xdr:colOff>
      <xdr:row>58</xdr:row>
      <xdr:rowOff>144666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161193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124295</xdr:rowOff>
    </xdr:from>
    <xdr:to>
      <xdr:col>107</xdr:col>
      <xdr:colOff>101600</xdr:colOff>
      <xdr:row>59</xdr:row>
      <xdr:rowOff>54445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45572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124295</xdr:rowOff>
    </xdr:from>
    <xdr:to>
      <xdr:col>102</xdr:col>
      <xdr:colOff>165100</xdr:colOff>
      <xdr:row>59</xdr:row>
      <xdr:rowOff>54445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45572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124790</xdr:rowOff>
    </xdr:from>
    <xdr:to>
      <xdr:col>98</xdr:col>
      <xdr:colOff>38100</xdr:colOff>
      <xdr:row>59</xdr:row>
      <xdr:rowOff>54940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46067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9558</xdr:rowOff>
    </xdr:from>
    <xdr:to>
      <xdr:col>116</xdr:col>
      <xdr:colOff>63500</xdr:colOff>
      <xdr:row>74</xdr:row>
      <xdr:rowOff>64057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96858"/>
          <a:ext cx="8382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64057</xdr:rowOff>
    </xdr:from>
    <xdr:to>
      <xdr:col>111</xdr:col>
      <xdr:colOff>177800</xdr:colOff>
      <xdr:row>74</xdr:row>
      <xdr:rowOff>105318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51357"/>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105318</xdr:rowOff>
    </xdr:from>
    <xdr:to>
      <xdr:col>107</xdr:col>
      <xdr:colOff>50800</xdr:colOff>
      <xdr:row>74</xdr:row>
      <xdr:rowOff>128476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9261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128476</xdr:rowOff>
    </xdr:from>
    <xdr:to>
      <xdr:col>102</xdr:col>
      <xdr:colOff>114300</xdr:colOff>
      <xdr:row>75</xdr:row>
      <xdr:rowOff>18725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5776"/>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130208</xdr:rowOff>
    </xdr:from>
    <xdr:to>
      <xdr:col>116</xdr:col>
      <xdr:colOff>114300</xdr:colOff>
      <xdr:row>74</xdr:row>
      <xdr:rowOff>60358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153085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9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13257</xdr:rowOff>
    </xdr:from>
    <xdr:to>
      <xdr:col>112</xdr:col>
      <xdr:colOff>38100</xdr:colOff>
      <xdr:row>74</xdr:row>
      <xdr:rowOff>114857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131384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54518</xdr:rowOff>
    </xdr:from>
    <xdr:to>
      <xdr:col>107</xdr:col>
      <xdr:colOff>101600</xdr:colOff>
      <xdr:row>74</xdr:row>
      <xdr:rowOff>156118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77676</xdr:rowOff>
    </xdr:from>
    <xdr:to>
      <xdr:col>102</xdr:col>
      <xdr:colOff>165100</xdr:colOff>
      <xdr:row>75</xdr:row>
      <xdr:rowOff>7826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24353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139375</xdr:rowOff>
    </xdr:from>
    <xdr:to>
      <xdr:col>98</xdr:col>
      <xdr:colOff>38100</xdr:colOff>
      <xdr:row>75</xdr:row>
      <xdr:rowOff>69525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86052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63,298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55,693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円となっており、類似団体平均、県平均を上回っている。急速な高齢化により、介護保険事業特別会計や後期高齢者医療特別会計などへの繰出金も全国平均等に比べて高く、年々増加している状況である。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38,893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下回っている。平成２８年度に常備消防を広域化し、補助費等が伸びてはいるが、これまでの行財政改革により補助金等を抑制してきた成果であり、今後も抑制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25,361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16,573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円下回っている。特に新規整備が大きく下回っており、更新整備は類似団体の数値との差が少ないことから、新規事業を抑えつつ既存施設の更新を図っている。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67005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1715"/>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51003</xdr:rowOff>
    </xdr:from>
    <xdr:to>
      <xdr:col>19</xdr:col>
      <xdr:colOff>177800</xdr:colOff>
      <xdr:row>36</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32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50546</xdr:rowOff>
    </xdr:from>
    <xdr:to>
      <xdr:col>15</xdr:col>
      <xdr:colOff>50800</xdr:colOff>
      <xdr:row>36</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1296"/>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50546</xdr:rowOff>
    </xdr:from>
    <xdr:to>
      <xdr:col>10</xdr:col>
      <xdr:colOff>114300</xdr:colOff>
      <xdr:row>35</xdr:row>
      <xdr:rowOff>62890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129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16205</xdr:rowOff>
    </xdr:from>
    <xdr:to>
      <xdr:col>20</xdr:col>
      <xdr:colOff>38100</xdr:colOff>
      <xdr:row>36</xdr:row>
      <xdr:rowOff>117805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108932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xdr:rowOff>
    </xdr:from>
    <xdr:to>
      <xdr:col>15</xdr:col>
      <xdr:colOff>101600</xdr:colOff>
      <xdr:row>36</xdr:row>
      <xdr:rowOff>101803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92930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171196</xdr:rowOff>
    </xdr:from>
    <xdr:to>
      <xdr:col>10</xdr:col>
      <xdr:colOff>165100</xdr:colOff>
      <xdr:row>35</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12090</xdr:rowOff>
    </xdr:from>
    <xdr:to>
      <xdr:col>6</xdr:col>
      <xdr:colOff>38100</xdr:colOff>
      <xdr:row>35</xdr:row>
      <xdr:rowOff>113690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149171</xdr:rowOff>
    </xdr:from>
    <xdr:to>
      <xdr:col>24</xdr:col>
      <xdr:colOff>63500</xdr:colOff>
      <xdr:row>57</xdr:row>
      <xdr:rowOff>37254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0371"/>
          <a:ext cx="8382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37254</xdr:rowOff>
    </xdr:from>
    <xdr:to>
      <xdr:col>19</xdr:col>
      <xdr:colOff>177800</xdr:colOff>
      <xdr:row>57</xdr:row>
      <xdr:rowOff>104626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09904"/>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103189</xdr:rowOff>
    </xdr:from>
    <xdr:to>
      <xdr:col>15</xdr:col>
      <xdr:colOff>50800</xdr:colOff>
      <xdr:row>57</xdr:row>
      <xdr:rowOff>104626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7583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103189</xdr:rowOff>
    </xdr:from>
    <xdr:to>
      <xdr:col>10</xdr:col>
      <xdr:colOff>114300</xdr:colOff>
      <xdr:row>57</xdr:row>
      <xdr:rowOff>167034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7583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98371</xdr:rowOff>
    </xdr:from>
    <xdr:to>
      <xdr:col>24</xdr:col>
      <xdr:colOff>114300</xdr:colOff>
      <xdr:row>57</xdr:row>
      <xdr:rowOff>28521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121248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157904</xdr:rowOff>
    </xdr:from>
    <xdr:to>
      <xdr:col>20</xdr:col>
      <xdr:colOff>38100</xdr:colOff>
      <xdr:row>57</xdr:row>
      <xdr:rowOff>88054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79181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53826</xdr:rowOff>
    </xdr:from>
    <xdr:to>
      <xdr:col>15</xdr:col>
      <xdr:colOff>101600</xdr:colOff>
      <xdr:row>57</xdr:row>
      <xdr:rowOff>155426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146553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52389</xdr:rowOff>
    </xdr:from>
    <xdr:to>
      <xdr:col>10</xdr:col>
      <xdr:colOff>165100</xdr:colOff>
      <xdr:row>57</xdr:row>
      <xdr:rowOff>153989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145116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116234</xdr:rowOff>
    </xdr:from>
    <xdr:to>
      <xdr:col>6</xdr:col>
      <xdr:colOff>38100</xdr:colOff>
      <xdr:row>58</xdr:row>
      <xdr:rowOff>46384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37511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55717</xdr:rowOff>
    </xdr:from>
    <xdr:to>
      <xdr:col>24</xdr:col>
      <xdr:colOff>63500</xdr:colOff>
      <xdr:row>75</xdr:row>
      <xdr:rowOff>89767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14467"/>
          <a:ext cx="8382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163246</xdr:rowOff>
    </xdr:from>
    <xdr:to>
      <xdr:col>19</xdr:col>
      <xdr:colOff>177800</xdr:colOff>
      <xdr:row>75</xdr:row>
      <xdr:rowOff>89767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850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163246</xdr:rowOff>
    </xdr:from>
    <xdr:to>
      <xdr:col>15</xdr:col>
      <xdr:colOff>50800</xdr:colOff>
      <xdr:row>75</xdr:row>
      <xdr:rowOff>155713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50546"/>
          <a:ext cx="889000" cy="1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155713</xdr:rowOff>
    </xdr:from>
    <xdr:to>
      <xdr:col>10</xdr:col>
      <xdr:colOff>114300</xdr:colOff>
      <xdr:row>76</xdr:row>
      <xdr:rowOff>26445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14463"/>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4917</xdr:rowOff>
    </xdr:from>
    <xdr:to>
      <xdr:col>24</xdr:col>
      <xdr:colOff>114300</xdr:colOff>
      <xdr:row>75</xdr:row>
      <xdr:rowOff>106517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27794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38967</xdr:rowOff>
    </xdr:from>
    <xdr:to>
      <xdr:col>20</xdr:col>
      <xdr:colOff>38100</xdr:colOff>
      <xdr:row>75</xdr:row>
      <xdr:rowOff>140567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157094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112446</xdr:rowOff>
    </xdr:from>
    <xdr:to>
      <xdr:col>15</xdr:col>
      <xdr:colOff>101600</xdr:colOff>
      <xdr:row>75</xdr:row>
      <xdr:rowOff>42596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59123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104913</xdr:rowOff>
    </xdr:from>
    <xdr:to>
      <xdr:col>10</xdr:col>
      <xdr:colOff>165100</xdr:colOff>
      <xdr:row>76</xdr:row>
      <xdr:rowOff>35063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51590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147095</xdr:rowOff>
    </xdr:from>
    <xdr:to>
      <xdr:col>6</xdr:col>
      <xdr:colOff>38100</xdr:colOff>
      <xdr:row>76</xdr:row>
      <xdr:rowOff>77245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68372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9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57339</xdr:rowOff>
    </xdr:from>
    <xdr:to>
      <xdr:col>24</xdr:col>
      <xdr:colOff>63500</xdr:colOff>
      <xdr:row>98</xdr:row>
      <xdr:rowOff>69422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943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69422</xdr:rowOff>
    </xdr:from>
    <xdr:to>
      <xdr:col>19</xdr:col>
      <xdr:colOff>177800</xdr:colOff>
      <xdr:row>98</xdr:row>
      <xdr:rowOff>83122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71522"/>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83122</xdr:rowOff>
    </xdr:from>
    <xdr:to>
      <xdr:col>15</xdr:col>
      <xdr:colOff>50800</xdr:colOff>
      <xdr:row>98</xdr:row>
      <xdr:rowOff>83562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8522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132319</xdr:rowOff>
    </xdr:from>
    <xdr:to>
      <xdr:col>10</xdr:col>
      <xdr:colOff>114300</xdr:colOff>
      <xdr:row>98</xdr:row>
      <xdr:rowOff>83562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91519"/>
          <a:ext cx="889000" cy="29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6539</xdr:rowOff>
    </xdr:from>
    <xdr:to>
      <xdr:col>24</xdr:col>
      <xdr:colOff>114300</xdr:colOff>
      <xdr:row>98</xdr:row>
      <xdr:rowOff>108139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29416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18622</xdr:rowOff>
    </xdr:from>
    <xdr:to>
      <xdr:col>20</xdr:col>
      <xdr:colOff>38100</xdr:colOff>
      <xdr:row>98</xdr:row>
      <xdr:rowOff>120222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111349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32322</xdr:rowOff>
    </xdr:from>
    <xdr:to>
      <xdr:col>15</xdr:col>
      <xdr:colOff>101600</xdr:colOff>
      <xdr:row>98</xdr:row>
      <xdr:rowOff>133922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32762</xdr:rowOff>
    </xdr:from>
    <xdr:to>
      <xdr:col>10</xdr:col>
      <xdr:colOff>165100</xdr:colOff>
      <xdr:row>98</xdr:row>
      <xdr:rowOff>134362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125489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81519</xdr:rowOff>
    </xdr:from>
    <xdr:to>
      <xdr:col>6</xdr:col>
      <xdr:colOff>38100</xdr:colOff>
      <xdr:row>97</xdr:row>
      <xdr:rowOff>11669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28196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1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159893</xdr:rowOff>
    </xdr:from>
    <xdr:to>
      <xdr:col>55</xdr:col>
      <xdr:colOff>0</xdr:colOff>
      <xdr:row>36</xdr:row>
      <xdr:rowOff>18161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16064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18161</xdr:rowOff>
    </xdr:from>
    <xdr:to>
      <xdr:col>50</xdr:col>
      <xdr:colOff>114300</xdr:colOff>
      <xdr:row>36</xdr:row>
      <xdr:rowOff>22352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1903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22352</xdr:rowOff>
    </xdr:from>
    <xdr:to>
      <xdr:col>45</xdr:col>
      <xdr:colOff>177800</xdr:colOff>
      <xdr:row>36</xdr:row>
      <xdr:rowOff>26924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94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26924</xdr:rowOff>
    </xdr:from>
    <xdr:to>
      <xdr:col>41</xdr:col>
      <xdr:colOff>50800</xdr:colOff>
      <xdr:row>36</xdr:row>
      <xdr:rowOff>36830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9912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109093</xdr:rowOff>
    </xdr:from>
    <xdr:to>
      <xdr:col>55</xdr:col>
      <xdr:colOff>50800</xdr:colOff>
      <xdr:row>36</xdr:row>
      <xdr:rowOff>39243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131970</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138811</xdr:rowOff>
    </xdr:from>
    <xdr:to>
      <xdr:col>50</xdr:col>
      <xdr:colOff>165100</xdr:colOff>
      <xdr:row>36</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85488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143002</xdr:rowOff>
    </xdr:from>
    <xdr:to>
      <xdr:col>46</xdr:col>
      <xdr:colOff>38100</xdr:colOff>
      <xdr:row>36</xdr:row>
      <xdr:rowOff>73152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89679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147574</xdr:rowOff>
    </xdr:from>
    <xdr:to>
      <xdr:col>41</xdr:col>
      <xdr:colOff>101600</xdr:colOff>
      <xdr:row>36</xdr:row>
      <xdr:rowOff>77724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94251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104157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170218</xdr:rowOff>
    </xdr:from>
    <xdr:to>
      <xdr:col>55</xdr:col>
      <xdr:colOff>0</xdr:colOff>
      <xdr:row>58</xdr:row>
      <xdr:rowOff>170409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1431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170409</xdr:rowOff>
    </xdr:from>
    <xdr:to>
      <xdr:col>50</xdr:col>
      <xdr:colOff>114300</xdr:colOff>
      <xdr:row>59</xdr:row>
      <xdr:rowOff>2616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145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170942</xdr:rowOff>
    </xdr:from>
    <xdr:to>
      <xdr:col>45</xdr:col>
      <xdr:colOff>177800</xdr:colOff>
      <xdr:row>59</xdr:row>
      <xdr:rowOff>2616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504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170942</xdr:rowOff>
    </xdr:from>
    <xdr:to>
      <xdr:col>41</xdr:col>
      <xdr:colOff>50800</xdr:colOff>
      <xdr:row>59</xdr:row>
      <xdr:rowOff>6217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504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119418</xdr:rowOff>
    </xdr:from>
    <xdr:to>
      <xdr:col>55</xdr:col>
      <xdr:colOff>50800</xdr:colOff>
      <xdr:row>59</xdr:row>
      <xdr:rowOff>49568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34345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119609</xdr:rowOff>
    </xdr:from>
    <xdr:to>
      <xdr:col>50</xdr:col>
      <xdr:colOff>165100</xdr:colOff>
      <xdr:row>59</xdr:row>
      <xdr:rowOff>49759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40886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123266</xdr:rowOff>
    </xdr:from>
    <xdr:to>
      <xdr:col>46</xdr:col>
      <xdr:colOff>38100</xdr:colOff>
      <xdr:row>59</xdr:row>
      <xdr:rowOff>53416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44543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120142</xdr:rowOff>
    </xdr:from>
    <xdr:to>
      <xdr:col>41</xdr:col>
      <xdr:colOff>101600</xdr:colOff>
      <xdr:row>59</xdr:row>
      <xdr:rowOff>50292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41419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5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126867</xdr:rowOff>
    </xdr:from>
    <xdr:to>
      <xdr:col>36</xdr:col>
      <xdr:colOff>165100</xdr:colOff>
      <xdr:row>59</xdr:row>
      <xdr:rowOff>57017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48144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96038</xdr:rowOff>
    </xdr:from>
    <xdr:to>
      <xdr:col>55</xdr:col>
      <xdr:colOff>0</xdr:colOff>
      <xdr:row>76</xdr:row>
      <xdr:rowOff>33812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54788"/>
          <a:ext cx="838200" cy="10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96038</xdr:rowOff>
    </xdr:from>
    <xdr:to>
      <xdr:col>50</xdr:col>
      <xdr:colOff>114300</xdr:colOff>
      <xdr:row>75</xdr:row>
      <xdr:rowOff>156617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5478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88311</xdr:rowOff>
    </xdr:from>
    <xdr:to>
      <xdr:col>45</xdr:col>
      <xdr:colOff>177800</xdr:colOff>
      <xdr:row>75</xdr:row>
      <xdr:rowOff>156617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947061"/>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88311</xdr:rowOff>
    </xdr:from>
    <xdr:to>
      <xdr:col>41</xdr:col>
      <xdr:colOff>50800</xdr:colOff>
      <xdr:row>76</xdr:row>
      <xdr:rowOff>71303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47061"/>
          <a:ext cx="889000" cy="1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154462</xdr:rowOff>
    </xdr:from>
    <xdr:to>
      <xdr:col>55</xdr:col>
      <xdr:colOff>50800</xdr:colOff>
      <xdr:row>76</xdr:row>
      <xdr:rowOff>84612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5890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6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45238</xdr:rowOff>
    </xdr:from>
    <xdr:to>
      <xdr:col>50</xdr:col>
      <xdr:colOff>165100</xdr:colOff>
      <xdr:row>75</xdr:row>
      <xdr:rowOff>146838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163365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105816</xdr:rowOff>
    </xdr:from>
    <xdr:to>
      <xdr:col>46</xdr:col>
      <xdr:colOff>38100</xdr:colOff>
      <xdr:row>76</xdr:row>
      <xdr:rowOff>35967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52493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37511</xdr:rowOff>
    </xdr:from>
    <xdr:to>
      <xdr:col>41</xdr:col>
      <xdr:colOff>101600</xdr:colOff>
      <xdr:row>75</xdr:row>
      <xdr:rowOff>139111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8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155638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20503</xdr:rowOff>
    </xdr:from>
    <xdr:to>
      <xdr:col>36</xdr:col>
      <xdr:colOff>165100</xdr:colOff>
      <xdr:row>76</xdr:row>
      <xdr:rowOff>122103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113230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1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143983</xdr:rowOff>
    </xdr:from>
    <xdr:to>
      <xdr:col>55</xdr:col>
      <xdr:colOff>0</xdr:colOff>
      <xdr:row>97</xdr:row>
      <xdr:rowOff>154490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4633"/>
          <a:ext cx="8382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153681</xdr:rowOff>
    </xdr:from>
    <xdr:to>
      <xdr:col>50</xdr:col>
      <xdr:colOff>114300</xdr:colOff>
      <xdr:row>97</xdr:row>
      <xdr:rowOff>154490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4331"/>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153681</xdr:rowOff>
    </xdr:from>
    <xdr:to>
      <xdr:col>45</xdr:col>
      <xdr:colOff>177800</xdr:colOff>
      <xdr:row>97</xdr:row>
      <xdr:rowOff>171169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4331"/>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171169</xdr:rowOff>
    </xdr:from>
    <xdr:to>
      <xdr:col>41</xdr:col>
      <xdr:colOff>50800</xdr:colOff>
      <xdr:row>98</xdr:row>
      <xdr:rowOff>5297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181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93183</xdr:rowOff>
    </xdr:from>
    <xdr:to>
      <xdr:col>55</xdr:col>
      <xdr:colOff>50800</xdr:colOff>
      <xdr:row>98</xdr:row>
      <xdr:rowOff>23333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103690</xdr:rowOff>
    </xdr:from>
    <xdr:to>
      <xdr:col>50</xdr:col>
      <xdr:colOff>165100</xdr:colOff>
      <xdr:row>98</xdr:row>
      <xdr:rowOff>33840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24967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102881</xdr:rowOff>
    </xdr:from>
    <xdr:to>
      <xdr:col>46</xdr:col>
      <xdr:colOff>38100</xdr:colOff>
      <xdr:row>98</xdr:row>
      <xdr:rowOff>33031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24158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120369</xdr:rowOff>
    </xdr:from>
    <xdr:to>
      <xdr:col>41</xdr:col>
      <xdr:colOff>101600</xdr:colOff>
      <xdr:row>98</xdr:row>
      <xdr:rowOff>50519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125947</xdr:rowOff>
    </xdr:from>
    <xdr:to>
      <xdr:col>36</xdr:col>
      <xdr:colOff>165100</xdr:colOff>
      <xdr:row>98</xdr:row>
      <xdr:rowOff>56097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113319</xdr:rowOff>
    </xdr:from>
    <xdr:to>
      <xdr:col>85</xdr:col>
      <xdr:colOff>127000</xdr:colOff>
      <xdr:row>36</xdr:row>
      <xdr:rowOff>129733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5519"/>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129733</xdr:rowOff>
    </xdr:from>
    <xdr:to>
      <xdr:col>81</xdr:col>
      <xdr:colOff>50800</xdr:colOff>
      <xdr:row>36</xdr:row>
      <xdr:rowOff>167086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01933"/>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53106</xdr:rowOff>
    </xdr:from>
    <xdr:to>
      <xdr:col>76</xdr:col>
      <xdr:colOff>114300</xdr:colOff>
      <xdr:row>36</xdr:row>
      <xdr:rowOff>167086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25306"/>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53106</xdr:rowOff>
    </xdr:from>
    <xdr:to>
      <xdr:col>71</xdr:col>
      <xdr:colOff>177800</xdr:colOff>
      <xdr:row>36</xdr:row>
      <xdr:rowOff>125298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25306"/>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62519</xdr:rowOff>
    </xdr:from>
    <xdr:to>
      <xdr:col>85</xdr:col>
      <xdr:colOff>177800</xdr:colOff>
      <xdr:row>36</xdr:row>
      <xdr:rowOff>164119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85396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78933</xdr:rowOff>
    </xdr:from>
    <xdr:to>
      <xdr:col>81</xdr:col>
      <xdr:colOff>101600</xdr:colOff>
      <xdr:row>37</xdr:row>
      <xdr:rowOff>9083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25610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116286</xdr:rowOff>
    </xdr:from>
    <xdr:to>
      <xdr:col>76</xdr:col>
      <xdr:colOff>165100</xdr:colOff>
      <xdr:row>37</xdr:row>
      <xdr:rowOff>46436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62963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2306</xdr:rowOff>
    </xdr:from>
    <xdr:to>
      <xdr:col>72</xdr:col>
      <xdr:colOff>38100</xdr:colOff>
      <xdr:row>36</xdr:row>
      <xdr:rowOff>103906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120433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74498</xdr:rowOff>
    </xdr:from>
    <xdr:to>
      <xdr:col>67</xdr:col>
      <xdr:colOff>101600</xdr:colOff>
      <xdr:row>37</xdr:row>
      <xdr:rowOff>4648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21175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143225</xdr:rowOff>
    </xdr:from>
    <xdr:to>
      <xdr:col>85</xdr:col>
      <xdr:colOff>127000</xdr:colOff>
      <xdr:row>57</xdr:row>
      <xdr:rowOff>161627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15875"/>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73101</xdr:rowOff>
    </xdr:from>
    <xdr:to>
      <xdr:col>81</xdr:col>
      <xdr:colOff>50800</xdr:colOff>
      <xdr:row>57</xdr:row>
      <xdr:rowOff>143225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4301"/>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73101</xdr:rowOff>
    </xdr:from>
    <xdr:to>
      <xdr:col>76</xdr:col>
      <xdr:colOff>114300</xdr:colOff>
      <xdr:row>57</xdr:row>
      <xdr:rowOff>81350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4301"/>
          <a:ext cx="889000" cy="1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81350</xdr:rowOff>
    </xdr:from>
    <xdr:to>
      <xdr:col>71</xdr:col>
      <xdr:colOff>177800</xdr:colOff>
      <xdr:row>58</xdr:row>
      <xdr:rowOff>6807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4000"/>
          <a:ext cx="8890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110827</xdr:rowOff>
    </xdr:from>
    <xdr:to>
      <xdr:col>85</xdr:col>
      <xdr:colOff>177800</xdr:colOff>
      <xdr:row>58</xdr:row>
      <xdr:rowOff>40977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25754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92425</xdr:rowOff>
    </xdr:from>
    <xdr:to>
      <xdr:col>81</xdr:col>
      <xdr:colOff>101600</xdr:colOff>
      <xdr:row>58</xdr:row>
      <xdr:rowOff>22575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22301</xdr:rowOff>
    </xdr:from>
    <xdr:to>
      <xdr:col>76</xdr:col>
      <xdr:colOff>165100</xdr:colOff>
      <xdr:row>56</xdr:row>
      <xdr:rowOff>123901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140428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30550</xdr:rowOff>
    </xdr:from>
    <xdr:to>
      <xdr:col>72</xdr:col>
      <xdr:colOff>38100</xdr:colOff>
      <xdr:row>57</xdr:row>
      <xdr:rowOff>132150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127457</xdr:rowOff>
    </xdr:from>
    <xdr:to>
      <xdr:col>67</xdr:col>
      <xdr:colOff>101600</xdr:colOff>
      <xdr:row>58</xdr:row>
      <xdr:rowOff>57607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48734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18351</xdr:rowOff>
    </xdr:from>
    <xdr:to>
      <xdr:col>85</xdr:col>
      <xdr:colOff>127000</xdr:colOff>
      <xdr:row>79</xdr:row>
      <xdr:rowOff>41250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62901"/>
          <a:ext cx="8382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580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139001</xdr:rowOff>
    </xdr:from>
    <xdr:to>
      <xdr:col>85</xdr:col>
      <xdr:colOff>177800</xdr:colOff>
      <xdr:row>79</xdr:row>
      <xdr:rowOff>69151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161900</xdr:rowOff>
    </xdr:from>
    <xdr:to>
      <xdr:col>81</xdr:col>
      <xdr:colOff>101600</xdr:colOff>
      <xdr:row>79</xdr:row>
      <xdr:rowOff>92050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83177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7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123541</xdr:rowOff>
    </xdr:from>
    <xdr:to>
      <xdr:col>85</xdr:col>
      <xdr:colOff>127000</xdr:colOff>
      <xdr:row>96</xdr:row>
      <xdr:rowOff>125927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82741"/>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125927</xdr:rowOff>
    </xdr:from>
    <xdr:to>
      <xdr:col>81</xdr:col>
      <xdr:colOff>50800</xdr:colOff>
      <xdr:row>96</xdr:row>
      <xdr:rowOff>171362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85127"/>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157074</xdr:rowOff>
    </xdr:from>
    <xdr:to>
      <xdr:col>76</xdr:col>
      <xdr:colOff>114300</xdr:colOff>
      <xdr:row>96</xdr:row>
      <xdr:rowOff>171362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1627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118297</xdr:rowOff>
    </xdr:from>
    <xdr:to>
      <xdr:col>71</xdr:col>
      <xdr:colOff>177800</xdr:colOff>
      <xdr:row>96</xdr:row>
      <xdr:rowOff>157074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77497"/>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72741</xdr:rowOff>
    </xdr:from>
    <xdr:to>
      <xdr:col>85</xdr:col>
      <xdr:colOff>177800</xdr:colOff>
      <xdr:row>97</xdr:row>
      <xdr:rowOff>2891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95618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75127</xdr:rowOff>
    </xdr:from>
    <xdr:to>
      <xdr:col>81</xdr:col>
      <xdr:colOff>101600</xdr:colOff>
      <xdr:row>97</xdr:row>
      <xdr:rowOff>5277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21804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120562</xdr:rowOff>
    </xdr:from>
    <xdr:to>
      <xdr:col>76</xdr:col>
      <xdr:colOff>165100</xdr:colOff>
      <xdr:row>97</xdr:row>
      <xdr:rowOff>50712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106274</xdr:rowOff>
    </xdr:from>
    <xdr:to>
      <xdr:col>72</xdr:col>
      <xdr:colOff>38100</xdr:colOff>
      <xdr:row>97</xdr:row>
      <xdr:rowOff>36424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27551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67497</xdr:rowOff>
    </xdr:from>
    <xdr:to>
      <xdr:col>67</xdr:col>
      <xdr:colOff>101600</xdr:colOff>
      <xdr:row>96</xdr:row>
      <xdr:rowOff>169097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48,420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円上回り、前年度を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円上回っている。退職者数は減となっているものの、減債基金を積み立てたことにより、前年度を上回った。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156,965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は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37,131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上回っている。学校給食センターや健康福祉センター建設事業などの大規模事業で借り入れた地方債の元金償還が本格化していることに加え、新図書館の建設なども検討されており、今後、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31,849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11,685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円下回っている。学校施設については老朽化が進んでいるものの、少子化による統廃合を検討しており、更新については、統廃合と合わせ検討していく。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百万円の取崩しを実施したが、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百万円を積み立てたため、基金残高は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百万円となり、標準財政規模に対する残高の比率は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ポイント増加しているが、分母である標準財政規模が減少したことによるものである。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実質収支額は、前年度とほぼ同水準となっている。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今後も引き続き行財政改革の推進を図り、基金残高を維持しながら、財政運営の健全性確保に努めていく。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水道事業会計については、水道使用量の減少等があるものの、経常収支比率は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％を超え、累積欠損金もないことから健全な経営状況が保たれており、対前年度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一般会計については、地方交付税が当初見込んだ額を上回り、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百万円増加したものの、実質収支比率は、ほぼ前年度と同水準となっている。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累積欠損金比率が低いことなどから経営の健全性は高いといえるが、新病院建設に伴う企業債の償還等により、今後も厳しい経営を余儀なくされることが見込まれており、引き続き健全経営の維持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国民健康保険事業特別会計については、基金積立金の増加や保険税収の落ち込みなどにより実質収支が減少している。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介護保険事業特別会計についても、給付費が予測を下回ったため実質収支は増加しているが、急速な高齢化が進んでいることから、介護予防事業の充実などにより、給付費の抑制に努めていく。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今後も市民サービスの向上を図りながら、健全な財政運営に努めていく。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45" t="s">
        <v>79</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2"/>
      <c r="DK1" s="182"/>
      <c r="DL1" s="182"/>
      <c r="DM1" s="182"/>
      <c r="DN1" s="182"/>
      <c r="DO1" s="182"/>
    </row>
    <row r="2" spans="1:119" ht="24.75" thickBot="1" x14ac:dyDescent="0.2">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46" t="s">
        <v>81</v>
      </c>
      <c r="C3" s="647"/>
      <c r="D3" s="647"/>
      <c r="E3" s="648"/>
      <c r="F3" s="648"/>
      <c r="G3" s="648"/>
      <c r="H3" s="648"/>
      <c r="I3" s="648"/>
      <c r="J3" s="648"/>
      <c r="K3" s="648"/>
      <c r="L3" s="648" t="s">
        <v>82</v>
      </c>
      <c r="M3" s="648"/>
      <c r="N3" s="648"/>
      <c r="O3" s="648"/>
      <c r="P3" s="648"/>
      <c r="Q3" s="648"/>
      <c r="R3" s="651"/>
      <c r="S3" s="651"/>
      <c r="T3" s="651"/>
      <c r="U3" s="651"/>
      <c r="V3" s="652"/>
      <c r="W3" s="545" t="s">
        <v>83</v>
      </c>
      <c r="X3" s="546"/>
      <c r="Y3" s="546"/>
      <c r="Z3" s="546"/>
      <c r="AA3" s="546"/>
      <c r="AB3" s="647"/>
      <c r="AC3" s="651" t="s">
        <v>84</v>
      </c>
      <c r="AD3" s="546"/>
      <c r="AE3" s="546"/>
      <c r="AF3" s="546"/>
      <c r="AG3" s="546"/>
      <c r="AH3" s="546"/>
      <c r="AI3" s="546"/>
      <c r="AJ3" s="546"/>
      <c r="AK3" s="546"/>
      <c r="AL3" s="613"/>
      <c r="AM3" s="545" t="s">
        <v>85</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86</v>
      </c>
      <c r="BO3" s="546"/>
      <c r="BP3" s="546"/>
      <c r="BQ3" s="546"/>
      <c r="BR3" s="546"/>
      <c r="BS3" s="546"/>
      <c r="BT3" s="546"/>
      <c r="BU3" s="613"/>
      <c r="BV3" s="545" t="s">
        <v>87</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88</v>
      </c>
      <c r="CU3" s="546"/>
      <c r="CV3" s="546"/>
      <c r="CW3" s="546"/>
      <c r="CX3" s="546"/>
      <c r="CY3" s="546"/>
      <c r="CZ3" s="546"/>
      <c r="DA3" s="613"/>
      <c r="DB3" s="545" t="s">
        <v>89</v>
      </c>
      <c r="DC3" s="546"/>
      <c r="DD3" s="546"/>
      <c r="DE3" s="546"/>
      <c r="DF3" s="546"/>
      <c r="DG3" s="546"/>
      <c r="DH3" s="546"/>
      <c r="DI3" s="613"/>
      <c r="DJ3" s="181"/>
      <c r="DK3" s="181"/>
      <c r="DL3" s="181"/>
      <c r="DM3" s="181"/>
      <c r="DN3" s="181"/>
      <c r="DO3" s="181"/>
    </row>
    <row r="4" spans="1:119" ht="18.75" customHeight="1" x14ac:dyDescent="0.15">
      <c r="A4" s="182"/>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90</v>
      </c>
      <c r="AZ4" s="459"/>
      <c r="BA4" s="459"/>
      <c r="BB4" s="459"/>
      <c r="BC4" s="459"/>
      <c r="BD4" s="459"/>
      <c r="BE4" s="459"/>
      <c r="BF4" s="459"/>
      <c r="BG4" s="459"/>
      <c r="BH4" s="459"/>
      <c r="BI4" s="459"/>
      <c r="BJ4" s="459"/>
      <c r="BK4" s="459"/>
      <c r="BL4" s="459"/>
      <c r="BM4" s="460"/>
      <c r="BN4" s="461">
        <v>27195493</v>
      </c>
      <c r="BO4" s="462"/>
      <c r="BP4" s="462"/>
      <c r="BQ4" s="462"/>
      <c r="BR4" s="462"/>
      <c r="BS4" s="462"/>
      <c r="BT4" s="462"/>
      <c r="BU4" s="463"/>
      <c r="BV4" s="461">
        <v>27000028</v>
      </c>
      <c r="BW4" s="462"/>
      <c r="BX4" s="462"/>
      <c r="BY4" s="462"/>
      <c r="BZ4" s="462"/>
      <c r="CA4" s="462"/>
      <c r="CB4" s="462"/>
      <c r="CC4" s="463"/>
      <c r="CD4" s="639" t="s">
        <v>91</v>
      </c>
      <c r="CE4" s="640"/>
      <c r="CF4" s="640"/>
      <c r="CG4" s="640"/>
      <c r="CH4" s="640"/>
      <c r="CI4" s="640"/>
      <c r="CJ4" s="640"/>
      <c r="CK4" s="640"/>
      <c r="CL4" s="640"/>
      <c r="CM4" s="640"/>
      <c r="CN4" s="640"/>
      <c r="CO4" s="640"/>
      <c r="CP4" s="640"/>
      <c r="CQ4" s="640"/>
      <c r="CR4" s="640"/>
      <c r="CS4" s="641"/>
      <c r="CT4" s="642">
        <v>5.0999999999999996</v>
      </c>
      <c r="CU4" s="643"/>
      <c r="CV4" s="643"/>
      <c r="CW4" s="643"/>
      <c r="CX4" s="643"/>
      <c r="CY4" s="643"/>
      <c r="CZ4" s="643"/>
      <c r="DA4" s="644"/>
      <c r="DB4" s="642">
        <v>5.0999999999999996</v>
      </c>
      <c r="DC4" s="643"/>
      <c r="DD4" s="643"/>
      <c r="DE4" s="643"/>
      <c r="DF4" s="643"/>
      <c r="DG4" s="643"/>
      <c r="DH4" s="643"/>
      <c r="DI4" s="644"/>
      <c r="DJ4" s="181"/>
      <c r="DK4" s="181"/>
      <c r="DL4" s="181"/>
      <c r="DM4" s="181"/>
      <c r="DN4" s="181"/>
      <c r="DO4" s="181"/>
    </row>
    <row r="5" spans="1:119" ht="18.75" customHeight="1" x14ac:dyDescent="0.15">
      <c r="A5" s="182"/>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26262697</v>
      </c>
      <c r="BO5" s="467"/>
      <c r="BP5" s="467"/>
      <c r="BQ5" s="467"/>
      <c r="BR5" s="467"/>
      <c r="BS5" s="467"/>
      <c r="BT5" s="467"/>
      <c r="BU5" s="468"/>
      <c r="BV5" s="466">
        <v>26013887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86.8</v>
      </c>
      <c r="CU5" s="437"/>
      <c r="CV5" s="437"/>
      <c r="CW5" s="437"/>
      <c r="CX5" s="437"/>
      <c r="CY5" s="437"/>
      <c r="CZ5" s="437"/>
      <c r="DA5" s="438"/>
      <c r="DB5" s="436">
        <v>82.9</v>
      </c>
      <c r="DC5" s="437"/>
      <c r="DD5" s="437"/>
      <c r="DE5" s="437"/>
      <c r="DF5" s="437"/>
      <c r="DG5" s="437"/>
      <c r="DH5" s="437"/>
      <c r="DI5" s="438"/>
      <c r="DJ5" s="181"/>
      <c r="DK5" s="181"/>
      <c r="DL5" s="181"/>
      <c r="DM5" s="181"/>
      <c r="DN5" s="181"/>
      <c r="DO5" s="181"/>
    </row>
    <row r="6" spans="1:119" ht="18.75" customHeight="1" x14ac:dyDescent="0.15">
      <c r="A6" s="182"/>
      <c r="B6" s="619" t="s">
        <v>96</v>
      </c>
      <c r="C6" s="480"/>
      <c r="D6" s="480"/>
      <c r="E6" s="620"/>
      <c r="F6" s="620"/>
      <c r="G6" s="620"/>
      <c r="H6" s="620"/>
      <c r="I6" s="620"/>
      <c r="J6" s="620"/>
      <c r="K6" s="620"/>
      <c r="L6" s="620" t="s">
        <v>97</v>
      </c>
      <c r="M6" s="620"/>
      <c r="N6" s="620"/>
      <c r="O6" s="620"/>
      <c r="P6" s="620"/>
      <c r="Q6" s="620"/>
      <c r="R6" s="504"/>
      <c r="S6" s="504"/>
      <c r="T6" s="504"/>
      <c r="U6" s="504"/>
      <c r="V6" s="626"/>
      <c r="W6" s="557" t="s">
        <v>98</v>
      </c>
      <c r="X6" s="479"/>
      <c r="Y6" s="479"/>
      <c r="Z6" s="479"/>
      <c r="AA6" s="479"/>
      <c r="AB6" s="480"/>
      <c r="AC6" s="631" t="s">
        <v>99</v>
      </c>
      <c r="AD6" s="632"/>
      <c r="AE6" s="632"/>
      <c r="AF6" s="632"/>
      <c r="AG6" s="632"/>
      <c r="AH6" s="632"/>
      <c r="AI6" s="632"/>
      <c r="AJ6" s="632"/>
      <c r="AK6" s="632"/>
      <c r="AL6" s="633"/>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932796</v>
      </c>
      <c r="BO6" s="467"/>
      <c r="BP6" s="467"/>
      <c r="BQ6" s="467"/>
      <c r="BR6" s="467"/>
      <c r="BS6" s="467"/>
      <c r="BT6" s="467"/>
      <c r="BU6" s="468"/>
      <c r="BV6" s="466">
        <v>986141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6">
        <v>94.1</v>
      </c>
      <c r="CU6" s="617"/>
      <c r="CV6" s="617"/>
      <c r="CW6" s="617"/>
      <c r="CX6" s="617"/>
      <c r="CY6" s="617"/>
      <c r="CZ6" s="617"/>
      <c r="DA6" s="618"/>
      <c r="DB6" s="616">
        <v>89.9</v>
      </c>
      <c r="DC6" s="617"/>
      <c r="DD6" s="617"/>
      <c r="DE6" s="617"/>
      <c r="DF6" s="617"/>
      <c r="DG6" s="617"/>
      <c r="DH6" s="617"/>
      <c r="DI6" s="618"/>
      <c r="DJ6" s="181"/>
      <c r="DK6" s="181"/>
      <c r="DL6" s="181"/>
      <c r="DM6" s="181"/>
      <c r="DN6" s="181"/>
      <c r="DO6" s="181"/>
    </row>
    <row r="7" spans="1:119" ht="18.75" customHeight="1" x14ac:dyDescent="0.15">
      <c r="A7" s="182"/>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151310</v>
      </c>
      <c r="BO7" s="467"/>
      <c r="BP7" s="467"/>
      <c r="BQ7" s="467"/>
      <c r="BR7" s="467"/>
      <c r="BS7" s="467"/>
      <c r="BT7" s="467"/>
      <c r="BU7" s="468"/>
      <c r="BV7" s="466">
        <v>196065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15334200</v>
      </c>
      <c r="CU7" s="467"/>
      <c r="CV7" s="467"/>
      <c r="CW7" s="467"/>
      <c r="CX7" s="467"/>
      <c r="CY7" s="467"/>
      <c r="CZ7" s="467"/>
      <c r="DA7" s="468"/>
      <c r="DB7" s="466">
        <v>15425167</v>
      </c>
      <c r="DC7" s="467"/>
      <c r="DD7" s="467"/>
      <c r="DE7" s="467"/>
      <c r="DF7" s="467"/>
      <c r="DG7" s="467"/>
      <c r="DH7" s="467"/>
      <c r="DI7" s="468"/>
      <c r="DJ7" s="181"/>
      <c r="DK7" s="181"/>
      <c r="DL7" s="181"/>
      <c r="DM7" s="181"/>
      <c r="DN7" s="181"/>
      <c r="DO7" s="181"/>
    </row>
    <row r="8" spans="1:119" ht="18.75" customHeight="1" thickBot="1" x14ac:dyDescent="0.2">
      <c r="A8" s="182"/>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781486</v>
      </c>
      <c r="BO8" s="467"/>
      <c r="BP8" s="467"/>
      <c r="BQ8" s="467"/>
      <c r="BR8" s="467"/>
      <c r="BS8" s="467"/>
      <c r="BT8" s="467"/>
      <c r="BU8" s="468"/>
      <c r="BV8" s="466">
        <v>790076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0.75</v>
      </c>
      <c r="DC8" s="580"/>
      <c r="DD8" s="580"/>
      <c r="DE8" s="580"/>
      <c r="DF8" s="580"/>
      <c r="DG8" s="580"/>
      <c r="DH8" s="580"/>
      <c r="DI8" s="581"/>
      <c r="DJ8" s="181"/>
      <c r="DK8" s="181"/>
      <c r="DL8" s="181"/>
      <c r="DM8" s="181"/>
      <c r="DN8" s="181"/>
      <c r="DO8" s="181"/>
    </row>
    <row r="9" spans="1:119" ht="18.75" customHeight="1" thickBot="1" x14ac:dyDescent="0.2">
      <c r="A9" s="182"/>
      <c r="B9" s="605" t="s">
        <v>111</v>
      </c>
      <c r="C9" s="606"/>
      <c r="D9" s="606"/>
      <c r="E9" s="606"/>
      <c r="F9" s="606"/>
      <c r="G9" s="606"/>
      <c r="H9" s="606"/>
      <c r="I9" s="606"/>
      <c r="J9" s="606"/>
      <c r="K9" s="529"/>
      <c r="L9" s="607" t="s">
        <v>112</v>
      </c>
      <c r="M9" s="608"/>
      <c r="N9" s="608"/>
      <c r="O9" s="608"/>
      <c r="P9" s="608"/>
      <c r="Q9" s="609"/>
      <c r="R9" s="610">
        <v>68345</v>
      </c>
      <c r="S9" s="611"/>
      <c r="T9" s="611"/>
      <c r="U9" s="611"/>
      <c r="V9" s="612"/>
      <c r="W9" s="545" t="s">
        <v>113</v>
      </c>
      <c r="X9" s="546"/>
      <c r="Y9" s="546"/>
      <c r="Z9" s="546"/>
      <c r="AA9" s="546"/>
      <c r="AB9" s="546"/>
      <c r="AC9" s="546"/>
      <c r="AD9" s="546"/>
      <c r="AE9" s="546"/>
      <c r="AF9" s="546"/>
      <c r="AG9" s="546"/>
      <c r="AH9" s="546"/>
      <c r="AI9" s="546"/>
      <c r="AJ9" s="546"/>
      <c r="AK9" s="546"/>
      <c r="AL9" s="613"/>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-8590</v>
      </c>
      <c r="BO9" s="467"/>
      <c r="BP9" s="467"/>
      <c r="BQ9" s="467"/>
      <c r="BR9" s="467"/>
      <c r="BS9" s="467"/>
      <c r="BT9" s="467"/>
      <c r="BU9" s="468"/>
      <c r="BV9" s="466">
        <v>231463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13.3</v>
      </c>
      <c r="DC9" s="437"/>
      <c r="DD9" s="437"/>
      <c r="DE9" s="437"/>
      <c r="DF9" s="437"/>
      <c r="DG9" s="437"/>
      <c r="DH9" s="437"/>
      <c r="DI9" s="438"/>
      <c r="DJ9" s="181"/>
      <c r="DK9" s="181"/>
      <c r="DL9" s="181"/>
      <c r="DM9" s="181"/>
      <c r="DN9" s="181"/>
      <c r="DO9" s="181"/>
    </row>
    <row r="10" spans="1:119" ht="18.75" customHeight="1" thickBot="1" x14ac:dyDescent="0.2">
      <c r="A10" s="182"/>
      <c r="B10" s="605"/>
      <c r="C10" s="606"/>
      <c r="D10" s="606"/>
      <c r="E10" s="606"/>
      <c r="F10" s="606"/>
      <c r="G10" s="606"/>
      <c r="H10" s="606"/>
      <c r="I10" s="606"/>
      <c r="J10" s="606"/>
      <c r="K10" s="529"/>
      <c r="L10" s="439" t="s">
        <v>118</v>
      </c>
      <c r="M10" s="440"/>
      <c r="N10" s="440"/>
      <c r="O10" s="440"/>
      <c r="P10" s="440"/>
      <c r="Q10" s="441"/>
      <c r="R10" s="442">
        <v>71437</v>
      </c>
      <c r="S10" s="443"/>
      <c r="T10" s="443"/>
      <c r="U10" s="443"/>
      <c r="V10" s="445"/>
      <c r="W10" s="614"/>
      <c r="X10" s="428"/>
      <c r="Y10" s="428"/>
      <c r="Z10" s="428"/>
      <c r="AA10" s="428"/>
      <c r="AB10" s="428"/>
      <c r="AC10" s="428"/>
      <c r="AD10" s="428"/>
      <c r="AE10" s="428"/>
      <c r="AF10" s="428"/>
      <c r="AG10" s="428"/>
      <c r="AH10" s="428"/>
      <c r="AI10" s="428"/>
      <c r="AJ10" s="428"/>
      <c r="AK10" s="428"/>
      <c r="AL10" s="615"/>
      <c r="AM10" s="535" t="s">
        <v>119</v>
      </c>
      <c r="AN10" s="440"/>
      <c r="AO10" s="440"/>
      <c r="AP10" s="440"/>
      <c r="AQ10" s="440"/>
      <c r="AR10" s="440"/>
      <c r="AS10" s="440"/>
      <c r="AT10" s="441"/>
      <c r="AU10" s="523" t="s">
        <v>104</v>
      </c>
      <c r="AV10" s="524"/>
      <c r="AW10" s="524"/>
      <c r="AX10" s="524"/>
      <c r="AY10" s="446" t="s">
        <v>120</v>
      </c>
      <c r="AZ10" s="447"/>
      <c r="BA10" s="447"/>
      <c r="BB10" s="447"/>
      <c r="BC10" s="447"/>
      <c r="BD10" s="447"/>
      <c r="BE10" s="447"/>
      <c r="BF10" s="447"/>
      <c r="BG10" s="447"/>
      <c r="BH10" s="447"/>
      <c r="BI10" s="447"/>
      <c r="BJ10" s="447"/>
      <c r="BK10" s="447"/>
      <c r="BL10" s="447"/>
      <c r="BM10" s="448"/>
      <c r="BN10" s="466">
        <v>400962</v>
      </c>
      <c r="BO10" s="467"/>
      <c r="BP10" s="467"/>
      <c r="BQ10" s="467"/>
      <c r="BR10" s="467"/>
      <c r="BS10" s="467"/>
      <c r="BT10" s="467"/>
      <c r="BU10" s="468"/>
      <c r="BV10" s="466">
        <v>301390</v>
      </c>
      <c r="BW10" s="467"/>
      <c r="BX10" s="467"/>
      <c r="BY10" s="467"/>
      <c r="BZ10" s="467"/>
      <c r="CA10" s="467"/>
      <c r="CB10" s="467"/>
      <c r="CC10" s="468"/>
      <c r="CD10" s="186" t="s">
        <v>121</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605"/>
      <c r="C11" s="606"/>
      <c r="D11" s="606"/>
      <c r="E11" s="606"/>
      <c r="F11" s="606"/>
      <c r="G11" s="606"/>
      <c r="H11" s="606"/>
      <c r="I11" s="606"/>
      <c r="J11" s="606"/>
      <c r="K11" s="529"/>
      <c r="L11" s="512" t="s">
        <v>122</v>
      </c>
      <c r="M11" s="513"/>
      <c r="N11" s="513"/>
      <c r="O11" s="513"/>
      <c r="P11" s="513"/>
      <c r="Q11" s="514"/>
      <c r="R11" s="602" t="s">
        <v>123</v>
      </c>
      <c r="S11" s="603"/>
      <c r="T11" s="603"/>
      <c r="U11" s="603"/>
      <c r="V11" s="604"/>
      <c r="W11" s="614"/>
      <c r="X11" s="428"/>
      <c r="Y11" s="428"/>
      <c r="Z11" s="428"/>
      <c r="AA11" s="428"/>
      <c r="AB11" s="428"/>
      <c r="AC11" s="428"/>
      <c r="AD11" s="428"/>
      <c r="AE11" s="428"/>
      <c r="AF11" s="428"/>
      <c r="AG11" s="428"/>
      <c r="AH11" s="428"/>
      <c r="AI11" s="428"/>
      <c r="AJ11" s="428"/>
      <c r="AK11" s="428"/>
      <c r="AL11" s="615"/>
      <c r="AM11" s="535" t="s">
        <v>124</v>
      </c>
      <c r="AN11" s="440"/>
      <c r="AO11" s="440"/>
      <c r="AP11" s="440"/>
      <c r="AQ11" s="440"/>
      <c r="AR11" s="440"/>
      <c r="AS11" s="440"/>
      <c r="AT11" s="441"/>
      <c r="AU11" s="523" t="s">
        <v>104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1"/>
      <c r="DK11" s="181"/>
      <c r="DL11" s="181"/>
      <c r="DM11" s="181"/>
      <c r="DN11" s="181"/>
      <c r="DO11" s="181"/>
    </row>
    <row r="12" spans="1:119" ht="18.75" customHeight="1" x14ac:dyDescent="0.15">
      <c r="A12" s="182"/>
      <c r="B12" s="582" t="s">
        <v>128</v>
      </c>
      <c r="C12" s="583"/>
      <c r="D12" s="583"/>
      <c r="E12" s="583"/>
      <c r="F12" s="583"/>
      <c r="G12" s="583"/>
      <c r="H12" s="583"/>
      <c r="I12" s="583"/>
      <c r="J12" s="583"/>
      <c r="K12" s="584"/>
      <c r="L12" s="591" t="s">
        <v>129</v>
      </c>
      <c r="M12" s="592"/>
      <c r="N12" s="592"/>
      <c r="O12" s="592"/>
      <c r="P12" s="592"/>
      <c r="Q12" s="593"/>
      <c r="R12" s="594">
        <v>69215</v>
      </c>
      <c r="S12" s="595"/>
      <c r="T12" s="595"/>
      <c r="U12" s="595"/>
      <c r="V12" s="596"/>
      <c r="W12" s="597" t="s">
        <v>1</v>
      </c>
      <c r="X12" s="524"/>
      <c r="Y12" s="524"/>
      <c r="Z12" s="524"/>
      <c r="AA12" s="524"/>
      <c r="AB12" s="598"/>
      <c r="AC12" s="523" t="s">
        <v>130</v>
      </c>
      <c r="AD12" s="524"/>
      <c r="AE12" s="524"/>
      <c r="AF12" s="524"/>
      <c r="AG12" s="598"/>
      <c r="AH12" s="523" t="s">
        <v>131</v>
      </c>
      <c r="AI12" s="524"/>
      <c r="AJ12" s="524"/>
      <c r="AK12" s="524"/>
      <c r="AL12" s="599"/>
      <c r="AM12" s="535" t="s">
        <v>132</v>
      </c>
      <c r="AN12" s="440"/>
      <c r="AO12" s="440"/>
      <c r="AP12" s="440"/>
      <c r="AQ12" s="440"/>
      <c r="AR12" s="440"/>
      <c r="AS12" s="440"/>
      <c r="AT12" s="441"/>
      <c r="AU12" s="523" t="s">
        <v>104</v>
      </c>
      <c r="AV12" s="524"/>
      <c r="AW12" s="524"/>
      <c r="AX12" s="524"/>
      <c r="AY12" s="446" t="s">
        <v>133</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300000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1"/>
      <c r="DK12" s="181"/>
      <c r="DL12" s="181"/>
      <c r="DM12" s="181"/>
      <c r="DN12" s="181"/>
      <c r="DO12" s="181"/>
    </row>
    <row r="13" spans="1:119" ht="18.75" customHeight="1" x14ac:dyDescent="0.15">
      <c r="A13" s="182"/>
      <c r="B13" s="585"/>
      <c r="C13" s="586"/>
      <c r="D13" s="586"/>
      <c r="E13" s="586"/>
      <c r="F13" s="586"/>
      <c r="G13" s="586"/>
      <c r="H13" s="586"/>
      <c r="I13" s="586"/>
      <c r="J13" s="586"/>
      <c r="K13" s="587"/>
      <c r="L13" s="192"/>
      <c r="M13" s="566" t="s">
        <v>136</v>
      </c>
      <c r="N13" s="567"/>
      <c r="O13" s="567"/>
      <c r="P13" s="567"/>
      <c r="Q13" s="568"/>
      <c r="R13" s="569">
        <v>68656</v>
      </c>
      <c r="S13" s="570"/>
      <c r="T13" s="570"/>
      <c r="U13" s="570"/>
      <c r="V13" s="571"/>
      <c r="W13" s="557" t="s">
        <v>137</v>
      </c>
      <c r="X13" s="479"/>
      <c r="Y13" s="479"/>
      <c r="Z13" s="479"/>
      <c r="AA13" s="479"/>
      <c r="AB13" s="480"/>
      <c r="AC13" s="442">
        <v>789</v>
      </c>
      <c r="AD13" s="443"/>
      <c r="AE13" s="443"/>
      <c r="AF13" s="443"/>
      <c r="AG13" s="444"/>
      <c r="AH13" s="442">
        <v>810</v>
      </c>
      <c r="AI13" s="443"/>
      <c r="AJ13" s="443"/>
      <c r="AK13" s="443"/>
      <c r="AL13" s="445"/>
      <c r="AM13" s="535" t="s">
        <v>138</v>
      </c>
      <c r="AN13" s="440"/>
      <c r="AO13" s="440"/>
      <c r="AP13" s="440"/>
      <c r="AQ13" s="440"/>
      <c r="AR13" s="440"/>
      <c r="AS13" s="440"/>
      <c r="AT13" s="441"/>
      <c r="AU13" s="523" t="s">
        <v>115</v>
      </c>
      <c r="AV13" s="524"/>
      <c r="AW13" s="524"/>
      <c r="AX13" s="524"/>
      <c r="AY13" s="446" t="s">
        <v>139</v>
      </c>
      <c r="AZ13" s="447"/>
      <c r="BA13" s="447"/>
      <c r="BB13" s="447"/>
      <c r="BC13" s="447"/>
      <c r="BD13" s="447"/>
      <c r="BE13" s="447"/>
      <c r="BF13" s="447"/>
      <c r="BG13" s="447"/>
      <c r="BH13" s="447"/>
      <c r="BI13" s="447"/>
      <c r="BJ13" s="447"/>
      <c r="BK13" s="447"/>
      <c r="BL13" s="447"/>
      <c r="BM13" s="448"/>
      <c r="BN13" s="466">
        <v>-7628</v>
      </c>
      <c r="BO13" s="467"/>
      <c r="BP13" s="467"/>
      <c r="BQ13" s="467"/>
      <c r="BR13" s="467"/>
      <c r="BS13" s="467"/>
      <c r="BT13" s="467"/>
      <c r="BU13" s="468"/>
      <c r="BV13" s="466">
        <v>232853</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6.4</v>
      </c>
      <c r="DC13" s="437"/>
      <c r="DD13" s="437"/>
      <c r="DE13" s="437"/>
      <c r="DF13" s="437"/>
      <c r="DG13" s="437"/>
      <c r="DH13" s="437"/>
      <c r="DI13" s="438"/>
      <c r="DJ13" s="181"/>
      <c r="DK13" s="181"/>
      <c r="DL13" s="181"/>
      <c r="DM13" s="181"/>
      <c r="DN13" s="181"/>
      <c r="DO13" s="181"/>
    </row>
    <row r="14" spans="1:119" ht="18.75" customHeight="1" thickBot="1" x14ac:dyDescent="0.2">
      <c r="A14" s="182"/>
      <c r="B14" s="585"/>
      <c r="C14" s="586"/>
      <c r="D14" s="586"/>
      <c r="E14" s="586"/>
      <c r="F14" s="586"/>
      <c r="G14" s="586"/>
      <c r="H14" s="586"/>
      <c r="I14" s="586"/>
      <c r="J14" s="586"/>
      <c r="K14" s="587"/>
      <c r="L14" s="559" t="s">
        <v>141</v>
      </c>
      <c r="M14" s="600"/>
      <c r="N14" s="600"/>
      <c r="O14" s="600"/>
      <c r="P14" s="600"/>
      <c r="Q14" s="601"/>
      <c r="R14" s="569">
        <v>69990</v>
      </c>
      <c r="S14" s="570"/>
      <c r="T14" s="570"/>
      <c r="U14" s="570"/>
      <c r="V14" s="571"/>
      <c r="W14" s="572"/>
      <c r="X14" s="482"/>
      <c r="Y14" s="482"/>
      <c r="Z14" s="482"/>
      <c r="AA14" s="482"/>
      <c r="AB14" s="483"/>
      <c r="AC14" s="562">
        <v>2.7</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9.9</v>
      </c>
      <c r="CU14" s="574"/>
      <c r="CV14" s="574"/>
      <c r="CW14" s="574"/>
      <c r="CX14" s="574"/>
      <c r="CY14" s="574"/>
      <c r="CZ14" s="574"/>
      <c r="DA14" s="575"/>
      <c r="DB14" s="573">
        <v>11.4</v>
      </c>
      <c r="DC14" s="574"/>
      <c r="DD14" s="574"/>
      <c r="DE14" s="574"/>
      <c r="DF14" s="574"/>
      <c r="DG14" s="574"/>
      <c r="DH14" s="574"/>
      <c r="DI14" s="575"/>
      <c r="DJ14" s="181"/>
      <c r="DK14" s="181"/>
      <c r="DL14" s="181"/>
      <c r="DM14" s="181"/>
      <c r="DN14" s="181"/>
      <c r="DO14" s="181"/>
    </row>
    <row r="15" spans="1:119" ht="18.75" customHeight="1" x14ac:dyDescent="0.15">
      <c r="A15" s="182"/>
      <c r="B15" s="585"/>
      <c r="C15" s="586"/>
      <c r="D15" s="586"/>
      <c r="E15" s="586"/>
      <c r="F15" s="586"/>
      <c r="G15" s="586"/>
      <c r="H15" s="586"/>
      <c r="I15" s="586"/>
      <c r="J15" s="586"/>
      <c r="K15" s="587"/>
      <c r="L15" s="192"/>
      <c r="M15" s="566" t="s">
        <v>136</v>
      </c>
      <c r="N15" s="567"/>
      <c r="O15" s="567"/>
      <c r="P15" s="567"/>
      <c r="Q15" s="568"/>
      <c r="R15" s="569">
        <v>69487</v>
      </c>
      <c r="S15" s="570"/>
      <c r="T15" s="570"/>
      <c r="U15" s="570"/>
      <c r="V15" s="571"/>
      <c r="W15" s="557" t="s">
        <v>143</v>
      </c>
      <c r="X15" s="479"/>
      <c r="Y15" s="479"/>
      <c r="Z15" s="479"/>
      <c r="AA15" s="479"/>
      <c r="AB15" s="480"/>
      <c r="AC15" s="442">
        <v>3966</v>
      </c>
      <c r="AD15" s="443"/>
      <c r="AE15" s="443"/>
      <c r="AF15" s="443"/>
      <c r="AG15" s="444"/>
      <c r="AH15" s="442">
        <v>4312</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8660498</v>
      </c>
      <c r="BO15" s="462"/>
      <c r="BP15" s="462"/>
      <c r="BQ15" s="462"/>
      <c r="BR15" s="462"/>
      <c r="BS15" s="462"/>
      <c r="BT15" s="462"/>
      <c r="BU15" s="463"/>
      <c r="BV15" s="461">
        <v>8740443</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13.4</v>
      </c>
      <c r="AD16" s="563"/>
      <c r="AE16" s="563"/>
      <c r="AF16" s="563"/>
      <c r="AG16" s="564"/>
      <c r="AH16" s="562">
        <v>13.8</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11662668</v>
      </c>
      <c r="BO16" s="467"/>
      <c r="BP16" s="467"/>
      <c r="BQ16" s="467"/>
      <c r="BR16" s="467"/>
      <c r="BS16" s="467"/>
      <c r="BT16" s="467"/>
      <c r="BU16" s="468"/>
      <c r="BV16" s="466">
        <v>11702015</v>
      </c>
      <c r="BW16" s="467"/>
      <c r="BX16" s="467"/>
      <c r="BY16" s="467"/>
      <c r="BZ16" s="467"/>
      <c r="CA16" s="467"/>
      <c r="CB16" s="467"/>
      <c r="CC16" s="468"/>
      <c r="CD16" s="196"/>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1"/>
      <c r="DK16" s="181"/>
      <c r="DL16" s="181"/>
      <c r="DM16" s="181"/>
      <c r="DN16" s="181"/>
      <c r="DO16" s="181"/>
    </row>
    <row r="17" spans="1:119" ht="18.75" customHeight="1" thickBot="1" x14ac:dyDescent="0.2">
      <c r="A17" s="182"/>
      <c r="B17" s="588"/>
      <c r="C17" s="589"/>
      <c r="D17" s="589"/>
      <c r="E17" s="589"/>
      <c r="F17" s="589"/>
      <c r="G17" s="589"/>
      <c r="H17" s="589"/>
      <c r="I17" s="589"/>
      <c r="J17" s="589"/>
      <c r="K17" s="590"/>
      <c r="L17" s="197"/>
      <c r="M17" s="551" t="s">
        <v>149</v>
      </c>
      <c r="N17" s="552"/>
      <c r="O17" s="552"/>
      <c r="P17" s="552"/>
      <c r="Q17" s="553"/>
      <c r="R17" s="554" t="s">
        <v>150</v>
      </c>
      <c r="S17" s="555"/>
      <c r="T17" s="555"/>
      <c r="U17" s="555"/>
      <c r="V17" s="556"/>
      <c r="W17" s="557" t="s">
        <v>151</v>
      </c>
      <c r="X17" s="479"/>
      <c r="Y17" s="479"/>
      <c r="Z17" s="479"/>
      <c r="AA17" s="479"/>
      <c r="AB17" s="480"/>
      <c r="AC17" s="442">
        <v>24762</v>
      </c>
      <c r="AD17" s="443"/>
      <c r="AE17" s="443"/>
      <c r="AF17" s="443"/>
      <c r="AG17" s="444"/>
      <c r="AH17" s="442">
        <v>26207</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11093729</v>
      </c>
      <c r="BO17" s="467"/>
      <c r="BP17" s="467"/>
      <c r="BQ17" s="467"/>
      <c r="BR17" s="467"/>
      <c r="BS17" s="467"/>
      <c r="BT17" s="467"/>
      <c r="BU17" s="468"/>
      <c r="BV17" s="466">
        <v>11206407</v>
      </c>
      <c r="BW17" s="467"/>
      <c r="BX17" s="467"/>
      <c r="BY17" s="467"/>
      <c r="BZ17" s="467"/>
      <c r="CA17" s="467"/>
      <c r="CB17" s="467"/>
      <c r="CC17" s="468"/>
      <c r="CD17" s="196"/>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1"/>
      <c r="DK17" s="181"/>
      <c r="DL17" s="181"/>
      <c r="DM17" s="181"/>
      <c r="DN17" s="181"/>
      <c r="DO17" s="181"/>
    </row>
    <row r="18" spans="1:119" ht="18.75" customHeight="1" thickBot="1" x14ac:dyDescent="0.2">
      <c r="A18" s="182"/>
      <c r="B18" s="528" t="s">
        <v>153</v>
      </c>
      <c r="C18" s="529"/>
      <c r="D18" s="529"/>
      <c r="E18" s="530"/>
      <c r="F18" s="530"/>
      <c r="G18" s="530"/>
      <c r="H18" s="530"/>
      <c r="I18" s="530"/>
      <c r="J18" s="530"/>
      <c r="K18" s="530"/>
      <c r="L18" s="531">
        <v>124.1</v>
      </c>
      <c r="M18" s="531"/>
      <c r="N18" s="531"/>
      <c r="O18" s="531"/>
      <c r="P18" s="531"/>
      <c r="Q18" s="531"/>
      <c r="R18" s="532"/>
      <c r="S18" s="532"/>
      <c r="T18" s="532"/>
      <c r="U18" s="532"/>
      <c r="V18" s="533"/>
      <c r="W18" s="547"/>
      <c r="X18" s="548"/>
      <c r="Y18" s="548"/>
      <c r="Z18" s="548"/>
      <c r="AA18" s="548"/>
      <c r="AB18" s="558"/>
      <c r="AC18" s="430">
        <v>83.9</v>
      </c>
      <c r="AD18" s="431"/>
      <c r="AE18" s="431"/>
      <c r="AF18" s="431"/>
      <c r="AG18" s="534"/>
      <c r="AH18" s="430">
        <v>83.7</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13895266</v>
      </c>
      <c r="BO18" s="467"/>
      <c r="BP18" s="467"/>
      <c r="BQ18" s="467"/>
      <c r="BR18" s="467"/>
      <c r="BS18" s="467"/>
      <c r="BT18" s="467"/>
      <c r="BU18" s="468"/>
      <c r="BV18" s="466">
        <v>13326353</v>
      </c>
      <c r="BW18" s="467"/>
      <c r="BX18" s="467"/>
      <c r="BY18" s="467"/>
      <c r="BZ18" s="467"/>
      <c r="CA18" s="467"/>
      <c r="CB18" s="467"/>
      <c r="CC18" s="468"/>
      <c r="CD18" s="196"/>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1"/>
      <c r="DK18" s="181"/>
      <c r="DL18" s="181"/>
      <c r="DM18" s="181"/>
      <c r="DN18" s="181"/>
      <c r="DO18" s="181"/>
    </row>
    <row r="19" spans="1:119" ht="18.75" customHeight="1" thickBot="1" x14ac:dyDescent="0.2">
      <c r="A19" s="182"/>
      <c r="B19" s="528" t="s">
        <v>155</v>
      </c>
      <c r="C19" s="529"/>
      <c r="D19" s="529"/>
      <c r="E19" s="530"/>
      <c r="F19" s="530"/>
      <c r="G19" s="530"/>
      <c r="H19" s="530"/>
      <c r="I19" s="530"/>
      <c r="J19" s="530"/>
      <c r="K19" s="530"/>
      <c r="L19" s="536">
        <v>551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19331316</v>
      </c>
      <c r="BO19" s="467"/>
      <c r="BP19" s="467"/>
      <c r="BQ19" s="467"/>
      <c r="BR19" s="467"/>
      <c r="BS19" s="467"/>
      <c r="BT19" s="467"/>
      <c r="BU19" s="468"/>
      <c r="BV19" s="466">
        <v>18902298</v>
      </c>
      <c r="BW19" s="467"/>
      <c r="BX19" s="467"/>
      <c r="BY19" s="467"/>
      <c r="BZ19" s="467"/>
      <c r="CA19" s="467"/>
      <c r="CB19" s="467"/>
      <c r="CC19" s="468"/>
      <c r="CD19" s="196"/>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1"/>
      <c r="DK19" s="181"/>
      <c r="DL19" s="181"/>
      <c r="DM19" s="181"/>
      <c r="DN19" s="181"/>
      <c r="DO19" s="181"/>
    </row>
    <row r="20" spans="1:119" ht="18.75" customHeight="1" thickBot="1" x14ac:dyDescent="0.2">
      <c r="A20" s="182"/>
      <c r="B20" s="528" t="s">
        <v>157</v>
      </c>
      <c r="C20" s="529"/>
      <c r="D20" s="529"/>
      <c r="E20" s="530"/>
      <c r="F20" s="530"/>
      <c r="G20" s="530"/>
      <c r="H20" s="530"/>
      <c r="I20" s="530"/>
      <c r="J20" s="530"/>
      <c r="K20" s="530"/>
      <c r="L20" s="536">
        <v>30478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6"/>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1"/>
      <c r="DK20" s="181"/>
      <c r="DL20" s="181"/>
      <c r="DM20" s="181"/>
      <c r="DN20" s="181"/>
      <c r="DO20" s="181"/>
    </row>
    <row r="21" spans="1:119" ht="18.75" customHeight="1" x14ac:dyDescent="0.15">
      <c r="A21" s="182"/>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6"/>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1"/>
      <c r="DK21" s="181"/>
      <c r="DL21" s="181"/>
      <c r="DM21" s="181"/>
      <c r="DN21" s="181"/>
      <c r="DO21" s="181"/>
    </row>
    <row r="22" spans="1:119" ht="18.75" customHeight="1" thickBot="1" x14ac:dyDescent="0.2">
      <c r="A22" s="182"/>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6"/>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1"/>
      <c r="DK22" s="181"/>
      <c r="DL22" s="181"/>
      <c r="DM22" s="181"/>
      <c r="DN22" s="181"/>
      <c r="DO22" s="181"/>
    </row>
    <row r="23" spans="1:119" ht="18.75" customHeight="1" x14ac:dyDescent="0.15">
      <c r="A23" s="182"/>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25066419</v>
      </c>
      <c r="BO23" s="467"/>
      <c r="BP23" s="467"/>
      <c r="BQ23" s="467"/>
      <c r="BR23" s="467"/>
      <c r="BS23" s="467"/>
      <c r="BT23" s="467"/>
      <c r="BU23" s="468"/>
      <c r="BV23" s="466">
        <v>25617940</v>
      </c>
      <c r="BW23" s="467"/>
      <c r="BX23" s="467"/>
      <c r="BY23" s="467"/>
      <c r="BZ23" s="467"/>
      <c r="CA23" s="467"/>
      <c r="CB23" s="467"/>
      <c r="CC23" s="468"/>
      <c r="CD23" s="196"/>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1"/>
      <c r="DK23" s="181"/>
      <c r="DL23" s="181"/>
      <c r="DM23" s="181"/>
      <c r="DN23" s="181"/>
      <c r="DO23" s="181"/>
    </row>
    <row r="24" spans="1:119" ht="18.75" customHeight="1" thickBot="1" x14ac:dyDescent="0.2">
      <c r="A24" s="182"/>
      <c r="B24" s="498"/>
      <c r="C24" s="499"/>
      <c r="D24" s="500"/>
      <c r="E24" s="439" t="s">
        <v>166</v>
      </c>
      <c r="F24" s="440"/>
      <c r="G24" s="440"/>
      <c r="H24" s="440"/>
      <c r="I24" s="440"/>
      <c r="J24" s="440"/>
      <c r="K24" s="441"/>
      <c r="L24" s="442">
        <v>1</v>
      </c>
      <c r="M24" s="443"/>
      <c r="N24" s="443"/>
      <c r="O24" s="443"/>
      <c r="P24" s="444"/>
      <c r="Q24" s="442">
        <v>8350</v>
      </c>
      <c r="R24" s="443"/>
      <c r="S24" s="443"/>
      <c r="T24" s="443"/>
      <c r="U24" s="443"/>
      <c r="V24" s="444"/>
      <c r="W24" s="508"/>
      <c r="X24" s="499"/>
      <c r="Y24" s="500"/>
      <c r="Z24" s="439" t="s">
        <v>167</v>
      </c>
      <c r="AA24" s="440"/>
      <c r="AB24" s="440"/>
      <c r="AC24" s="440"/>
      <c r="AD24" s="440"/>
      <c r="AE24" s="440"/>
      <c r="AF24" s="440"/>
      <c r="AG24" s="441"/>
      <c r="AH24" s="442">
        <v>484</v>
      </c>
      <c r="AI24" s="443"/>
      <c r="AJ24" s="443"/>
      <c r="AK24" s="443"/>
      <c r="AL24" s="444"/>
      <c r="AM24" s="442">
        <v>1594780</v>
      </c>
      <c r="AN24" s="443"/>
      <c r="AO24" s="443"/>
      <c r="AP24" s="443"/>
      <c r="AQ24" s="443"/>
      <c r="AR24" s="444"/>
      <c r="AS24" s="442">
        <v>3295</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22340850</v>
      </c>
      <c r="BO24" s="467"/>
      <c r="BP24" s="467"/>
      <c r="BQ24" s="467"/>
      <c r="BR24" s="467"/>
      <c r="BS24" s="467"/>
      <c r="BT24" s="467"/>
      <c r="BU24" s="468"/>
      <c r="BV24" s="466">
        <v>22744650</v>
      </c>
      <c r="BW24" s="467"/>
      <c r="BX24" s="467"/>
      <c r="BY24" s="467"/>
      <c r="BZ24" s="467"/>
      <c r="CA24" s="467"/>
      <c r="CB24" s="467"/>
      <c r="CC24" s="468"/>
      <c r="CD24" s="196"/>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1"/>
      <c r="DK24" s="181"/>
      <c r="DL24" s="181"/>
      <c r="DM24" s="181"/>
      <c r="DN24" s="181"/>
      <c r="DO24" s="181"/>
    </row>
    <row r="25" spans="1:119" s="181" customFormat="1" ht="18.75" customHeight="1" x14ac:dyDescent="0.15">
      <c r="A25" s="182"/>
      <c r="B25" s="498"/>
      <c r="C25" s="499"/>
      <c r="D25" s="500"/>
      <c r="E25" s="439" t="s">
        <v>169</v>
      </c>
      <c r="F25" s="440"/>
      <c r="G25" s="440"/>
      <c r="H25" s="440"/>
      <c r="I25" s="440"/>
      <c r="J25" s="440"/>
      <c r="K25" s="441"/>
      <c r="L25" s="442">
        <v>2</v>
      </c>
      <c r="M25" s="443"/>
      <c r="N25" s="443"/>
      <c r="O25" s="443"/>
      <c r="P25" s="444"/>
      <c r="Q25" s="442">
        <v>7270</v>
      </c>
      <c r="R25" s="443"/>
      <c r="S25" s="443"/>
      <c r="T25" s="443"/>
      <c r="U25" s="443"/>
      <c r="V25" s="444"/>
      <c r="W25" s="508"/>
      <c r="X25" s="499"/>
      <c r="Y25" s="500"/>
      <c r="Z25" s="439" t="s">
        <v>170</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3388721</v>
      </c>
      <c r="BO25" s="462"/>
      <c r="BP25" s="462"/>
      <c r="BQ25" s="462"/>
      <c r="BR25" s="462"/>
      <c r="BS25" s="462"/>
      <c r="BT25" s="462"/>
      <c r="BU25" s="463"/>
      <c r="BV25" s="461">
        <v>3128365</v>
      </c>
      <c r="BW25" s="462"/>
      <c r="BX25" s="462"/>
      <c r="BY25" s="462"/>
      <c r="BZ25" s="462"/>
      <c r="CA25" s="462"/>
      <c r="CB25" s="462"/>
      <c r="CC25" s="463"/>
      <c r="CD25" s="196"/>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1" customFormat="1" ht="18.75" customHeight="1" x14ac:dyDescent="0.15">
      <c r="A26" s="182"/>
      <c r="B26" s="498"/>
      <c r="C26" s="499"/>
      <c r="D26" s="500"/>
      <c r="E26" s="439" t="s">
        <v>172</v>
      </c>
      <c r="F26" s="440"/>
      <c r="G26" s="440"/>
      <c r="H26" s="440"/>
      <c r="I26" s="440"/>
      <c r="J26" s="440"/>
      <c r="K26" s="441"/>
      <c r="L26" s="442">
        <v>1</v>
      </c>
      <c r="M26" s="443"/>
      <c r="N26" s="443"/>
      <c r="O26" s="443"/>
      <c r="P26" s="444"/>
      <c r="Q26" s="442">
        <v>6680</v>
      </c>
      <c r="R26" s="443"/>
      <c r="S26" s="443"/>
      <c r="T26" s="443"/>
      <c r="U26" s="443"/>
      <c r="V26" s="444"/>
      <c r="W26" s="508"/>
      <c r="X26" s="499"/>
      <c r="Y26" s="500"/>
      <c r="Z26" s="439" t="s">
        <v>173</v>
      </c>
      <c r="AA26" s="521"/>
      <c r="AB26" s="521"/>
      <c r="AC26" s="521"/>
      <c r="AD26" s="521"/>
      <c r="AE26" s="521"/>
      <c r="AF26" s="521"/>
      <c r="AG26" s="522"/>
      <c r="AH26" s="442">
        <v>81</v>
      </c>
      <c r="AI26" s="443"/>
      <c r="AJ26" s="443"/>
      <c r="AK26" s="443"/>
      <c r="AL26" s="444"/>
      <c r="AM26" s="442">
        <v>305289</v>
      </c>
      <c r="AN26" s="443"/>
      <c r="AO26" s="443"/>
      <c r="AP26" s="443"/>
      <c r="AQ26" s="443"/>
      <c r="AR26" s="444"/>
      <c r="AS26" s="442">
        <v>3769</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v>80000</v>
      </c>
      <c r="BO26" s="467"/>
      <c r="BP26" s="467"/>
      <c r="BQ26" s="467"/>
      <c r="BR26" s="467"/>
      <c r="BS26" s="467"/>
      <c r="BT26" s="467"/>
      <c r="BU26" s="468"/>
      <c r="BV26" s="466">
        <v>60000</v>
      </c>
      <c r="BW26" s="467"/>
      <c r="BX26" s="467"/>
      <c r="BY26" s="467"/>
      <c r="BZ26" s="467"/>
      <c r="CA26" s="467"/>
      <c r="CB26" s="467"/>
      <c r="CC26" s="468"/>
      <c r="CD26" s="196"/>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2"/>
      <c r="B27" s="498"/>
      <c r="C27" s="499"/>
      <c r="D27" s="500"/>
      <c r="E27" s="439" t="s">
        <v>175</v>
      </c>
      <c r="F27" s="440"/>
      <c r="G27" s="440"/>
      <c r="H27" s="440"/>
      <c r="I27" s="440"/>
      <c r="J27" s="440"/>
      <c r="K27" s="441"/>
      <c r="L27" s="442">
        <v>1</v>
      </c>
      <c r="M27" s="443"/>
      <c r="N27" s="443"/>
      <c r="O27" s="443"/>
      <c r="P27" s="444"/>
      <c r="Q27" s="442">
        <v>4230</v>
      </c>
      <c r="R27" s="443"/>
      <c r="S27" s="443"/>
      <c r="T27" s="443"/>
      <c r="U27" s="443"/>
      <c r="V27" s="444"/>
      <c r="W27" s="508"/>
      <c r="X27" s="499"/>
      <c r="Y27" s="500"/>
      <c r="Z27" s="439" t="s">
        <v>176</v>
      </c>
      <c r="AA27" s="440"/>
      <c r="AB27" s="440"/>
      <c r="AC27" s="440"/>
      <c r="AD27" s="440"/>
      <c r="AE27" s="440"/>
      <c r="AF27" s="440"/>
      <c r="AG27" s="441"/>
      <c r="AH27" s="442">
        <v>45</v>
      </c>
      <c r="AI27" s="443"/>
      <c r="AJ27" s="443"/>
      <c r="AK27" s="443"/>
      <c r="AL27" s="444"/>
      <c r="AM27" s="442">
        <v>132465</v>
      </c>
      <c r="AN27" s="443"/>
      <c r="AO27" s="443"/>
      <c r="AP27" s="443"/>
      <c r="AQ27" s="443"/>
      <c r="AR27" s="444"/>
      <c r="AS27" s="442">
        <v>2944</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323252</v>
      </c>
      <c r="BO27" s="470"/>
      <c r="BP27" s="470"/>
      <c r="BQ27" s="470"/>
      <c r="BR27" s="470"/>
      <c r="BS27" s="470"/>
      <c r="BT27" s="470"/>
      <c r="BU27" s="471"/>
      <c r="BV27" s="469">
        <v>323251</v>
      </c>
      <c r="BW27" s="470"/>
      <c r="BX27" s="470"/>
      <c r="BY27" s="470"/>
      <c r="BZ27" s="470"/>
      <c r="CA27" s="470"/>
      <c r="CB27" s="470"/>
      <c r="CC27" s="471"/>
      <c r="CD27" s="198"/>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1"/>
      <c r="DK27" s="181"/>
      <c r="DL27" s="181"/>
      <c r="DM27" s="181"/>
      <c r="DN27" s="181"/>
      <c r="DO27" s="181"/>
    </row>
    <row r="28" spans="1:119" ht="18.75" customHeight="1" x14ac:dyDescent="0.15">
      <c r="A28" s="182"/>
      <c r="B28" s="498"/>
      <c r="C28" s="499"/>
      <c r="D28" s="500"/>
      <c r="E28" s="439" t="s">
        <v>178</v>
      </c>
      <c r="F28" s="440"/>
      <c r="G28" s="440"/>
      <c r="H28" s="440"/>
      <c r="I28" s="440"/>
      <c r="J28" s="440"/>
      <c r="K28" s="441"/>
      <c r="L28" s="442">
        <v>1</v>
      </c>
      <c r="M28" s="443"/>
      <c r="N28" s="443"/>
      <c r="O28" s="443"/>
      <c r="P28" s="444"/>
      <c r="Q28" s="442">
        <v>3900</v>
      </c>
      <c r="R28" s="443"/>
      <c r="S28" s="443"/>
      <c r="T28" s="443"/>
      <c r="U28" s="443"/>
      <c r="V28" s="444"/>
      <c r="W28" s="508"/>
      <c r="X28" s="499"/>
      <c r="Y28" s="500"/>
      <c r="Z28" s="439" t="s">
        <v>179</v>
      </c>
      <c r="AA28" s="440"/>
      <c r="AB28" s="440"/>
      <c r="AC28" s="440"/>
      <c r="AD28" s="440"/>
      <c r="AE28" s="440"/>
      <c r="AF28" s="440"/>
      <c r="AG28" s="441"/>
      <c r="AH28" s="442" t="s">
        <v>127</v>
      </c>
      <c r="AI28" s="443"/>
      <c r="AJ28" s="443"/>
      <c r="AK28" s="443"/>
      <c r="AL28" s="444"/>
      <c r="AM28" s="442" t="s">
        <v>127</v>
      </c>
      <c r="AN28" s="443"/>
      <c r="AO28" s="443"/>
      <c r="AP28" s="443"/>
      <c r="AQ28" s="443"/>
      <c r="AR28" s="444"/>
      <c r="AS28" s="442" t="s">
        <v>127</v>
      </c>
      <c r="AT28" s="443"/>
      <c r="AU28" s="443"/>
      <c r="AV28" s="443"/>
      <c r="AW28" s="443"/>
      <c r="AX28" s="445"/>
      <c r="AY28" s="449" t="s">
        <v>180</v>
      </c>
      <c r="AZ28" s="450"/>
      <c r="BA28" s="450"/>
      <c r="BB28" s="451"/>
      <c r="BC28" s="458" t="s">
        <v>47</v>
      </c>
      <c r="BD28" s="459"/>
      <c r="BE28" s="459"/>
      <c r="BF28" s="459"/>
      <c r="BG28" s="459"/>
      <c r="BH28" s="459"/>
      <c r="BI28" s="459"/>
      <c r="BJ28" s="459"/>
      <c r="BK28" s="459"/>
      <c r="BL28" s="459"/>
      <c r="BM28" s="460"/>
      <c r="BN28" s="461">
        <v>3189818</v>
      </c>
      <c r="BO28" s="462"/>
      <c r="BP28" s="462"/>
      <c r="BQ28" s="462"/>
      <c r="BR28" s="462"/>
      <c r="BS28" s="462"/>
      <c r="BT28" s="462"/>
      <c r="BU28" s="463"/>
      <c r="BV28" s="461">
        <v>3188856</v>
      </c>
      <c r="BW28" s="462"/>
      <c r="BX28" s="462"/>
      <c r="BY28" s="462"/>
      <c r="BZ28" s="462"/>
      <c r="CA28" s="462"/>
      <c r="CB28" s="462"/>
      <c r="CC28" s="463"/>
      <c r="CD28" s="196"/>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1"/>
      <c r="DK28" s="181"/>
      <c r="DL28" s="181"/>
      <c r="DM28" s="181"/>
      <c r="DN28" s="181"/>
      <c r="DO28" s="181"/>
    </row>
    <row r="29" spans="1:119" ht="18.75" customHeight="1" x14ac:dyDescent="0.15">
      <c r="A29" s="182"/>
      <c r="B29" s="498"/>
      <c r="C29" s="499"/>
      <c r="D29" s="500"/>
      <c r="E29" s="439" t="s">
        <v>181</v>
      </c>
      <c r="F29" s="440"/>
      <c r="G29" s="440"/>
      <c r="H29" s="440"/>
      <c r="I29" s="440"/>
      <c r="J29" s="440"/>
      <c r="K29" s="441"/>
      <c r="L29" s="442">
        <v>18</v>
      </c>
      <c r="M29" s="443"/>
      <c r="N29" s="443"/>
      <c r="O29" s="443"/>
      <c r="P29" s="444"/>
      <c r="Q29" s="442">
        <v>3610</v>
      </c>
      <c r="R29" s="443"/>
      <c r="S29" s="443"/>
      <c r="T29" s="443"/>
      <c r="U29" s="443"/>
      <c r="V29" s="444"/>
      <c r="W29" s="509"/>
      <c r="X29" s="510"/>
      <c r="Y29" s="511"/>
      <c r="Z29" s="439" t="s">
        <v>182</v>
      </c>
      <c r="AA29" s="440"/>
      <c r="AB29" s="440"/>
      <c r="AC29" s="440"/>
      <c r="AD29" s="440"/>
      <c r="AE29" s="440"/>
      <c r="AF29" s="440"/>
      <c r="AG29" s="441"/>
      <c r="AH29" s="442">
        <v>529</v>
      </c>
      <c r="AI29" s="443"/>
      <c r="AJ29" s="443"/>
      <c r="AK29" s="443"/>
      <c r="AL29" s="444"/>
      <c r="AM29" s="442">
        <v>1727245</v>
      </c>
      <c r="AN29" s="443"/>
      <c r="AO29" s="443"/>
      <c r="AP29" s="443"/>
      <c r="AQ29" s="443"/>
      <c r="AR29" s="444"/>
      <c r="AS29" s="442">
        <v>3265</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1172710</v>
      </c>
      <c r="BO29" s="467"/>
      <c r="BP29" s="467"/>
      <c r="BQ29" s="467"/>
      <c r="BR29" s="467"/>
      <c r="BS29" s="467"/>
      <c r="BT29" s="467"/>
      <c r="BU29" s="468"/>
      <c r="BV29" s="466">
        <v>1112300</v>
      </c>
      <c r="BW29" s="467"/>
      <c r="BX29" s="467"/>
      <c r="BY29" s="467"/>
      <c r="BZ29" s="467"/>
      <c r="CA29" s="467"/>
      <c r="CB29" s="467"/>
      <c r="CC29" s="468"/>
      <c r="CD29" s="198"/>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1"/>
      <c r="DK29" s="181"/>
      <c r="DL29" s="181"/>
      <c r="DM29" s="181"/>
      <c r="DN29" s="181"/>
      <c r="DO29" s="181"/>
    </row>
    <row r="30" spans="1:119" ht="18.75" customHeight="1" thickBot="1" x14ac:dyDescent="0.2">
      <c r="A30" s="182"/>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101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1527698</v>
      </c>
      <c r="BO30" s="470"/>
      <c r="BP30" s="470"/>
      <c r="BQ30" s="470"/>
      <c r="BR30" s="470"/>
      <c r="BS30" s="470"/>
      <c r="BT30" s="470"/>
      <c r="BU30" s="471"/>
      <c r="BV30" s="469">
        <v>1217409</v>
      </c>
      <c r="BW30" s="470"/>
      <c r="BX30" s="470"/>
      <c r="BY30" s="470"/>
      <c r="BZ30" s="470"/>
      <c r="CA30" s="470"/>
      <c r="CB30" s="470"/>
      <c r="CC30" s="471"/>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185</v>
      </c>
      <c r="D32" s="209"/>
      <c r="E32" s="209"/>
      <c r="F32" s="206"/>
      <c r="G32" s="206"/>
      <c r="H32" s="206"/>
      <c r="I32" s="206"/>
      <c r="J32" s="206"/>
      <c r="K32" s="206"/>
      <c r="L32" s="206"/>
      <c r="M32" s="206"/>
      <c r="N32" s="206"/>
      <c r="O32" s="206"/>
      <c r="P32" s="206"/>
      <c r="Q32" s="206"/>
      <c r="R32" s="206"/>
      <c r="S32" s="206"/>
      <c r="T32" s="206"/>
      <c r="U32" s="206" t="s">
        <v>186</v>
      </c>
      <c r="V32" s="206"/>
      <c r="W32" s="206"/>
      <c r="X32" s="206"/>
      <c r="Y32" s="206"/>
      <c r="Z32" s="206"/>
      <c r="AA32" s="206"/>
      <c r="AB32" s="206"/>
      <c r="AC32" s="206"/>
      <c r="AD32" s="206"/>
      <c r="AE32" s="206"/>
      <c r="AF32" s="206"/>
      <c r="AG32" s="206"/>
      <c r="AH32" s="206"/>
      <c r="AI32" s="206"/>
      <c r="AJ32" s="206"/>
      <c r="AK32" s="206"/>
      <c r="AL32" s="206"/>
      <c r="AM32" s="210" t="s">
        <v>187</v>
      </c>
      <c r="AN32" s="206"/>
      <c r="AO32" s="206"/>
      <c r="AP32" s="206"/>
      <c r="AQ32" s="206"/>
      <c r="AR32" s="206"/>
      <c r="AS32" s="210"/>
      <c r="AT32" s="210"/>
      <c r="AU32" s="210"/>
      <c r="AV32" s="210"/>
      <c r="AW32" s="210"/>
      <c r="AX32" s="210"/>
      <c r="AY32" s="210"/>
      <c r="AZ32" s="210"/>
      <c r="BA32" s="210"/>
      <c r="BB32" s="206"/>
      <c r="BC32" s="210"/>
      <c r="BD32" s="206"/>
      <c r="BE32" s="210" t="s">
        <v>188</v>
      </c>
      <c r="BF32" s="206"/>
      <c r="BG32" s="206"/>
      <c r="BH32" s="206"/>
      <c r="BI32" s="206"/>
      <c r="BJ32" s="210"/>
      <c r="BK32" s="210"/>
      <c r="BL32" s="210"/>
      <c r="BM32" s="210"/>
      <c r="BN32" s="210"/>
      <c r="BO32" s="210"/>
      <c r="BP32" s="210"/>
      <c r="BQ32" s="210"/>
      <c r="BR32" s="206"/>
      <c r="BS32" s="206"/>
      <c r="BT32" s="206"/>
      <c r="BU32" s="206"/>
      <c r="BV32" s="206"/>
      <c r="BW32" s="206" t="s">
        <v>189</v>
      </c>
      <c r="BX32" s="206"/>
      <c r="BY32" s="206"/>
      <c r="BZ32" s="206"/>
      <c r="CA32" s="206"/>
      <c r="CB32" s="210"/>
      <c r="CC32" s="210"/>
      <c r="CD32" s="210"/>
      <c r="CE32" s="210"/>
      <c r="CF32" s="210"/>
      <c r="CG32" s="210"/>
      <c r="CH32" s="210"/>
      <c r="CI32" s="210"/>
      <c r="CJ32" s="210"/>
      <c r="CK32" s="210"/>
      <c r="CL32" s="210"/>
      <c r="CM32" s="210"/>
      <c r="CN32" s="210"/>
      <c r="CO32" s="210" t="s">
        <v>190</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29" t="s">
        <v>191</v>
      </c>
      <c r="D33" s="429"/>
      <c r="E33" s="428" t="s">
        <v>192</v>
      </c>
      <c r="F33" s="428"/>
      <c r="G33" s="428"/>
      <c r="H33" s="428"/>
      <c r="I33" s="428"/>
      <c r="J33" s="428"/>
      <c r="K33" s="428"/>
      <c r="L33" s="428"/>
      <c r="M33" s="428"/>
      <c r="N33" s="428"/>
      <c r="O33" s="428"/>
      <c r="P33" s="428"/>
      <c r="Q33" s="428"/>
      <c r="R33" s="428"/>
      <c r="S33" s="428"/>
      <c r="T33" s="211"/>
      <c r="U33" s="429" t="s">
        <v>191</v>
      </c>
      <c r="V33" s="429"/>
      <c r="W33" s="428" t="s">
        <v>193</v>
      </c>
      <c r="X33" s="428"/>
      <c r="Y33" s="428"/>
      <c r="Z33" s="428"/>
      <c r="AA33" s="428"/>
      <c r="AB33" s="428"/>
      <c r="AC33" s="428"/>
      <c r="AD33" s="428"/>
      <c r="AE33" s="428"/>
      <c r="AF33" s="428"/>
      <c r="AG33" s="428"/>
      <c r="AH33" s="428"/>
      <c r="AI33" s="428"/>
      <c r="AJ33" s="428"/>
      <c r="AK33" s="428"/>
      <c r="AL33" s="211"/>
      <c r="AM33" s="429" t="s">
        <v>194</v>
      </c>
      <c r="AN33" s="429"/>
      <c r="AO33" s="428" t="s">
        <v>192</v>
      </c>
      <c r="AP33" s="428"/>
      <c r="AQ33" s="428"/>
      <c r="AR33" s="428"/>
      <c r="AS33" s="428"/>
      <c r="AT33" s="428"/>
      <c r="AU33" s="428"/>
      <c r="AV33" s="428"/>
      <c r="AW33" s="428"/>
      <c r="AX33" s="428"/>
      <c r="AY33" s="428"/>
      <c r="AZ33" s="428"/>
      <c r="BA33" s="428"/>
      <c r="BB33" s="428"/>
      <c r="BC33" s="428"/>
      <c r="BD33" s="212"/>
      <c r="BE33" s="428" t="s">
        <v>195</v>
      </c>
      <c r="BF33" s="428"/>
      <c r="BG33" s="428" t="s">
        <v>196</v>
      </c>
      <c r="BH33" s="428"/>
      <c r="BI33" s="428"/>
      <c r="BJ33" s="428"/>
      <c r="BK33" s="428"/>
      <c r="BL33" s="428"/>
      <c r="BM33" s="428"/>
      <c r="BN33" s="428"/>
      <c r="BO33" s="428"/>
      <c r="BP33" s="428"/>
      <c r="BQ33" s="428"/>
      <c r="BR33" s="428"/>
      <c r="BS33" s="428"/>
      <c r="BT33" s="428"/>
      <c r="BU33" s="428"/>
      <c r="BV33" s="212"/>
      <c r="BW33" s="429" t="s">
        <v>195</v>
      </c>
      <c r="BX33" s="429"/>
      <c r="BY33" s="428" t="s">
        <v>197</v>
      </c>
      <c r="BZ33" s="428"/>
      <c r="CA33" s="428"/>
      <c r="CB33" s="428"/>
      <c r="CC33" s="428"/>
      <c r="CD33" s="428"/>
      <c r="CE33" s="428"/>
      <c r="CF33" s="428"/>
      <c r="CG33" s="428"/>
      <c r="CH33" s="428"/>
      <c r="CI33" s="428"/>
      <c r="CJ33" s="428"/>
      <c r="CK33" s="428"/>
      <c r="CL33" s="428"/>
      <c r="CM33" s="428"/>
      <c r="CN33" s="211"/>
      <c r="CO33" s="429" t="s">
        <v>191</v>
      </c>
      <c r="CP33" s="429"/>
      <c r="CQ33" s="428" t="s">
        <v>198</v>
      </c>
      <c r="CR33" s="428"/>
      <c r="CS33" s="428"/>
      <c r="CT33" s="428"/>
      <c r="CU33" s="428"/>
      <c r="CV33" s="428"/>
      <c r="CW33" s="428"/>
      <c r="CX33" s="428"/>
      <c r="CY33" s="428"/>
      <c r="CZ33" s="428"/>
      <c r="DA33" s="428"/>
      <c r="DB33" s="428"/>
      <c r="DC33" s="428"/>
      <c r="DD33" s="428"/>
      <c r="DE33" s="428"/>
      <c r="DF33" s="211"/>
      <c r="DG33" s="427" t="s">
        <v>199</v>
      </c>
      <c r="DH33" s="427"/>
      <c r="DI33" s="213"/>
      <c r="DJ33" s="181"/>
      <c r="DK33" s="181"/>
      <c r="DL33" s="181"/>
      <c r="DM33" s="181"/>
      <c r="DN33" s="181"/>
      <c r="DO33" s="181"/>
    </row>
    <row r="34" spans="1:119" ht="32.25" customHeight="1" x14ac:dyDescent="0.15">
      <c r="A34" s="182"/>
      <c r="B34" s="208"/>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09"/>
      <c r="U34" s="425">
        <f>IF(W34="","",MAX(C34:D43)+1)</f>
        <v>4</v>
      </c>
      <c r="V34" s="425"/>
      <c r="W34" s="424" t="str">
        <f>IF('各会計、関係団体の財政状況及び健全化判断比率'!B28="","",'各会計、関係団体の財政状況及び健全化判断比率'!B28)</f>
        <v>競輪事業特別会計</v>
      </c>
      <c r="X34" s="424"/>
      <c r="Y34" s="424"/>
      <c r="Z34" s="424"/>
      <c r="AA34" s="424"/>
      <c r="AB34" s="424"/>
      <c r="AC34" s="424"/>
      <c r="AD34" s="424"/>
      <c r="AE34" s="424"/>
      <c r="AF34" s="424"/>
      <c r="AG34" s="424"/>
      <c r="AH34" s="424"/>
      <c r="AI34" s="424"/>
      <c r="AJ34" s="424"/>
      <c r="AK34" s="424"/>
      <c r="AL34" s="209"/>
      <c r="AM34" s="425">
        <f>IF(AO34="","",MAX(C34:D43,U34:V43)+1)</f>
        <v>8</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09"/>
      <c r="BE34" s="425">
        <f>IF(BG34="","",MAX(C34:D43,U34:V43,AM34:AN43)+1)</f>
        <v>10</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09"/>
      <c r="BW34" s="425">
        <f>IF(BY34="","",MAX(C34:D43,U34:V43,AM34:AN43,BE34:BF43)+1)</f>
        <v>11</v>
      </c>
      <c r="BX34" s="425"/>
      <c r="BY34" s="424" t="str">
        <f>IF('各会計、関係団体の財政状況及び健全化判断比率'!B68="","",'各会計、関係団体の財政状況及び健全化判断比率'!B68)</f>
        <v>静岡県後期高齢者医療広域連合（普通会計）</v>
      </c>
      <c r="BZ34" s="424"/>
      <c r="CA34" s="424"/>
      <c r="CB34" s="424"/>
      <c r="CC34" s="424"/>
      <c r="CD34" s="424"/>
      <c r="CE34" s="424"/>
      <c r="CF34" s="424"/>
      <c r="CG34" s="424"/>
      <c r="CH34" s="424"/>
      <c r="CI34" s="424"/>
      <c r="CJ34" s="424"/>
      <c r="CK34" s="424"/>
      <c r="CL34" s="424"/>
      <c r="CM34" s="424"/>
      <c r="CN34" s="209"/>
      <c r="CO34" s="425">
        <f>IF(CQ34="","",MAX(C34:D43,U34:V43,AM34:AN43,BE34:BF43,BW34:BX43)+1)</f>
        <v>15</v>
      </c>
      <c r="CP34" s="425"/>
      <c r="CQ34" s="424" t="str">
        <f>IF('各会計、関係団体の財政状況及び健全化判断比率'!BS7="","",'各会計、関係団体の財政状況及び健全化判断比率'!BS7)</f>
        <v>伊東マリンタウン株式会社</v>
      </c>
      <c r="CR34" s="424"/>
      <c r="CS34" s="424"/>
      <c r="CT34" s="424"/>
      <c r="CU34" s="424"/>
      <c r="CV34" s="424"/>
      <c r="CW34" s="424"/>
      <c r="CX34" s="424"/>
      <c r="CY34" s="424"/>
      <c r="CZ34" s="424"/>
      <c r="DA34" s="424"/>
      <c r="DB34" s="424"/>
      <c r="DC34" s="424"/>
      <c r="DD34" s="424"/>
      <c r="DE34" s="424"/>
      <c r="DF34" s="206"/>
      <c r="DG34" s="426" t="str">
        <f>IF('各会計、関係団体の財政状況及び健全化判断比率'!BR7="","",'各会計、関係団体の財政状況及び健全化判断比率'!BR7)</f>
        <v/>
      </c>
      <c r="DH34" s="426"/>
      <c r="DI34" s="213"/>
      <c r="DJ34" s="181"/>
      <c r="DK34" s="181"/>
      <c r="DL34" s="181"/>
      <c r="DM34" s="181"/>
      <c r="DN34" s="181"/>
      <c r="DO34" s="181"/>
    </row>
    <row r="35" spans="1:119" ht="32.25" customHeight="1" x14ac:dyDescent="0.15">
      <c r="A35" s="182"/>
      <c r="B35" s="208"/>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09"/>
      <c r="U35" s="425">
        <f>IF(W35="","",U34+1)</f>
        <v>5</v>
      </c>
      <c r="V35" s="425"/>
      <c r="W35" s="424" t="str">
        <f>IF('各会計、関係団体の財政状況及び健全化判断比率'!B29="","",'各会計、関係団体の財政状況及び健全化判断比率'!B29)</f>
        <v>国民健康保険事業特別会計</v>
      </c>
      <c r="X35" s="424"/>
      <c r="Y35" s="424"/>
      <c r="Z35" s="424"/>
      <c r="AA35" s="424"/>
      <c r="AB35" s="424"/>
      <c r="AC35" s="424"/>
      <c r="AD35" s="424"/>
      <c r="AE35" s="424"/>
      <c r="AF35" s="424"/>
      <c r="AG35" s="424"/>
      <c r="AH35" s="424"/>
      <c r="AI35" s="424"/>
      <c r="AJ35" s="424"/>
      <c r="AK35" s="424"/>
      <c r="AL35" s="209"/>
      <c r="AM35" s="425">
        <f t="shared" ref="AM35:AM43" si="0">IF(AO35="","",AM34+1)</f>
        <v>9</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09"/>
      <c r="BE35" s="425" t="str">
        <f t="shared" ref="BE35:BE43" si="1">IF(BG35="","",BE34+1)</f>
        <v/>
      </c>
      <c r="BF35" s="425"/>
      <c r="BG35" s="424"/>
      <c r="BH35" s="424"/>
      <c r="BI35" s="424"/>
      <c r="BJ35" s="424"/>
      <c r="BK35" s="424"/>
      <c r="BL35" s="424"/>
      <c r="BM35" s="424"/>
      <c r="BN35" s="424"/>
      <c r="BO35" s="424"/>
      <c r="BP35" s="424"/>
      <c r="BQ35" s="424"/>
      <c r="BR35" s="424"/>
      <c r="BS35" s="424"/>
      <c r="BT35" s="424"/>
      <c r="BU35" s="424"/>
      <c r="BV35" s="209"/>
      <c r="BW35" s="425">
        <f t="shared" ref="BW35:BW43" si="2">IF(BY35="","",BW34+1)</f>
        <v>12</v>
      </c>
      <c r="BX35" s="425"/>
      <c r="BY35" s="424" t="str">
        <f>IF('各会計、関係団体の財政状況及び健全化判断比率'!B69="","",'各会計、関係団体の財政状況及び健全化判断比率'!B69)</f>
        <v>静岡県後期高齢者医療広域連合（事業会計）</v>
      </c>
      <c r="BZ35" s="424"/>
      <c r="CA35" s="424"/>
      <c r="CB35" s="424"/>
      <c r="CC35" s="424"/>
      <c r="CD35" s="424"/>
      <c r="CE35" s="424"/>
      <c r="CF35" s="424"/>
      <c r="CG35" s="424"/>
      <c r="CH35" s="424"/>
      <c r="CI35" s="424"/>
      <c r="CJ35" s="424"/>
      <c r="CK35" s="424"/>
      <c r="CL35" s="424"/>
      <c r="CM35" s="424"/>
      <c r="CN35" s="209"/>
      <c r="CO35" s="425">
        <f t="shared" ref="CO35:CO43" si="3">IF(CQ35="","",CO34+1)</f>
        <v>16</v>
      </c>
      <c r="CP35" s="425"/>
      <c r="CQ35" s="424" t="str">
        <f>IF('各会計、関係団体の財政状況及び健全化判断比率'!BS8="","",'各会計、関係団体の財政状況及び健全化判断比率'!BS8)</f>
        <v>公益財団法人伊東市振興公社</v>
      </c>
      <c r="CR35" s="424"/>
      <c r="CS35" s="424"/>
      <c r="CT35" s="424"/>
      <c r="CU35" s="424"/>
      <c r="CV35" s="424"/>
      <c r="CW35" s="424"/>
      <c r="CX35" s="424"/>
      <c r="CY35" s="424"/>
      <c r="CZ35" s="424"/>
      <c r="DA35" s="424"/>
      <c r="DB35" s="424"/>
      <c r="DC35" s="424"/>
      <c r="DD35" s="424"/>
      <c r="DE35" s="424"/>
      <c r="DF35" s="206"/>
      <c r="DG35" s="426" t="str">
        <f>IF('各会計、関係団体の財政状況及び健全化判断比率'!BR8="","",'各会計、関係団体の財政状況及び健全化判断比率'!BR8)</f>
        <v/>
      </c>
      <c r="DH35" s="426"/>
      <c r="DI35" s="213"/>
      <c r="DJ35" s="181"/>
      <c r="DK35" s="181"/>
      <c r="DL35" s="181"/>
      <c r="DM35" s="181"/>
      <c r="DN35" s="181"/>
      <c r="DO35" s="181"/>
    </row>
    <row r="36" spans="1:119" ht="32.25" customHeight="1" x14ac:dyDescent="0.15">
      <c r="A36" s="182"/>
      <c r="B36" s="208"/>
      <c r="C36" s="425">
        <f>IF(E36="","",C35+1)</f>
        <v>3</v>
      </c>
      <c r="D36" s="425"/>
      <c r="E36" s="424" t="str">
        <f>IF('各会計、関係団体の財政状況及び健全化判断比率'!B9="","",'各会計、関係団体の財政状況及び健全化判断比率'!B9)</f>
        <v>霊園事業特別会計</v>
      </c>
      <c r="F36" s="424"/>
      <c r="G36" s="424"/>
      <c r="H36" s="424"/>
      <c r="I36" s="424"/>
      <c r="J36" s="424"/>
      <c r="K36" s="424"/>
      <c r="L36" s="424"/>
      <c r="M36" s="424"/>
      <c r="N36" s="424"/>
      <c r="O36" s="424"/>
      <c r="P36" s="424"/>
      <c r="Q36" s="424"/>
      <c r="R36" s="424"/>
      <c r="S36" s="424"/>
      <c r="T36" s="209"/>
      <c r="U36" s="425">
        <f t="shared" ref="U36:U43" si="4">IF(W36="","",U35+1)</f>
        <v>6</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09"/>
      <c r="AM36" s="425" t="str">
        <f t="shared" si="0"/>
        <v/>
      </c>
      <c r="AN36" s="425"/>
      <c r="AO36" s="424"/>
      <c r="AP36" s="424"/>
      <c r="AQ36" s="424"/>
      <c r="AR36" s="424"/>
      <c r="AS36" s="424"/>
      <c r="AT36" s="424"/>
      <c r="AU36" s="424"/>
      <c r="AV36" s="424"/>
      <c r="AW36" s="424"/>
      <c r="AX36" s="424"/>
      <c r="AY36" s="424"/>
      <c r="AZ36" s="424"/>
      <c r="BA36" s="424"/>
      <c r="BB36" s="424"/>
      <c r="BC36" s="424"/>
      <c r="BD36" s="209"/>
      <c r="BE36" s="425" t="str">
        <f t="shared" si="1"/>
        <v/>
      </c>
      <c r="BF36" s="425"/>
      <c r="BG36" s="424"/>
      <c r="BH36" s="424"/>
      <c r="BI36" s="424"/>
      <c r="BJ36" s="424"/>
      <c r="BK36" s="424"/>
      <c r="BL36" s="424"/>
      <c r="BM36" s="424"/>
      <c r="BN36" s="424"/>
      <c r="BO36" s="424"/>
      <c r="BP36" s="424"/>
      <c r="BQ36" s="424"/>
      <c r="BR36" s="424"/>
      <c r="BS36" s="424"/>
      <c r="BT36" s="424"/>
      <c r="BU36" s="424"/>
      <c r="BV36" s="209"/>
      <c r="BW36" s="425">
        <f t="shared" si="2"/>
        <v>13</v>
      </c>
      <c r="BX36" s="425"/>
      <c r="BY36" s="424" t="str">
        <f>IF('各会計、関係団体の財政状況及び健全化判断比率'!B70="","",'各会計、関係団体の財政状況及び健全化判断比率'!B70)</f>
        <v>静岡地方税滞納整理機構</v>
      </c>
      <c r="BZ36" s="424"/>
      <c r="CA36" s="424"/>
      <c r="CB36" s="424"/>
      <c r="CC36" s="424"/>
      <c r="CD36" s="424"/>
      <c r="CE36" s="424"/>
      <c r="CF36" s="424"/>
      <c r="CG36" s="424"/>
      <c r="CH36" s="424"/>
      <c r="CI36" s="424"/>
      <c r="CJ36" s="424"/>
      <c r="CK36" s="424"/>
      <c r="CL36" s="424"/>
      <c r="CM36" s="424"/>
      <c r="CN36" s="209"/>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6"/>
      <c r="DG36" s="426" t="str">
        <f>IF('各会計、関係団体の財政状況及び健全化判断比率'!BR9="","",'各会計、関係団体の財政状況及び健全化判断比率'!BR9)</f>
        <v/>
      </c>
      <c r="DH36" s="426"/>
      <c r="DI36" s="213"/>
      <c r="DJ36" s="181"/>
      <c r="DK36" s="181"/>
      <c r="DL36" s="181"/>
      <c r="DM36" s="181"/>
      <c r="DN36" s="181"/>
      <c r="DO36" s="181"/>
    </row>
    <row r="37" spans="1:119" ht="32.25" customHeight="1" x14ac:dyDescent="0.15">
      <c r="A37" s="182"/>
      <c r="B37" s="208"/>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09"/>
      <c r="U37" s="425">
        <f t="shared" si="4"/>
        <v>7</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09"/>
      <c r="AM37" s="425" t="str">
        <f t="shared" si="0"/>
        <v/>
      </c>
      <c r="AN37" s="425"/>
      <c r="AO37" s="424"/>
      <c r="AP37" s="424"/>
      <c r="AQ37" s="424"/>
      <c r="AR37" s="424"/>
      <c r="AS37" s="424"/>
      <c r="AT37" s="424"/>
      <c r="AU37" s="424"/>
      <c r="AV37" s="424"/>
      <c r="AW37" s="424"/>
      <c r="AX37" s="424"/>
      <c r="AY37" s="424"/>
      <c r="AZ37" s="424"/>
      <c r="BA37" s="424"/>
      <c r="BB37" s="424"/>
      <c r="BC37" s="424"/>
      <c r="BD37" s="209"/>
      <c r="BE37" s="425" t="str">
        <f t="shared" si="1"/>
        <v/>
      </c>
      <c r="BF37" s="425"/>
      <c r="BG37" s="424"/>
      <c r="BH37" s="424"/>
      <c r="BI37" s="424"/>
      <c r="BJ37" s="424"/>
      <c r="BK37" s="424"/>
      <c r="BL37" s="424"/>
      <c r="BM37" s="424"/>
      <c r="BN37" s="424"/>
      <c r="BO37" s="424"/>
      <c r="BP37" s="424"/>
      <c r="BQ37" s="424"/>
      <c r="BR37" s="424"/>
      <c r="BS37" s="424"/>
      <c r="BT37" s="424"/>
      <c r="BU37" s="424"/>
      <c r="BV37" s="209"/>
      <c r="BW37" s="425">
        <f t="shared" si="2"/>
        <v>14</v>
      </c>
      <c r="BX37" s="425"/>
      <c r="BY37" s="424" t="str">
        <f>IF('各会計、関係団体の財政状況及び健全化判断比率'!B71="","",'各会計、関係団体の財政状況及び健全化判断比率'!B71)</f>
        <v>駿東伊豆消防組合</v>
      </c>
      <c r="BZ37" s="424"/>
      <c r="CA37" s="424"/>
      <c r="CB37" s="424"/>
      <c r="CC37" s="424"/>
      <c r="CD37" s="424"/>
      <c r="CE37" s="424"/>
      <c r="CF37" s="424"/>
      <c r="CG37" s="424"/>
      <c r="CH37" s="424"/>
      <c r="CI37" s="424"/>
      <c r="CJ37" s="424"/>
      <c r="CK37" s="424"/>
      <c r="CL37" s="424"/>
      <c r="CM37" s="424"/>
      <c r="CN37" s="209"/>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6"/>
      <c r="DG37" s="426" t="str">
        <f>IF('各会計、関係団体の財政状況及び健全化判断比率'!BR10="","",'各会計、関係団体の財政状況及び健全化判断比率'!BR10)</f>
        <v/>
      </c>
      <c r="DH37" s="426"/>
      <c r="DI37" s="213"/>
      <c r="DJ37" s="181"/>
      <c r="DK37" s="181"/>
      <c r="DL37" s="181"/>
      <c r="DM37" s="181"/>
      <c r="DN37" s="181"/>
      <c r="DO37" s="181"/>
    </row>
    <row r="38" spans="1:119" ht="32.25" customHeight="1" x14ac:dyDescent="0.15">
      <c r="A38" s="182"/>
      <c r="B38" s="208"/>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09"/>
      <c r="U38" s="425" t="str">
        <f t="shared" si="4"/>
        <v/>
      </c>
      <c r="V38" s="425"/>
      <c r="W38" s="424"/>
      <c r="X38" s="424"/>
      <c r="Y38" s="424"/>
      <c r="Z38" s="424"/>
      <c r="AA38" s="424"/>
      <c r="AB38" s="424"/>
      <c r="AC38" s="424"/>
      <c r="AD38" s="424"/>
      <c r="AE38" s="424"/>
      <c r="AF38" s="424"/>
      <c r="AG38" s="424"/>
      <c r="AH38" s="424"/>
      <c r="AI38" s="424"/>
      <c r="AJ38" s="424"/>
      <c r="AK38" s="424"/>
      <c r="AL38" s="209"/>
      <c r="AM38" s="425" t="str">
        <f t="shared" si="0"/>
        <v/>
      </c>
      <c r="AN38" s="425"/>
      <c r="AO38" s="424"/>
      <c r="AP38" s="424"/>
      <c r="AQ38" s="424"/>
      <c r="AR38" s="424"/>
      <c r="AS38" s="424"/>
      <c r="AT38" s="424"/>
      <c r="AU38" s="424"/>
      <c r="AV38" s="424"/>
      <c r="AW38" s="424"/>
      <c r="AX38" s="424"/>
      <c r="AY38" s="424"/>
      <c r="AZ38" s="424"/>
      <c r="BA38" s="424"/>
      <c r="BB38" s="424"/>
      <c r="BC38" s="424"/>
      <c r="BD38" s="209"/>
      <c r="BE38" s="425" t="str">
        <f t="shared" si="1"/>
        <v/>
      </c>
      <c r="BF38" s="425"/>
      <c r="BG38" s="424"/>
      <c r="BH38" s="424"/>
      <c r="BI38" s="424"/>
      <c r="BJ38" s="424"/>
      <c r="BK38" s="424"/>
      <c r="BL38" s="424"/>
      <c r="BM38" s="424"/>
      <c r="BN38" s="424"/>
      <c r="BO38" s="424"/>
      <c r="BP38" s="424"/>
      <c r="BQ38" s="424"/>
      <c r="BR38" s="424"/>
      <c r="BS38" s="424"/>
      <c r="BT38" s="424"/>
      <c r="BU38" s="424"/>
      <c r="BV38" s="209"/>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09"/>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6"/>
      <c r="DG38" s="426" t="str">
        <f>IF('各会計、関係団体の財政状況及び健全化判断比率'!BR11="","",'各会計、関係団体の財政状況及び健全化判断比率'!BR11)</f>
        <v/>
      </c>
      <c r="DH38" s="426"/>
      <c r="DI38" s="213"/>
      <c r="DJ38" s="181"/>
      <c r="DK38" s="181"/>
      <c r="DL38" s="181"/>
      <c r="DM38" s="181"/>
      <c r="DN38" s="181"/>
      <c r="DO38" s="181"/>
    </row>
    <row r="39" spans="1:119" ht="32.25" customHeight="1" x14ac:dyDescent="0.15">
      <c r="A39" s="182"/>
      <c r="B39" s="208"/>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09"/>
      <c r="U39" s="425" t="str">
        <f t="shared" si="4"/>
        <v/>
      </c>
      <c r="V39" s="425"/>
      <c r="W39" s="424"/>
      <c r="X39" s="424"/>
      <c r="Y39" s="424"/>
      <c r="Z39" s="424"/>
      <c r="AA39" s="424"/>
      <c r="AB39" s="424"/>
      <c r="AC39" s="424"/>
      <c r="AD39" s="424"/>
      <c r="AE39" s="424"/>
      <c r="AF39" s="424"/>
      <c r="AG39" s="424"/>
      <c r="AH39" s="424"/>
      <c r="AI39" s="424"/>
      <c r="AJ39" s="424"/>
      <c r="AK39" s="424"/>
      <c r="AL39" s="209"/>
      <c r="AM39" s="425" t="str">
        <f t="shared" si="0"/>
        <v/>
      </c>
      <c r="AN39" s="425"/>
      <c r="AO39" s="424"/>
      <c r="AP39" s="424"/>
      <c r="AQ39" s="424"/>
      <c r="AR39" s="424"/>
      <c r="AS39" s="424"/>
      <c r="AT39" s="424"/>
      <c r="AU39" s="424"/>
      <c r="AV39" s="424"/>
      <c r="AW39" s="424"/>
      <c r="AX39" s="424"/>
      <c r="AY39" s="424"/>
      <c r="AZ39" s="424"/>
      <c r="BA39" s="424"/>
      <c r="BB39" s="424"/>
      <c r="BC39" s="424"/>
      <c r="BD39" s="209"/>
      <c r="BE39" s="425" t="str">
        <f t="shared" si="1"/>
        <v/>
      </c>
      <c r="BF39" s="425"/>
      <c r="BG39" s="424"/>
      <c r="BH39" s="424"/>
      <c r="BI39" s="424"/>
      <c r="BJ39" s="424"/>
      <c r="BK39" s="424"/>
      <c r="BL39" s="424"/>
      <c r="BM39" s="424"/>
      <c r="BN39" s="424"/>
      <c r="BO39" s="424"/>
      <c r="BP39" s="424"/>
      <c r="BQ39" s="424"/>
      <c r="BR39" s="424"/>
      <c r="BS39" s="424"/>
      <c r="BT39" s="424"/>
      <c r="BU39" s="424"/>
      <c r="BV39" s="209"/>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09"/>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6"/>
      <c r="DG39" s="426" t="str">
        <f>IF('各会計、関係団体の財政状況及び健全化判断比率'!BR12="","",'各会計、関係団体の財政状況及び健全化判断比率'!BR12)</f>
        <v/>
      </c>
      <c r="DH39" s="426"/>
      <c r="DI39" s="213"/>
      <c r="DJ39" s="181"/>
      <c r="DK39" s="181"/>
      <c r="DL39" s="181"/>
      <c r="DM39" s="181"/>
      <c r="DN39" s="181"/>
      <c r="DO39" s="181"/>
    </row>
    <row r="40" spans="1:119" ht="32.25" customHeight="1" x14ac:dyDescent="0.15">
      <c r="A40" s="182"/>
      <c r="B40" s="208"/>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09"/>
      <c r="U40" s="425" t="str">
        <f t="shared" si="4"/>
        <v/>
      </c>
      <c r="V40" s="425"/>
      <c r="W40" s="424"/>
      <c r="X40" s="424"/>
      <c r="Y40" s="424"/>
      <c r="Z40" s="424"/>
      <c r="AA40" s="424"/>
      <c r="AB40" s="424"/>
      <c r="AC40" s="424"/>
      <c r="AD40" s="424"/>
      <c r="AE40" s="424"/>
      <c r="AF40" s="424"/>
      <c r="AG40" s="424"/>
      <c r="AH40" s="424"/>
      <c r="AI40" s="424"/>
      <c r="AJ40" s="424"/>
      <c r="AK40" s="424"/>
      <c r="AL40" s="209"/>
      <c r="AM40" s="425" t="str">
        <f t="shared" si="0"/>
        <v/>
      </c>
      <c r="AN40" s="425"/>
      <c r="AO40" s="424"/>
      <c r="AP40" s="424"/>
      <c r="AQ40" s="424"/>
      <c r="AR40" s="424"/>
      <c r="AS40" s="424"/>
      <c r="AT40" s="424"/>
      <c r="AU40" s="424"/>
      <c r="AV40" s="424"/>
      <c r="AW40" s="424"/>
      <c r="AX40" s="424"/>
      <c r="AY40" s="424"/>
      <c r="AZ40" s="424"/>
      <c r="BA40" s="424"/>
      <c r="BB40" s="424"/>
      <c r="BC40" s="424"/>
      <c r="BD40" s="209"/>
      <c r="BE40" s="425" t="str">
        <f t="shared" si="1"/>
        <v/>
      </c>
      <c r="BF40" s="425"/>
      <c r="BG40" s="424"/>
      <c r="BH40" s="424"/>
      <c r="BI40" s="424"/>
      <c r="BJ40" s="424"/>
      <c r="BK40" s="424"/>
      <c r="BL40" s="424"/>
      <c r="BM40" s="424"/>
      <c r="BN40" s="424"/>
      <c r="BO40" s="424"/>
      <c r="BP40" s="424"/>
      <c r="BQ40" s="424"/>
      <c r="BR40" s="424"/>
      <c r="BS40" s="424"/>
      <c r="BT40" s="424"/>
      <c r="BU40" s="424"/>
      <c r="BV40" s="209"/>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09"/>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6"/>
      <c r="DG40" s="426" t="str">
        <f>IF('各会計、関係団体の財政状況及び健全化判断比率'!BR13="","",'各会計、関係団体の財政状況及び健全化判断比率'!BR13)</f>
        <v/>
      </c>
      <c r="DH40" s="426"/>
      <c r="DI40" s="213"/>
      <c r="DJ40" s="181"/>
      <c r="DK40" s="181"/>
      <c r="DL40" s="181"/>
      <c r="DM40" s="181"/>
      <c r="DN40" s="181"/>
      <c r="DO40" s="181"/>
    </row>
    <row r="41" spans="1:119" ht="32.25" customHeight="1" x14ac:dyDescent="0.15">
      <c r="A41" s="182"/>
      <c r="B41" s="208"/>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09"/>
      <c r="U41" s="425" t="str">
        <f t="shared" si="4"/>
        <v/>
      </c>
      <c r="V41" s="425"/>
      <c r="W41" s="424"/>
      <c r="X41" s="424"/>
      <c r="Y41" s="424"/>
      <c r="Z41" s="424"/>
      <c r="AA41" s="424"/>
      <c r="AB41" s="424"/>
      <c r="AC41" s="424"/>
      <c r="AD41" s="424"/>
      <c r="AE41" s="424"/>
      <c r="AF41" s="424"/>
      <c r="AG41" s="424"/>
      <c r="AH41" s="424"/>
      <c r="AI41" s="424"/>
      <c r="AJ41" s="424"/>
      <c r="AK41" s="424"/>
      <c r="AL41" s="209"/>
      <c r="AM41" s="425" t="str">
        <f t="shared" si="0"/>
        <v/>
      </c>
      <c r="AN41" s="425"/>
      <c r="AO41" s="424"/>
      <c r="AP41" s="424"/>
      <c r="AQ41" s="424"/>
      <c r="AR41" s="424"/>
      <c r="AS41" s="424"/>
      <c r="AT41" s="424"/>
      <c r="AU41" s="424"/>
      <c r="AV41" s="424"/>
      <c r="AW41" s="424"/>
      <c r="AX41" s="424"/>
      <c r="AY41" s="424"/>
      <c r="AZ41" s="424"/>
      <c r="BA41" s="424"/>
      <c r="BB41" s="424"/>
      <c r="BC41" s="424"/>
      <c r="BD41" s="209"/>
      <c r="BE41" s="425" t="str">
        <f t="shared" si="1"/>
        <v/>
      </c>
      <c r="BF41" s="425"/>
      <c r="BG41" s="424"/>
      <c r="BH41" s="424"/>
      <c r="BI41" s="424"/>
      <c r="BJ41" s="424"/>
      <c r="BK41" s="424"/>
      <c r="BL41" s="424"/>
      <c r="BM41" s="424"/>
      <c r="BN41" s="424"/>
      <c r="BO41" s="424"/>
      <c r="BP41" s="424"/>
      <c r="BQ41" s="424"/>
      <c r="BR41" s="424"/>
      <c r="BS41" s="424"/>
      <c r="BT41" s="424"/>
      <c r="BU41" s="424"/>
      <c r="BV41" s="209"/>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09"/>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6"/>
      <c r="DG41" s="426" t="str">
        <f>IF('各会計、関係団体の財政状況及び健全化判断比率'!BR14="","",'各会計、関係団体の財政状況及び健全化判断比率'!BR14)</f>
        <v/>
      </c>
      <c r="DH41" s="426"/>
      <c r="DI41" s="213"/>
      <c r="DJ41" s="181"/>
      <c r="DK41" s="181"/>
      <c r="DL41" s="181"/>
      <c r="DM41" s="181"/>
      <c r="DN41" s="181"/>
      <c r="DO41" s="181"/>
    </row>
    <row r="42" spans="1:119" ht="32.25" customHeight="1" x14ac:dyDescent="0.15">
      <c r="A42" s="181"/>
      <c r="B42" s="208"/>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09"/>
      <c r="U42" s="425" t="str">
        <f t="shared" si="4"/>
        <v/>
      </c>
      <c r="V42" s="425"/>
      <c r="W42" s="424"/>
      <c r="X42" s="424"/>
      <c r="Y42" s="424"/>
      <c r="Z42" s="424"/>
      <c r="AA42" s="424"/>
      <c r="AB42" s="424"/>
      <c r="AC42" s="424"/>
      <c r="AD42" s="424"/>
      <c r="AE42" s="424"/>
      <c r="AF42" s="424"/>
      <c r="AG42" s="424"/>
      <c r="AH42" s="424"/>
      <c r="AI42" s="424"/>
      <c r="AJ42" s="424"/>
      <c r="AK42" s="424"/>
      <c r="AL42" s="209"/>
      <c r="AM42" s="425" t="str">
        <f t="shared" si="0"/>
        <v/>
      </c>
      <c r="AN42" s="425"/>
      <c r="AO42" s="424"/>
      <c r="AP42" s="424"/>
      <c r="AQ42" s="424"/>
      <c r="AR42" s="424"/>
      <c r="AS42" s="424"/>
      <c r="AT42" s="424"/>
      <c r="AU42" s="424"/>
      <c r="AV42" s="424"/>
      <c r="AW42" s="424"/>
      <c r="AX42" s="424"/>
      <c r="AY42" s="424"/>
      <c r="AZ42" s="424"/>
      <c r="BA42" s="424"/>
      <c r="BB42" s="424"/>
      <c r="BC42" s="424"/>
      <c r="BD42" s="209"/>
      <c r="BE42" s="425" t="str">
        <f t="shared" si="1"/>
        <v/>
      </c>
      <c r="BF42" s="425"/>
      <c r="BG42" s="424"/>
      <c r="BH42" s="424"/>
      <c r="BI42" s="424"/>
      <c r="BJ42" s="424"/>
      <c r="BK42" s="424"/>
      <c r="BL42" s="424"/>
      <c r="BM42" s="424"/>
      <c r="BN42" s="424"/>
      <c r="BO42" s="424"/>
      <c r="BP42" s="424"/>
      <c r="BQ42" s="424"/>
      <c r="BR42" s="424"/>
      <c r="BS42" s="424"/>
      <c r="BT42" s="424"/>
      <c r="BU42" s="424"/>
      <c r="BV42" s="209"/>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09"/>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6"/>
      <c r="DG42" s="426" t="str">
        <f>IF('各会計、関係団体の財政状況及び健全化判断比率'!BR15="","",'各会計、関係団体の財政状況及び健全化判断比率'!BR15)</f>
        <v/>
      </c>
      <c r="DH42" s="426"/>
      <c r="DI42" s="213"/>
      <c r="DJ42" s="181"/>
      <c r="DK42" s="181"/>
      <c r="DL42" s="181"/>
      <c r="DM42" s="181"/>
      <c r="DN42" s="181"/>
      <c r="DO42" s="181"/>
    </row>
    <row r="43" spans="1:119" ht="32.25" customHeight="1" x14ac:dyDescent="0.15">
      <c r="A43" s="181"/>
      <c r="B43" s="208"/>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09"/>
      <c r="U43" s="425" t="str">
        <f t="shared" si="4"/>
        <v/>
      </c>
      <c r="V43" s="425"/>
      <c r="W43" s="424"/>
      <c r="X43" s="424"/>
      <c r="Y43" s="424"/>
      <c r="Z43" s="424"/>
      <c r="AA43" s="424"/>
      <c r="AB43" s="424"/>
      <c r="AC43" s="424"/>
      <c r="AD43" s="424"/>
      <c r="AE43" s="424"/>
      <c r="AF43" s="424"/>
      <c r="AG43" s="424"/>
      <c r="AH43" s="424"/>
      <c r="AI43" s="424"/>
      <c r="AJ43" s="424"/>
      <c r="AK43" s="424"/>
      <c r="AL43" s="209"/>
      <c r="AM43" s="425" t="str">
        <f t="shared" si="0"/>
        <v/>
      </c>
      <c r="AN43" s="425"/>
      <c r="AO43" s="424"/>
      <c r="AP43" s="424"/>
      <c r="AQ43" s="424"/>
      <c r="AR43" s="424"/>
      <c r="AS43" s="424"/>
      <c r="AT43" s="424"/>
      <c r="AU43" s="424"/>
      <c r="AV43" s="424"/>
      <c r="AW43" s="424"/>
      <c r="AX43" s="424"/>
      <c r="AY43" s="424"/>
      <c r="AZ43" s="424"/>
      <c r="BA43" s="424"/>
      <c r="BB43" s="424"/>
      <c r="BC43" s="424"/>
      <c r="BD43" s="209"/>
      <c r="BE43" s="425" t="str">
        <f t="shared" si="1"/>
        <v/>
      </c>
      <c r="BF43" s="425"/>
      <c r="BG43" s="424"/>
      <c r="BH43" s="424"/>
      <c r="BI43" s="424"/>
      <c r="BJ43" s="424"/>
      <c r="BK43" s="424"/>
      <c r="BL43" s="424"/>
      <c r="BM43" s="424"/>
      <c r="BN43" s="424"/>
      <c r="BO43" s="424"/>
      <c r="BP43" s="424"/>
      <c r="BQ43" s="424"/>
      <c r="BR43" s="424"/>
      <c r="BS43" s="424"/>
      <c r="BT43" s="424"/>
      <c r="BU43" s="424"/>
      <c r="BV43" s="209"/>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09"/>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6"/>
      <c r="DG43" s="426" t="str">
        <f>IF('各会計、関係団体の財政状況及び健全化判断比率'!BR16="","",'各会計、関係団体の財政状況及び健全化判断比率'!BR16)</f>
        <v/>
      </c>
      <c r="DH43" s="426"/>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200</v>
      </c>
      <c r="C46" s="181"/>
      <c r="D46" s="181"/>
      <c r="E46" s="181" t="s">
        <v>201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202</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203</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204</v>
      </c>
    </row>
    <row r="50" spans="5:5" x14ac:dyDescent="0.15">
      <c r="E50" s="183" t="s">
        <v>205</v>
      </c>
    </row>
    <row r="51" spans="5:5" x14ac:dyDescent="0.15">
      <c r="E51" s="183" t="s">
        <v>206</v>
      </c>
    </row>
    <row r="52" spans="5:5" x14ac:dyDescent="0.15">
      <c r="E52" s="183"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NAnToZoSbH5OAwwrQjnLvINvLkNz/nuauAJUFilqALViYxkfAX7Hf5B3/UksBMKkx3jxdsw1s/gFYtqrQh1sA==" saltValue="m2ngnhkMOEEdZK+Q1bMv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5" t="s">
        <v>553</v>
      </c>
      <c r="D34" s="1245"/>
      <c r="E34" s="1246"/>
      <c r="F34" s="32">
        <v>10.26</v>
      </c>
      <c r="G34" s="33">
        <v>10.64</v>
      </c>
      <c r="H34" s="33">
        <v>11.51</v>
      </c>
      <c r="I34" s="33">
        <v>10.82</v>
      </c>
      <c r="J34" s="34">
        <v>11.74</v>
      </c>
      <c r="K34" s="22"/>
      <c r="L34" s="22"/>
      <c r="M34" s="22"/>
      <c r="N34" s="22"/>
      <c r="O34" s="22"/>
      <c r="P34" s="22"/>
    </row>
    <row r="35" spans="1:16" ht="39" customHeight="1" x14ac:dyDescent="0.15">
      <c r="A35" s="22"/>
      <c r="B35" s="35"/>
      <c r="C35" s="1239" t="s">
        <v>554</v>
      </c>
      <c r="D35" s="1240"/>
      <c r="E35" s="1241"/>
      <c r="F35" s="36">
        <v>7.4</v>
      </c>
      <c r="G35" s="37">
        <v>7.55</v>
      </c>
      <c r="H35" s="37">
        <v>6.34</v>
      </c>
      <c r="I35" s="37">
        <v>7.26</v>
      </c>
      <c r="J35" s="38">
        <v>8.39</v>
      </c>
      <c r="K35" s="22"/>
      <c r="L35" s="22"/>
      <c r="M35" s="22"/>
      <c r="N35" s="22"/>
      <c r="O35" s="22"/>
      <c r="P35" s="22"/>
    </row>
    <row r="36" spans="1:16" ht="39" customHeight="1" x14ac:dyDescent="0.15">
      <c r="A36" s="22"/>
      <c r="B36" s="35"/>
      <c r="C36" s="1239" t="s">
        <v>555</v>
      </c>
      <c r="D36" s="1240"/>
      <c r="E36" s="1241"/>
      <c r="F36" s="36">
        <v>3.76</v>
      </c>
      <c r="G36" s="37">
        <v>3.87</v>
      </c>
      <c r="H36" s="37">
        <v>3.66</v>
      </c>
      <c r="I36" s="37">
        <v>5.12</v>
      </c>
      <c r="J36" s="38">
        <v>5.05</v>
      </c>
      <c r="K36" s="22"/>
      <c r="L36" s="22"/>
      <c r="M36" s="22"/>
      <c r="N36" s="22"/>
      <c r="O36" s="22"/>
      <c r="P36" s="22"/>
    </row>
    <row r="37" spans="1:16" ht="39" customHeight="1" x14ac:dyDescent="0.15">
      <c r="A37" s="22"/>
      <c r="B37" s="35"/>
      <c r="C37" s="1239" t="s">
        <v>556</v>
      </c>
      <c r="D37" s="1240"/>
      <c r="E37" s="1241"/>
      <c r="F37" s="36">
        <v>0.87</v>
      </c>
      <c r="G37" s="37">
        <v>1.79</v>
      </c>
      <c r="H37" s="37">
        <v>3.49</v>
      </c>
      <c r="I37" s="37">
        <v>4.1900000000000004</v>
      </c>
      <c r="J37" s="38">
        <v>2.83</v>
      </c>
      <c r="K37" s="22"/>
      <c r="L37" s="22"/>
      <c r="M37" s="22"/>
      <c r="N37" s="22"/>
      <c r="O37" s="22"/>
      <c r="P37" s="22"/>
    </row>
    <row r="38" spans="1:16" ht="39" customHeight="1" x14ac:dyDescent="0.15">
      <c r="A38" s="22"/>
      <c r="B38" s="35"/>
      <c r="C38" s="1239" t="s">
        <v>557</v>
      </c>
      <c r="D38" s="1240"/>
      <c r="E38" s="1241"/>
      <c r="F38" s="36">
        <v>3.99</v>
      </c>
      <c r="G38" s="37">
        <v>3.48</v>
      </c>
      <c r="H38" s="37">
        <v>3.99</v>
      </c>
      <c r="I38" s="37">
        <v>4.07</v>
      </c>
      <c r="J38" s="38">
        <v>1.7</v>
      </c>
      <c r="K38" s="22"/>
      <c r="L38" s="22"/>
      <c r="M38" s="22"/>
      <c r="N38" s="22"/>
      <c r="O38" s="22"/>
      <c r="P38" s="22"/>
    </row>
    <row r="39" spans="1:16" ht="39" customHeight="1" x14ac:dyDescent="0.15">
      <c r="A39" s="22"/>
      <c r="B39" s="35"/>
      <c r="C39" s="1239" t="s">
        <v>558</v>
      </c>
      <c r="D39" s="1240"/>
      <c r="E39" s="1241"/>
      <c r="F39" s="36">
        <v>0.62</v>
      </c>
      <c r="G39" s="37">
        <v>0.2</v>
      </c>
      <c r="H39" s="37">
        <v>0.43</v>
      </c>
      <c r="I39" s="37">
        <v>1</v>
      </c>
      <c r="J39" s="38">
        <v>1.18</v>
      </c>
      <c r="K39" s="22"/>
      <c r="L39" s="22"/>
      <c r="M39" s="22"/>
      <c r="N39" s="22"/>
      <c r="O39" s="22"/>
      <c r="P39" s="22"/>
    </row>
    <row r="40" spans="1:16" ht="39" customHeight="1" x14ac:dyDescent="0.15">
      <c r="A40" s="22"/>
      <c r="B40" s="35"/>
      <c r="C40" s="1239" t="s">
        <v>559</v>
      </c>
      <c r="D40" s="1240"/>
      <c r="E40" s="1241"/>
      <c r="F40" s="36">
        <v>0.11</v>
      </c>
      <c r="G40" s="37">
        <v>0.11</v>
      </c>
      <c r="H40" s="37">
        <v>0.13</v>
      </c>
      <c r="I40" s="37">
        <v>0.08</v>
      </c>
      <c r="J40" s="38">
        <v>0.16</v>
      </c>
      <c r="K40" s="22"/>
      <c r="L40" s="22"/>
      <c r="M40" s="22"/>
      <c r="N40" s="22"/>
      <c r="O40" s="22"/>
      <c r="P40" s="22"/>
    </row>
    <row r="41" spans="1:16" ht="39" customHeight="1" x14ac:dyDescent="0.15">
      <c r="A41" s="22"/>
      <c r="B41" s="35"/>
      <c r="C41" s="1239" t="s">
        <v>560</v>
      </c>
      <c r="D41" s="1240"/>
      <c r="E41" s="1241"/>
      <c r="F41" s="36">
        <v>0.12</v>
      </c>
      <c r="G41" s="37">
        <v>0.1</v>
      </c>
      <c r="H41" s="37">
        <v>0.05</v>
      </c>
      <c r="I41" s="37">
        <v>0.05</v>
      </c>
      <c r="J41" s="38">
        <v>0.04</v>
      </c>
      <c r="K41" s="22"/>
      <c r="L41" s="22"/>
      <c r="M41" s="22"/>
      <c r="N41" s="22"/>
      <c r="O41" s="22"/>
      <c r="P41" s="22"/>
    </row>
    <row r="42" spans="1:16" ht="39" customHeight="1" x14ac:dyDescent="0.15">
      <c r="A42" s="22"/>
      <c r="B42" s="39"/>
      <c r="C42" s="1239" t="s">
        <v>561</v>
      </c>
      <c r="D42" s="1240"/>
      <c r="E42" s="1241"/>
      <c r="F42" s="36" t="s">
        <v>504</v>
      </c>
      <c r="G42" s="37" t="s">
        <v>504</v>
      </c>
      <c r="H42" s="37" t="s">
        <v>504</v>
      </c>
      <c r="I42" s="37" t="s">
        <v>504</v>
      </c>
      <c r="J42" s="38" t="s">
        <v>504</v>
      </c>
      <c r="K42" s="22"/>
      <c r="L42" s="22"/>
      <c r="M42" s="22"/>
      <c r="N42" s="22"/>
      <c r="O42" s="22"/>
      <c r="P42" s="22"/>
    </row>
    <row r="43" spans="1:16" ht="39" customHeight="1" thickBot="1" x14ac:dyDescent="0.2">
      <c r="A43" s="22"/>
      <c r="B43" s="40"/>
      <c r="C43" s="1242" t="s">
        <v>562</v>
      </c>
      <c r="D43" s="1243"/>
      <c r="E43" s="1244"/>
      <c r="F43" s="41">
        <v>0</v>
      </c>
      <c r="G43" s="42">
        <v>0</v>
      </c>
      <c r="H43" s="42">
        <v>0</v>
      </c>
      <c r="I43" s="42">
        <v>0</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qxRbppX7Do1+5zRhIdHy6ruxEUt3XdVjmrRrcqPCLSr4AjRa3NsoVfUddQYXlcKYdWul9mkME1LjCPoc5y3Og==" saltValue="/mvJ4uK3ODi80JRz7FD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2705</v>
      </c>
      <c r="L45" s="60">
        <v>2486</v>
      </c>
      <c r="M45" s="60">
        <v>2388</v>
      </c>
      <c r="N45" s="60">
        <v>2587</v>
      </c>
      <c r="O45" s="61">
        <v>2629</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504</v>
      </c>
      <c r="L46" s="64" t="s">
        <v>504</v>
      </c>
      <c r="M46" s="64" t="s">
        <v>504</v>
      </c>
      <c r="N46" s="64" t="s">
        <v>504</v>
      </c>
      <c r="O46" s="65" t="s">
        <v>504</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504</v>
      </c>
      <c r="L47" s="64" t="s">
        <v>504</v>
      </c>
      <c r="M47" s="64" t="s">
        <v>504</v>
      </c>
      <c r="N47" s="64" t="s">
        <v>504</v>
      </c>
      <c r="O47" s="65" t="s">
        <v>504</v>
      </c>
      <c r="P47" s="48"/>
      <c r="Q47" s="48"/>
      <c r="R47" s="48"/>
      <c r="S47" s="48"/>
      <c r="T47" s="48"/>
      <c r="U47" s="48"/>
    </row>
    <row r="48" spans="1:21" ht="30.75" customHeight="1" x14ac:dyDescent="0.15">
      <c r="A48" s="48"/>
      <c r="B48" s="1267"/>
      <c r="C48" s="1268"/>
      <c r="D48" s="62"/>
      <c r="E48" s="1249" t="s">
        <v>14</v>
      </c>
      <c r="F48" s="1249"/>
      <c r="G48" s="1249"/>
      <c r="H48" s="1249"/>
      <c r="I48" s="1249"/>
      <c r="J48" s="1250"/>
      <c r="K48" s="63">
        <v>572</v>
      </c>
      <c r="L48" s="64">
        <v>675</v>
      </c>
      <c r="M48" s="64">
        <v>649</v>
      </c>
      <c r="N48" s="64">
        <v>604</v>
      </c>
      <c r="O48" s="65">
        <v>648</v>
      </c>
      <c r="P48" s="48"/>
      <c r="Q48" s="48"/>
      <c r="R48" s="48"/>
      <c r="S48" s="48"/>
      <c r="T48" s="48"/>
      <c r="U48" s="48"/>
    </row>
    <row r="49" spans="1:21" ht="30.75" customHeight="1" x14ac:dyDescent="0.15">
      <c r="A49" s="48"/>
      <c r="B49" s="1267"/>
      <c r="C49" s="1268"/>
      <c r="D49" s="62"/>
      <c r="E49" s="1249" t="s">
        <v>15</v>
      </c>
      <c r="F49" s="1249"/>
      <c r="G49" s="1249"/>
      <c r="H49" s="1249"/>
      <c r="I49" s="1249"/>
      <c r="J49" s="1250"/>
      <c r="K49" s="63" t="s">
        <v>504</v>
      </c>
      <c r="L49" s="64" t="s">
        <v>504</v>
      </c>
      <c r="M49" s="64" t="s">
        <v>504</v>
      </c>
      <c r="N49" s="64">
        <v>0</v>
      </c>
      <c r="O49" s="65">
        <v>0</v>
      </c>
      <c r="P49" s="48"/>
      <c r="Q49" s="48"/>
      <c r="R49" s="48"/>
      <c r="S49" s="48"/>
      <c r="T49" s="48"/>
      <c r="U49" s="48"/>
    </row>
    <row r="50" spans="1:21" ht="30.75" customHeight="1" x14ac:dyDescent="0.15">
      <c r="A50" s="48"/>
      <c r="B50" s="1267"/>
      <c r="C50" s="1268"/>
      <c r="D50" s="62"/>
      <c r="E50" s="1249" t="s">
        <v>16</v>
      </c>
      <c r="F50" s="1249"/>
      <c r="G50" s="1249"/>
      <c r="H50" s="1249"/>
      <c r="I50" s="1249"/>
      <c r="J50" s="1250"/>
      <c r="K50" s="63">
        <v>16</v>
      </c>
      <c r="L50" s="64">
        <v>5</v>
      </c>
      <c r="M50" s="64">
        <v>11</v>
      </c>
      <c r="N50" s="64">
        <v>10</v>
      </c>
      <c r="O50" s="65">
        <v>16</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504</v>
      </c>
      <c r="L51" s="64" t="s">
        <v>504</v>
      </c>
      <c r="M51" s="64" t="s">
        <v>504</v>
      </c>
      <c r="N51" s="64" t="s">
        <v>504</v>
      </c>
      <c r="O51" s="65" t="s">
        <v>504</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2261</v>
      </c>
      <c r="L52" s="64">
        <v>2138</v>
      </c>
      <c r="M52" s="64">
        <v>2227</v>
      </c>
      <c r="N52" s="64">
        <v>2379</v>
      </c>
      <c r="O52" s="65">
        <v>2437</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1032</v>
      </c>
      <c r="L53" s="69">
        <v>1028</v>
      </c>
      <c r="M53" s="69">
        <v>821</v>
      </c>
      <c r="N53" s="69">
        <v>822</v>
      </c>
      <c r="O53" s="70">
        <v>856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5" t="s">
        <v>24</v>
      </c>
      <c r="C57" s="1256"/>
      <c r="D57" s="1259" t="s">
        <v>25</v>
      </c>
      <c r="E57" s="1260"/>
      <c r="F57" s="1260"/>
      <c r="G57" s="1260"/>
      <c r="H57" s="1260"/>
      <c r="I57" s="1260"/>
      <c r="J57" s="1261"/>
      <c r="K57" s="385" t="s">
        <v>580</v>
      </c>
      <c r="L57" s="82" t="s">
        <v>504</v>
      </c>
      <c r="M57" s="82" t="s">
        <v>504</v>
      </c>
      <c r="N57" s="82" t="s">
        <v>504</v>
      </c>
      <c r="O57" s="83" t="s">
        <v>504</v>
      </c>
    </row>
    <row r="58" spans="1:21" ht="31.5" customHeight="1" thickBot="1" x14ac:dyDescent="0.2">
      <c r="B58" s="1257"/>
      <c r="C58" s="1258"/>
      <c r="D58" s="1262" t="s">
        <v>26</v>
      </c>
      <c r="E58" s="1263"/>
      <c r="F58" s="1263"/>
      <c r="G58" s="1263"/>
      <c r="H58" s="1263"/>
      <c r="I58" s="1263"/>
      <c r="J58" s="1264"/>
      <c r="K58" s="384" t="s">
        <v>580</v>
      </c>
      <c r="L58" s="84" t="s">
        <v>504</v>
      </c>
      <c r="M58" s="84" t="s">
        <v>504</v>
      </c>
      <c r="N58" s="84" t="s">
        <v>504</v>
      </c>
      <c r="O58" s="85" t="s">
        <v>504</v>
      </c>
    </row>
    <row r="59" spans="1:21" ht="24" customHeight="1" x14ac:dyDescent="0.15">
      <c r="B59" s="86"/>
      <c r="C59" s="86"/>
      <c r="D59" s="87" t="s">
        <v>27</v>
      </c>
      <c r="E59" s="88"/>
      <c r="F59" s="88"/>
      <c r="G59" s="88"/>
      <c r="H59" s="88"/>
      <c r="I59" s="88"/>
      <c r="J59" s="88"/>
      <c r="K59" s="88"/>
      <c r="L59" s="88"/>
      <c r="M59" s="88"/>
      <c r="N59" s="88"/>
      <c r="O59" s="88"/>
    </row>
    <row r="60" spans="1:21" ht="24" customHeight="1" x14ac:dyDescent="0.15">
      <c r="B60" s="89"/>
      <c r="C60" s="89"/>
      <c r="D60" s="87" t="s">
        <v>28</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kGLN0G/SMB+lQeGdikxK7iRb3QAUAxgPENCTnuiKk7+Vitle7rZlqeNWIRAwdaIhvQdsoDlzgSmVu0Uipqnw==" saltValue="F59r99375d/kBOsAv2sy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8</v>
      </c>
    </row>
    <row r="40" spans="2:13" ht="27.75" customHeight="1" thickBot="1" x14ac:dyDescent="0.2">
      <c r="B40" s="92" t="s">
        <v>9</v>
      </c>
      <c r="C40" s="93"/>
      <c r="D40" s="93"/>
      <c r="E40" s="94"/>
      <c r="F40" s="94"/>
      <c r="G40" s="94"/>
      <c r="H40" s="95" t="s">
        <v>2</v>
      </c>
      <c r="I40" s="96" t="s">
        <v>546</v>
      </c>
      <c r="J40" s="97" t="s">
        <v>547</v>
      </c>
      <c r="K40" s="97" t="s">
        <v>548</v>
      </c>
      <c r="L40" s="97" t="s">
        <v>549</v>
      </c>
      <c r="M40" s="98" t="s">
        <v>550</v>
      </c>
    </row>
    <row r="41" spans="2:13" ht="27.75" customHeight="1" x14ac:dyDescent="0.15">
      <c r="B41" s="1285" t="s">
        <v>29</v>
      </c>
      <c r="C41" s="1286"/>
      <c r="D41" s="99"/>
      <c r="E41" s="1287" t="s">
        <v>30</v>
      </c>
      <c r="F41" s="1287"/>
      <c r="G41" s="1287"/>
      <c r="H41" s="1288"/>
      <c r="I41" s="100">
        <v>24713</v>
      </c>
      <c r="J41" s="101">
        <v>25254</v>
      </c>
      <c r="K41" s="101">
        <v>26069</v>
      </c>
      <c r="L41" s="101">
        <v>25618</v>
      </c>
      <c r="M41" s="102">
        <v>26206</v>
      </c>
    </row>
    <row r="42" spans="2:13" ht="27.75" customHeight="1" x14ac:dyDescent="0.15">
      <c r="B42" s="1275"/>
      <c r="C42" s="1276"/>
      <c r="D42" s="103"/>
      <c r="E42" s="1279" t="s">
        <v>31</v>
      </c>
      <c r="F42" s="1279"/>
      <c r="G42" s="1279"/>
      <c r="H42" s="1280"/>
      <c r="I42" s="104" t="s">
        <v>504</v>
      </c>
      <c r="J42" s="105" t="s">
        <v>504</v>
      </c>
      <c r="K42" s="105" t="s">
        <v>504</v>
      </c>
      <c r="L42" s="105" t="s">
        <v>504</v>
      </c>
      <c r="M42" s="106" t="s">
        <v>504</v>
      </c>
    </row>
    <row r="43" spans="2:13" ht="27.75" customHeight="1" x14ac:dyDescent="0.15">
      <c r="B43" s="1275"/>
      <c r="C43" s="1276"/>
      <c r="D43" s="103"/>
      <c r="E43" s="1279" t="s">
        <v>32</v>
      </c>
      <c r="F43" s="1279"/>
      <c r="G43" s="1279"/>
      <c r="H43" s="1280"/>
      <c r="I43" s="104">
        <v>11428</v>
      </c>
      <c r="J43" s="105">
        <v>11180</v>
      </c>
      <c r="K43" s="105">
        <v>10906</v>
      </c>
      <c r="L43" s="105">
        <v>10844</v>
      </c>
      <c r="M43" s="106">
        <v>10467</v>
      </c>
    </row>
    <row r="44" spans="2:13" ht="27.75" customHeight="1" x14ac:dyDescent="0.15">
      <c r="B44" s="1275"/>
      <c r="C44" s="1276"/>
      <c r="D44" s="103"/>
      <c r="E44" s="1279" t="s">
        <v>33</v>
      </c>
      <c r="F44" s="1279"/>
      <c r="G44" s="1279"/>
      <c r="H44" s="1280"/>
      <c r="I44" s="104" t="s">
        <v>504</v>
      </c>
      <c r="J44" s="105" t="s">
        <v>504</v>
      </c>
      <c r="K44" s="105">
        <v>24</v>
      </c>
      <c r="L44" s="105">
        <v>52</v>
      </c>
      <c r="M44" s="106">
        <v>78</v>
      </c>
    </row>
    <row r="45" spans="2:13" ht="27.75" customHeight="1" x14ac:dyDescent="0.15">
      <c r="B45" s="1275"/>
      <c r="C45" s="1276"/>
      <c r="D45" s="103"/>
      <c r="E45" s="1279" t="s">
        <v>34</v>
      </c>
      <c r="F45" s="1279"/>
      <c r="G45" s="1279"/>
      <c r="H45" s="1280"/>
      <c r="I45" s="104">
        <v>5651</v>
      </c>
      <c r="J45" s="105">
        <v>5434</v>
      </c>
      <c r="K45" s="105">
        <v>5509</v>
      </c>
      <c r="L45" s="105">
        <v>5423</v>
      </c>
      <c r="M45" s="106">
        <v>5422</v>
      </c>
    </row>
    <row r="46" spans="2:13" ht="27.75" customHeight="1" x14ac:dyDescent="0.15">
      <c r="B46" s="1275"/>
      <c r="C46" s="1276"/>
      <c r="D46" s="107"/>
      <c r="E46" s="1279" t="s">
        <v>35</v>
      </c>
      <c r="F46" s="1279"/>
      <c r="G46" s="1279"/>
      <c r="H46" s="1280"/>
      <c r="I46" s="104" t="s">
        <v>504</v>
      </c>
      <c r="J46" s="105" t="s">
        <v>504</v>
      </c>
      <c r="K46" s="105" t="s">
        <v>504</v>
      </c>
      <c r="L46" s="105" t="s">
        <v>504</v>
      </c>
      <c r="M46" s="106" t="s">
        <v>504</v>
      </c>
    </row>
    <row r="47" spans="2:13" ht="27.75" customHeight="1" x14ac:dyDescent="0.15">
      <c r="B47" s="1275"/>
      <c r="C47" s="1276"/>
      <c r="D47" s="108"/>
      <c r="E47" s="1289" t="s">
        <v>36</v>
      </c>
      <c r="F47" s="1290"/>
      <c r="G47" s="1290"/>
      <c r="H47" s="1291"/>
      <c r="I47" s="104" t="s">
        <v>504</v>
      </c>
      <c r="J47" s="105" t="s">
        <v>504</v>
      </c>
      <c r="K47" s="105" t="s">
        <v>504</v>
      </c>
      <c r="L47" s="105" t="s">
        <v>504</v>
      </c>
      <c r="M47" s="106" t="s">
        <v>504</v>
      </c>
    </row>
    <row r="48" spans="2:13" ht="27.75" customHeight="1" x14ac:dyDescent="0.15">
      <c r="B48" s="1275"/>
      <c r="C48" s="1276"/>
      <c r="D48" s="103"/>
      <c r="E48" s="1279" t="s">
        <v>37</v>
      </c>
      <c r="F48" s="1279"/>
      <c r="G48" s="1279"/>
      <c r="H48" s="1280"/>
      <c r="I48" s="104" t="s">
        <v>504</v>
      </c>
      <c r="J48" s="105" t="s">
        <v>504</v>
      </c>
      <c r="K48" s="105" t="s">
        <v>504</v>
      </c>
      <c r="L48" s="105" t="s">
        <v>504</v>
      </c>
      <c r="M48" s="106" t="s">
        <v>504</v>
      </c>
    </row>
    <row r="49" spans="2:13" ht="27.75" customHeight="1" x14ac:dyDescent="0.15">
      <c r="B49" s="1277"/>
      <c r="C49" s="1278"/>
      <c r="D49" s="103"/>
      <c r="E49" s="1279" t="s">
        <v>38</v>
      </c>
      <c r="F49" s="1279"/>
      <c r="G49" s="1279"/>
      <c r="H49" s="1280"/>
      <c r="I49" s="104" t="s">
        <v>504</v>
      </c>
      <c r="J49" s="105" t="s">
        <v>504</v>
      </c>
      <c r="K49" s="105" t="s">
        <v>504</v>
      </c>
      <c r="L49" s="105" t="s">
        <v>504</v>
      </c>
      <c r="M49" s="106" t="s">
        <v>504</v>
      </c>
    </row>
    <row r="50" spans="2:13" ht="27.75" customHeight="1" x14ac:dyDescent="0.15">
      <c r="B50" s="1273" t="s">
        <v>39</v>
      </c>
      <c r="C50" s="1274"/>
      <c r="D50" s="109"/>
      <c r="E50" s="1279" t="s">
        <v>40</v>
      </c>
      <c r="F50" s="1279"/>
      <c r="G50" s="1279"/>
      <c r="H50" s="1280"/>
      <c r="I50" s="104">
        <v>5835</v>
      </c>
      <c r="J50" s="105">
        <v>6508</v>
      </c>
      <c r="K50" s="105">
        <v>6999</v>
      </c>
      <c r="L50" s="105">
        <v>7912</v>
      </c>
      <c r="M50" s="106">
        <v>9257</v>
      </c>
    </row>
    <row r="51" spans="2:13" ht="27.75" customHeight="1" x14ac:dyDescent="0.15">
      <c r="B51" s="1275"/>
      <c r="C51" s="1276"/>
      <c r="D51" s="103"/>
      <c r="E51" s="1279" t="s">
        <v>41</v>
      </c>
      <c r="F51" s="1279"/>
      <c r="G51" s="1279"/>
      <c r="H51" s="1280"/>
      <c r="I51" s="104">
        <v>9874</v>
      </c>
      <c r="J51" s="105">
        <v>9544</v>
      </c>
      <c r="K51" s="105">
        <v>9277</v>
      </c>
      <c r="L51" s="105">
        <v>8370</v>
      </c>
      <c r="M51" s="106">
        <v>7609</v>
      </c>
    </row>
    <row r="52" spans="2:13" ht="27.75" customHeight="1" x14ac:dyDescent="0.15">
      <c r="B52" s="1277"/>
      <c r="C52" s="1278"/>
      <c r="D52" s="103"/>
      <c r="E52" s="1279" t="s">
        <v>42</v>
      </c>
      <c r="F52" s="1279"/>
      <c r="G52" s="1279"/>
      <c r="H52" s="1280"/>
      <c r="I52" s="104">
        <v>22961</v>
      </c>
      <c r="J52" s="105">
        <v>24068</v>
      </c>
      <c r="K52" s="105">
        <v>24089</v>
      </c>
      <c r="L52" s="105">
        <v>24082</v>
      </c>
      <c r="M52" s="106">
        <v>23951</v>
      </c>
    </row>
    <row r="53" spans="2:13" ht="27.75" customHeight="1" thickBot="1" x14ac:dyDescent="0.2">
      <c r="B53" s="1281" t="s">
        <v>43</v>
      </c>
      <c r="C53" s="1282"/>
      <c r="D53" s="110"/>
      <c r="E53" s="1283" t="s">
        <v>44</v>
      </c>
      <c r="F53" s="1283"/>
      <c r="G53" s="1283"/>
      <c r="H53" s="1284"/>
      <c r="I53" s="111">
        <v>3123</v>
      </c>
      <c r="J53" s="112">
        <v>1748</v>
      </c>
      <c r="K53" s="112">
        <v>2144</v>
      </c>
      <c r="L53" s="112">
        <v>1572</v>
      </c>
      <c r="M53" s="113">
        <v>1356</v>
      </c>
    </row>
    <row r="54" spans="2:13" ht="27.75" customHeight="1" x14ac:dyDescent="0.15">
      <c r="B54" s="114" t="s">
        <v>45</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exB7falGv+GW2QGpOS7vcmdlWto9CNV6SVuyaQe0Q8DZhStnr1ORNK1vCfb2CFRItZIIZEzkJdWPXCwkGaWig==" saltValue="R1KHh3+SlhGFq4M7f+X0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46</v>
      </c>
    </row>
    <row r="54" spans="2:8" ht="29.25" customHeight="1" thickBot="1" x14ac:dyDescent="0.25">
      <c r="B54" s="119" t="s">
        <v>1</v>
      </c>
      <c r="C54" s="120"/>
      <c r="D54" s="120"/>
      <c r="E54" s="121" t="s">
        <v>2</v>
      </c>
      <c r="F54" s="122" t="s">
        <v>548</v>
      </c>
      <c r="G54" s="122" t="s">
        <v>549</v>
      </c>
      <c r="H54" s="123" t="s">
        <v>550</v>
      </c>
    </row>
    <row r="55" spans="2:8" ht="52.5" customHeight="1" x14ac:dyDescent="0.15">
      <c r="B55" s="124"/>
      <c r="C55" s="1294" t="s">
        <v>47</v>
      </c>
      <c r="D55" s="1294"/>
      <c r="E55" s="1295"/>
      <c r="F55" s="125">
        <v>3187</v>
      </c>
      <c r="G55" s="125">
        <v>3189</v>
      </c>
      <c r="H55" s="126">
        <v>3190</v>
      </c>
    </row>
    <row r="56" spans="2:8" ht="52.5" customHeight="1" x14ac:dyDescent="0.15">
      <c r="B56" s="127"/>
      <c r="C56" s="1296" t="s">
        <v>48</v>
      </c>
      <c r="D56" s="1296"/>
      <c r="E56" s="1297"/>
      <c r="F56" s="128">
        <v>1212</v>
      </c>
      <c r="G56" s="128">
        <v>1112</v>
      </c>
      <c r="H56" s="129">
        <v>1173</v>
      </c>
    </row>
    <row r="57" spans="2:8" ht="53.25" customHeight="1" x14ac:dyDescent="0.15">
      <c r="B57" s="127"/>
      <c r="C57" s="1298" t="s">
        <v>49</v>
      </c>
      <c r="D57" s="1298"/>
      <c r="E57" s="1299"/>
      <c r="F57" s="130">
        <v>941</v>
      </c>
      <c r="G57" s="130">
        <v>1217</v>
      </c>
      <c r="H57" s="131">
        <v>1528</v>
      </c>
    </row>
    <row r="58" spans="2:8" ht="45.75" customHeight="1" x14ac:dyDescent="0.15">
      <c r="B58" s="132"/>
      <c r="C58" s="1300" t="s">
        <v>581</v>
      </c>
      <c r="D58" s="1301"/>
      <c r="E58" s="1302"/>
      <c r="F58" s="133">
        <v>581</v>
      </c>
      <c r="G58" s="133">
        <v>550</v>
      </c>
      <c r="H58" s="134">
        <v>483</v>
      </c>
    </row>
    <row r="59" spans="2:8" ht="45.75" customHeight="1" x14ac:dyDescent="0.15">
      <c r="B59" s="132"/>
      <c r="C59" s="1300" t="s">
        <v>578</v>
      </c>
      <c r="D59" s="1301"/>
      <c r="E59" s="1302"/>
      <c r="F59" s="133">
        <v>82</v>
      </c>
      <c r="G59" s="133">
        <v>93</v>
      </c>
      <c r="H59" s="134">
        <v>344</v>
      </c>
    </row>
    <row r="60" spans="2:8" ht="45.75" customHeight="1" x14ac:dyDescent="0.15">
      <c r="B60" s="132"/>
      <c r="C60" s="1300" t="s">
        <v>575</v>
      </c>
      <c r="D60" s="1301"/>
      <c r="E60" s="1302"/>
      <c r="F60" s="133">
        <v>16</v>
      </c>
      <c r="G60" s="133">
        <v>205</v>
      </c>
      <c r="H60" s="134">
        <v>211</v>
      </c>
    </row>
    <row r="61" spans="2:8" ht="45.75" customHeight="1" x14ac:dyDescent="0.15">
      <c r="B61" s="132"/>
      <c r="C61" s="381" t="s">
        <v>576</v>
      </c>
      <c r="D61" s="382"/>
      <c r="E61" s="383"/>
      <c r="F61" s="133">
        <v>52</v>
      </c>
      <c r="G61" s="133">
        <v>104</v>
      </c>
      <c r="H61" s="134">
        <v>158</v>
      </c>
    </row>
    <row r="62" spans="2:8" ht="45.75" customHeight="1" thickBot="1" x14ac:dyDescent="0.2">
      <c r="B62" s="135"/>
      <c r="C62" s="381" t="s">
        <v>577</v>
      </c>
      <c r="D62" s="382"/>
      <c r="E62" s="383"/>
      <c r="F62" s="133">
        <v>50</v>
      </c>
      <c r="G62" s="133">
        <v>103</v>
      </c>
      <c r="H62" s="134">
        <v>154</v>
      </c>
    </row>
    <row r="63" spans="2:8" ht="52.5" customHeight="1" thickBot="1" x14ac:dyDescent="0.2">
      <c r="B63" s="136"/>
      <c r="C63" s="1292" t="s">
        <v>50</v>
      </c>
      <c r="D63" s="1292"/>
      <c r="E63" s="1293"/>
      <c r="F63" s="137">
        <v>5341</v>
      </c>
      <c r="G63" s="137">
        <v>5519</v>
      </c>
      <c r="H63" s="138">
        <v>5890</v>
      </c>
    </row>
    <row r="64" spans="2:8" ht="15" customHeight="1" x14ac:dyDescent="0.15"/>
    <row r="65" ht="0" hidden="1" customHeight="1" x14ac:dyDescent="0.15"/>
    <row r="66" ht="0" hidden="1" customHeight="1" x14ac:dyDescent="0.15"/>
  </sheetData>
  <sheetProtection algorithmName="SHA-512" hashValue="3lBwnx6Vis3LfUwy8QfqkdUwjHC3jZ89aucH78R7BRP5OwCTu7MDOeatRJWGLpBXIUjz4RrTNDGwmJcghJ0Gog==" saltValue="0qIq9lFGEcpFQvV1X6TftA=="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4B16-44A7-4BC7-B484-55B4BD57AB3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6"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7"/>
      <c r="DG10" s="287"/>
      <c r="DH10" s="287"/>
      <c r="DI10" s="287"/>
      <c r="DJ10" s="287"/>
      <c r="DK10" s="287"/>
      <c r="DL10" s="287"/>
      <c r="DM10" s="287"/>
      <c r="DN10" s="287"/>
      <c r="DO10" s="287"/>
      <c r="DP10" s="287"/>
      <c r="DQ10" s="287"/>
      <c r="DR10" s="287"/>
      <c r="DS10" s="287"/>
      <c r="DT10" s="287"/>
      <c r="DU10" s="287"/>
      <c r="DV10" s="287"/>
      <c r="DW10" s="287"/>
      <c r="EM10" s="286" t="s">
        <v>582</v>
      </c>
    </row>
    <row r="11" spans="1:143" s="286"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7"/>
      <c r="DG12" s="287"/>
      <c r="DH12" s="287"/>
      <c r="DI12" s="287"/>
      <c r="DJ12" s="287"/>
      <c r="DK12" s="287"/>
      <c r="DL12" s="287"/>
      <c r="DM12" s="287"/>
      <c r="DN12" s="287"/>
      <c r="DO12" s="287"/>
      <c r="DP12" s="287"/>
      <c r="DQ12" s="287"/>
      <c r="DR12" s="287"/>
      <c r="DS12" s="287"/>
      <c r="DT12" s="287"/>
      <c r="DU12" s="287"/>
      <c r="DV12" s="287"/>
      <c r="DW12" s="287"/>
      <c r="EM12" s="286" t="s">
        <v>582</v>
      </c>
    </row>
    <row r="13" spans="1:143" s="286"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593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585</v>
      </c>
    </row>
    <row r="50" spans="1:109" x14ac:dyDescent="0.15">
      <c r="B50" s="395"/>
      <c r="G50" s="1303"/>
      <c r="H50" s="1303"/>
      <c r="I50" s="1303"/>
      <c r="J50" s="1303"/>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9" t="s">
        <v>546</v>
      </c>
      <c r="BQ50" s="1309"/>
      <c r="BR50" s="1309"/>
      <c r="BS50" s="1309"/>
      <c r="BT50" s="1309"/>
      <c r="BU50" s="1309"/>
      <c r="BV50" s="1309"/>
      <c r="BW50" s="1309"/>
      <c r="BX50" s="1309" t="s">
        <v>547</v>
      </c>
      <c r="BY50" s="1309"/>
      <c r="BZ50" s="1309"/>
      <c r="CA50" s="1309"/>
      <c r="CB50" s="1309"/>
      <c r="CC50" s="1309"/>
      <c r="CD50" s="1309"/>
      <c r="CE50" s="1309"/>
      <c r="CF50" s="1309" t="s">
        <v>548</v>
      </c>
      <c r="CG50" s="1309"/>
      <c r="CH50" s="1309"/>
      <c r="CI50" s="1309"/>
      <c r="CJ50" s="1309"/>
      <c r="CK50" s="1309"/>
      <c r="CL50" s="1309"/>
      <c r="CM50" s="1309"/>
      <c r="CN50" s="1309" t="s">
        <v>549</v>
      </c>
      <c r="CO50" s="1309"/>
      <c r="CP50" s="1309"/>
      <c r="CQ50" s="1309"/>
      <c r="CR50" s="1309"/>
      <c r="CS50" s="1309"/>
      <c r="CT50" s="1309"/>
      <c r="CU50" s="1309"/>
      <c r="CV50" s="1309" t="s">
        <v>550</v>
      </c>
      <c r="CW50" s="1309"/>
      <c r="CX50" s="1309"/>
      <c r="CY50" s="1309"/>
      <c r="CZ50" s="1309"/>
      <c r="DA50" s="1309"/>
      <c r="DB50" s="1309"/>
      <c r="DC50" s="1309"/>
    </row>
    <row r="51" spans="1:109" ht="13.5" customHeight="1" x14ac:dyDescent="0.15">
      <c r="B51" s="395"/>
      <c r="G51" s="1320"/>
      <c r="H51" s="1320"/>
      <c r="I51" s="1325"/>
      <c r="J51" s="1325"/>
      <c r="K51" s="1310"/>
      <c r="L51" s="1310"/>
      <c r="M51" s="1310"/>
      <c r="N51" s="1310"/>
      <c r="AM51" s="404"/>
      <c r="AN51" s="1308" t="s">
        <v>586</v>
      </c>
      <c r="AO51" s="1308"/>
      <c r="AP51" s="1308"/>
      <c r="AQ51" s="1308"/>
      <c r="AR51" s="1308"/>
      <c r="AS51" s="1308"/>
      <c r="AT51" s="1308"/>
      <c r="AU51" s="1308"/>
      <c r="AV51" s="1308"/>
      <c r="AW51" s="1308"/>
      <c r="AX51" s="1308"/>
      <c r="AY51" s="1308"/>
      <c r="AZ51" s="1308"/>
      <c r="BA51" s="1308"/>
      <c r="BB51" s="1308" t="s">
        <v>587</v>
      </c>
      <c r="BC51" s="1308"/>
      <c r="BD51" s="1308"/>
      <c r="BE51" s="1308"/>
      <c r="BF51" s="1308"/>
      <c r="BG51" s="1308"/>
      <c r="BH51" s="1308"/>
      <c r="BI51" s="1308"/>
      <c r="BJ51" s="1308"/>
      <c r="BK51" s="1308"/>
      <c r="BL51" s="1308"/>
      <c r="BM51" s="1308"/>
      <c r="BN51" s="1308"/>
      <c r="BO51" s="1308"/>
      <c r="BP51" s="1324"/>
      <c r="BQ51" s="1305"/>
      <c r="BR51" s="1305"/>
      <c r="BS51" s="1305"/>
      <c r="BT51" s="1305"/>
      <c r="BU51" s="1305"/>
      <c r="BV51" s="1305"/>
      <c r="BW51" s="1305"/>
      <c r="BX51" s="1305">
        <v>12.6</v>
      </c>
      <c r="BY51" s="1305"/>
      <c r="BZ51" s="1305"/>
      <c r="CA51" s="1305"/>
      <c r="CB51" s="1305"/>
      <c r="CC51" s="1305"/>
      <c r="CD51" s="1305"/>
      <c r="CE51" s="1305"/>
      <c r="CF51" s="1305">
        <v>15.7</v>
      </c>
      <c r="CG51" s="1305"/>
      <c r="CH51" s="1305"/>
      <c r="CI51" s="1305"/>
      <c r="CJ51" s="1305"/>
      <c r="CK51" s="1305"/>
      <c r="CL51" s="1305"/>
      <c r="CM51" s="1305"/>
      <c r="CN51" s="1305">
        <v>11.4</v>
      </c>
      <c r="CO51" s="1305"/>
      <c r="CP51" s="1305"/>
      <c r="CQ51" s="1305"/>
      <c r="CR51" s="1305"/>
      <c r="CS51" s="1305"/>
      <c r="CT51" s="1305"/>
      <c r="CU51" s="1305"/>
      <c r="CV51" s="1305">
        <v>9.9</v>
      </c>
      <c r="CW51" s="1305"/>
      <c r="CX51" s="1305"/>
      <c r="CY51" s="1305"/>
      <c r="CZ51" s="1305"/>
      <c r="DA51" s="1305"/>
      <c r="DB51" s="1305"/>
      <c r="DC51" s="1305"/>
    </row>
    <row r="52" spans="1:109" x14ac:dyDescent="0.15">
      <c r="B52" s="395"/>
      <c r="G52" s="1320"/>
      <c r="H52" s="1320"/>
      <c r="I52" s="1325"/>
      <c r="J52" s="1325"/>
      <c r="K52" s="1310"/>
      <c r="L52" s="1310"/>
      <c r="M52" s="1310"/>
      <c r="N52" s="1310"/>
      <c r="AM52" s="40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3"/>
      <c r="B53" s="395"/>
      <c r="G53" s="1320"/>
      <c r="H53" s="1320"/>
      <c r="I53" s="1303"/>
      <c r="J53" s="1303"/>
      <c r="K53" s="1310"/>
      <c r="L53" s="1310"/>
      <c r="M53" s="1310"/>
      <c r="N53" s="1310"/>
      <c r="AM53" s="404"/>
      <c r="AN53" s="1308"/>
      <c r="AO53" s="1308"/>
      <c r="AP53" s="1308"/>
      <c r="AQ53" s="1308"/>
      <c r="AR53" s="1308"/>
      <c r="AS53" s="1308"/>
      <c r="AT53" s="1308"/>
      <c r="AU53" s="1308"/>
      <c r="AV53" s="1308"/>
      <c r="AW53" s="1308"/>
      <c r="AX53" s="1308"/>
      <c r="AY53" s="1308"/>
      <c r="AZ53" s="1308"/>
      <c r="BA53" s="1308"/>
      <c r="BB53" s="1308" t="s">
        <v>588</v>
      </c>
      <c r="BC53" s="1308"/>
      <c r="BD53" s="1308"/>
      <c r="BE53" s="1308"/>
      <c r="BF53" s="1308"/>
      <c r="BG53" s="1308"/>
      <c r="BH53" s="1308"/>
      <c r="BI53" s="1308"/>
      <c r="BJ53" s="1308"/>
      <c r="BK53" s="1308"/>
      <c r="BL53" s="1308"/>
      <c r="BM53" s="1308"/>
      <c r="BN53" s="1308"/>
      <c r="BO53" s="1308"/>
      <c r="BP53" s="1324"/>
      <c r="BQ53" s="1305"/>
      <c r="BR53" s="1305"/>
      <c r="BS53" s="1305"/>
      <c r="BT53" s="1305"/>
      <c r="BU53" s="1305"/>
      <c r="BV53" s="1305"/>
      <c r="BW53" s="1305"/>
      <c r="BX53" s="1305">
        <v>57.2</v>
      </c>
      <c r="BY53" s="1305"/>
      <c r="BZ53" s="1305"/>
      <c r="CA53" s="1305"/>
      <c r="CB53" s="1305"/>
      <c r="CC53" s="1305"/>
      <c r="CD53" s="1305"/>
      <c r="CE53" s="1305"/>
      <c r="CF53" s="1305">
        <v>57.3</v>
      </c>
      <c r="CG53" s="1305"/>
      <c r="CH53" s="1305"/>
      <c r="CI53" s="1305"/>
      <c r="CJ53" s="1305"/>
      <c r="CK53" s="1305"/>
      <c r="CL53" s="1305"/>
      <c r="CM53" s="1305"/>
      <c r="CN53" s="1305">
        <v>58.6</v>
      </c>
      <c r="CO53" s="1305"/>
      <c r="CP53" s="1305"/>
      <c r="CQ53" s="1305"/>
      <c r="CR53" s="1305"/>
      <c r="CS53" s="1305"/>
      <c r="CT53" s="1305"/>
      <c r="CU53" s="1305"/>
      <c r="CV53" s="1305">
        <v>59.9</v>
      </c>
      <c r="CW53" s="1305"/>
      <c r="CX53" s="1305"/>
      <c r="CY53" s="1305"/>
      <c r="CZ53" s="1305"/>
      <c r="DA53" s="1305"/>
      <c r="DB53" s="1305"/>
      <c r="DC53" s="1305"/>
    </row>
    <row r="54" spans="1:109" x14ac:dyDescent="0.15">
      <c r="A54" s="403"/>
      <c r="B54" s="395"/>
      <c r="G54" s="1320"/>
      <c r="H54" s="1320"/>
      <c r="I54" s="1303"/>
      <c r="J54" s="1303"/>
      <c r="K54" s="1310"/>
      <c r="L54" s="1310"/>
      <c r="M54" s="1310"/>
      <c r="N54" s="1310"/>
      <c r="AM54" s="40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3"/>
      <c r="B55" s="395"/>
      <c r="G55" s="1303"/>
      <c r="H55" s="1303"/>
      <c r="I55" s="1303"/>
      <c r="J55" s="1303"/>
      <c r="K55" s="1310"/>
      <c r="L55" s="1310"/>
      <c r="M55" s="1310"/>
      <c r="N55" s="1310"/>
      <c r="AN55" s="1309" t="s">
        <v>589</v>
      </c>
      <c r="AO55" s="1309"/>
      <c r="AP55" s="1309"/>
      <c r="AQ55" s="1309"/>
      <c r="AR55" s="1309"/>
      <c r="AS55" s="1309"/>
      <c r="AT55" s="1309"/>
      <c r="AU55" s="1309"/>
      <c r="AV55" s="1309"/>
      <c r="AW55" s="1309"/>
      <c r="AX55" s="1309"/>
      <c r="AY55" s="1309"/>
      <c r="AZ55" s="1309"/>
      <c r="BA55" s="1309"/>
      <c r="BB55" s="1308" t="s">
        <v>587</v>
      </c>
      <c r="BC55" s="1308"/>
      <c r="BD55" s="1308"/>
      <c r="BE55" s="1308"/>
      <c r="BF55" s="1308"/>
      <c r="BG55" s="1308"/>
      <c r="BH55" s="1308"/>
      <c r="BI55" s="1308"/>
      <c r="BJ55" s="1308"/>
      <c r="BK55" s="1308"/>
      <c r="BL55" s="1308"/>
      <c r="BM55" s="1308"/>
      <c r="BN55" s="1308"/>
      <c r="BO55" s="1308"/>
      <c r="BP55" s="1324"/>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3"/>
      <c r="B56" s="395"/>
      <c r="G56" s="1303"/>
      <c r="H56" s="1303"/>
      <c r="I56" s="1303"/>
      <c r="J56" s="1303"/>
      <c r="K56" s="1310"/>
      <c r="L56" s="1310"/>
      <c r="M56" s="1310"/>
      <c r="N56" s="1310"/>
      <c r="AN56" s="1309"/>
      <c r="AO56" s="1309"/>
      <c r="AP56" s="1309"/>
      <c r="AQ56" s="1309"/>
      <c r="AR56" s="1309"/>
      <c r="AS56" s="1309"/>
      <c r="AT56" s="1309"/>
      <c r="AU56" s="1309"/>
      <c r="AV56" s="1309"/>
      <c r="AW56" s="1309"/>
      <c r="AX56" s="1309"/>
      <c r="AY56" s="1309"/>
      <c r="AZ56" s="1309"/>
      <c r="BA56" s="1309"/>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3" customFormat="1" x14ac:dyDescent="0.15">
      <c r="B57" s="407"/>
      <c r="G57" s="1303"/>
      <c r="H57" s="1303"/>
      <c r="I57" s="1306"/>
      <c r="J57" s="1306"/>
      <c r="K57" s="1310"/>
      <c r="L57" s="1310"/>
      <c r="M57" s="1310"/>
      <c r="N57" s="1310"/>
      <c r="AM57" s="388"/>
      <c r="AN57" s="1309"/>
      <c r="AO57" s="1309"/>
      <c r="AP57" s="1309"/>
      <c r="AQ57" s="1309"/>
      <c r="AR57" s="1309"/>
      <c r="AS57" s="1309"/>
      <c r="AT57" s="1309"/>
      <c r="AU57" s="1309"/>
      <c r="AV57" s="1309"/>
      <c r="AW57" s="1309"/>
      <c r="AX57" s="1309"/>
      <c r="AY57" s="1309"/>
      <c r="AZ57" s="1309"/>
      <c r="BA57" s="1309"/>
      <c r="BB57" s="1308" t="s">
        <v>588</v>
      </c>
      <c r="BC57" s="1308"/>
      <c r="BD57" s="1308"/>
      <c r="BE57" s="1308"/>
      <c r="BF57" s="1308"/>
      <c r="BG57" s="1308"/>
      <c r="BH57" s="1308"/>
      <c r="BI57" s="1308"/>
      <c r="BJ57" s="1308"/>
      <c r="BK57" s="1308"/>
      <c r="BL57" s="1308"/>
      <c r="BM57" s="1308"/>
      <c r="BN57" s="1308"/>
      <c r="BO57" s="1308"/>
      <c r="BP57" s="1324"/>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8"/>
      <c r="DE57" s="407"/>
    </row>
    <row r="58" spans="1:109" s="403" customFormat="1" x14ac:dyDescent="0.15">
      <c r="A58" s="388"/>
      <c r="B58" s="407"/>
      <c r="G58" s="1303"/>
      <c r="H58" s="1303"/>
      <c r="I58" s="1306"/>
      <c r="J58" s="1306"/>
      <c r="K58" s="1310"/>
      <c r="L58" s="1310"/>
      <c r="M58" s="1310"/>
      <c r="N58" s="1310"/>
      <c r="AM58" s="388"/>
      <c r="AN58" s="1309"/>
      <c r="AO58" s="1309"/>
      <c r="AP58" s="1309"/>
      <c r="AQ58" s="1309"/>
      <c r="AR58" s="1309"/>
      <c r="AS58" s="1309"/>
      <c r="AT58" s="1309"/>
      <c r="AU58" s="1309"/>
      <c r="AV58" s="1309"/>
      <c r="AW58" s="1309"/>
      <c r="AX58" s="1309"/>
      <c r="AY58" s="1309"/>
      <c r="AZ58" s="1309"/>
      <c r="BA58" s="1309"/>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590</v>
      </c>
    </row>
    <row r="64" spans="1:109" x14ac:dyDescent="0.15">
      <c r="B64" s="395"/>
      <c r="G64" s="402"/>
      <c r="I64" s="415"/>
      <c r="J64" s="415"/>
      <c r="K64" s="415"/>
      <c r="L64" s="415"/>
      <c r="M64" s="415"/>
      <c r="N64" s="416"/>
      <c r="AM64" s="402"/>
      <c r="AN64" s="402" t="s">
        <v>584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591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585</v>
      </c>
    </row>
    <row r="72" spans="2:107" x14ac:dyDescent="0.15">
      <c r="B72" s="395"/>
      <c r="G72" s="1303"/>
      <c r="H72" s="1303"/>
      <c r="I72" s="1303"/>
      <c r="J72" s="1303"/>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9" t="s">
        <v>546</v>
      </c>
      <c r="BQ72" s="1309"/>
      <c r="BR72" s="1309"/>
      <c r="BS72" s="1309"/>
      <c r="BT72" s="1309"/>
      <c r="BU72" s="1309"/>
      <c r="BV72" s="1309"/>
      <c r="BW72" s="1309"/>
      <c r="BX72" s="1309" t="s">
        <v>547</v>
      </c>
      <c r="BY72" s="1309"/>
      <c r="BZ72" s="1309"/>
      <c r="CA72" s="1309"/>
      <c r="CB72" s="1309"/>
      <c r="CC72" s="1309"/>
      <c r="CD72" s="1309"/>
      <c r="CE72" s="1309"/>
      <c r="CF72" s="1309" t="s">
        <v>548</v>
      </c>
      <c r="CG72" s="1309"/>
      <c r="CH72" s="1309"/>
      <c r="CI72" s="1309"/>
      <c r="CJ72" s="1309"/>
      <c r="CK72" s="1309"/>
      <c r="CL72" s="1309"/>
      <c r="CM72" s="1309"/>
      <c r="CN72" s="1309" t="s">
        <v>549</v>
      </c>
      <c r="CO72" s="1309"/>
      <c r="CP72" s="1309"/>
      <c r="CQ72" s="1309"/>
      <c r="CR72" s="1309"/>
      <c r="CS72" s="1309"/>
      <c r="CT72" s="1309"/>
      <c r="CU72" s="1309"/>
      <c r="CV72" s="1309" t="s">
        <v>550</v>
      </c>
      <c r="CW72" s="1309"/>
      <c r="CX72" s="1309"/>
      <c r="CY72" s="1309"/>
      <c r="CZ72" s="1309"/>
      <c r="DA72" s="1309"/>
      <c r="DB72" s="1309"/>
      <c r="DC72" s="1309"/>
    </row>
    <row r="73" spans="2:107" x14ac:dyDescent="0.15">
      <c r="B73" s="395"/>
      <c r="G73" s="1320"/>
      <c r="H73" s="1320"/>
      <c r="I73" s="1320"/>
      <c r="J73" s="1320"/>
      <c r="K73" s="1304"/>
      <c r="L73" s="1304"/>
      <c r="M73" s="1304"/>
      <c r="N73" s="1304"/>
      <c r="AM73" s="404"/>
      <c r="AN73" s="1308" t="s">
        <v>586</v>
      </c>
      <c r="AO73" s="1308"/>
      <c r="AP73" s="1308"/>
      <c r="AQ73" s="1308"/>
      <c r="AR73" s="1308"/>
      <c r="AS73" s="1308"/>
      <c r="AT73" s="1308"/>
      <c r="AU73" s="1308"/>
      <c r="AV73" s="1308"/>
      <c r="AW73" s="1308"/>
      <c r="AX73" s="1308"/>
      <c r="AY73" s="1308"/>
      <c r="AZ73" s="1308"/>
      <c r="BA73" s="1308"/>
      <c r="BB73" s="1308" t="s">
        <v>587</v>
      </c>
      <c r="BC73" s="1308"/>
      <c r="BD73" s="1308"/>
      <c r="BE73" s="1308"/>
      <c r="BF73" s="1308"/>
      <c r="BG73" s="1308"/>
      <c r="BH73" s="1308"/>
      <c r="BI73" s="1308"/>
      <c r="BJ73" s="1308"/>
      <c r="BK73" s="1308"/>
      <c r="BL73" s="1308"/>
      <c r="BM73" s="1308"/>
      <c r="BN73" s="1308"/>
      <c r="BO73" s="1308"/>
      <c r="BP73" s="1305">
        <v>23.3</v>
      </c>
      <c r="BQ73" s="1305"/>
      <c r="BR73" s="1305"/>
      <c r="BS73" s="1305"/>
      <c r="BT73" s="1305"/>
      <c r="BU73" s="1305"/>
      <c r="BV73" s="1305"/>
      <c r="BW73" s="1305"/>
      <c r="BX73" s="1305">
        <v>12.6</v>
      </c>
      <c r="BY73" s="1305"/>
      <c r="BZ73" s="1305"/>
      <c r="CA73" s="1305"/>
      <c r="CB73" s="1305"/>
      <c r="CC73" s="1305"/>
      <c r="CD73" s="1305"/>
      <c r="CE73" s="1305"/>
      <c r="CF73" s="1305">
        <v>15.7</v>
      </c>
      <c r="CG73" s="1305"/>
      <c r="CH73" s="1305"/>
      <c r="CI73" s="1305"/>
      <c r="CJ73" s="1305"/>
      <c r="CK73" s="1305"/>
      <c r="CL73" s="1305"/>
      <c r="CM73" s="1305"/>
      <c r="CN73" s="1305">
        <v>11.4</v>
      </c>
      <c r="CO73" s="1305"/>
      <c r="CP73" s="1305"/>
      <c r="CQ73" s="1305"/>
      <c r="CR73" s="1305"/>
      <c r="CS73" s="1305"/>
      <c r="CT73" s="1305"/>
      <c r="CU73" s="1305"/>
      <c r="CV73" s="1305">
        <v>9.9</v>
      </c>
      <c r="CW73" s="1305"/>
      <c r="CX73" s="1305"/>
      <c r="CY73" s="1305"/>
      <c r="CZ73" s="1305"/>
      <c r="DA73" s="1305"/>
      <c r="DB73" s="1305"/>
      <c r="DC73" s="1305"/>
    </row>
    <row r="74" spans="2:107" x14ac:dyDescent="0.15">
      <c r="B74" s="395"/>
      <c r="G74" s="1320"/>
      <c r="H74" s="1320"/>
      <c r="I74" s="1320"/>
      <c r="J74" s="1320"/>
      <c r="K74" s="1304"/>
      <c r="L74" s="1304"/>
      <c r="M74" s="1304"/>
      <c r="N74" s="1304"/>
      <c r="AM74" s="40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5"/>
      <c r="G75" s="1320"/>
      <c r="H75" s="1320"/>
      <c r="I75" s="1303"/>
      <c r="J75" s="1303"/>
      <c r="K75" s="1310"/>
      <c r="L75" s="1310"/>
      <c r="M75" s="1310"/>
      <c r="N75" s="1310"/>
      <c r="AM75" s="404"/>
      <c r="AN75" s="1308"/>
      <c r="AO75" s="1308"/>
      <c r="AP75" s="1308"/>
      <c r="AQ75" s="1308"/>
      <c r="AR75" s="1308"/>
      <c r="AS75" s="1308"/>
      <c r="AT75" s="1308"/>
      <c r="AU75" s="1308"/>
      <c r="AV75" s="1308"/>
      <c r="AW75" s="1308"/>
      <c r="AX75" s="1308"/>
      <c r="AY75" s="1308"/>
      <c r="AZ75" s="1308"/>
      <c r="BA75" s="1308"/>
      <c r="BB75" s="1308" t="s">
        <v>592</v>
      </c>
      <c r="BC75" s="1308"/>
      <c r="BD75" s="1308"/>
      <c r="BE75" s="1308"/>
      <c r="BF75" s="1308"/>
      <c r="BG75" s="1308"/>
      <c r="BH75" s="1308"/>
      <c r="BI75" s="1308"/>
      <c r="BJ75" s="1308"/>
      <c r="BK75" s="1308"/>
      <c r="BL75" s="1308"/>
      <c r="BM75" s="1308"/>
      <c r="BN75" s="1308"/>
      <c r="BO75" s="1308"/>
      <c r="BP75" s="1305">
        <v>8.6999999999999993</v>
      </c>
      <c r="BQ75" s="1305"/>
      <c r="BR75" s="1305"/>
      <c r="BS75" s="1305"/>
      <c r="BT75" s="1305"/>
      <c r="BU75" s="1305"/>
      <c r="BV75" s="1305"/>
      <c r="BW75" s="1305"/>
      <c r="BX75" s="1305">
        <v>8</v>
      </c>
      <c r="BY75" s="1305"/>
      <c r="BZ75" s="1305"/>
      <c r="CA75" s="1305"/>
      <c r="CB75" s="1305"/>
      <c r="CC75" s="1305"/>
      <c r="CD75" s="1305"/>
      <c r="CE75" s="1305"/>
      <c r="CF75" s="1305">
        <v>7</v>
      </c>
      <c r="CG75" s="1305"/>
      <c r="CH75" s="1305"/>
      <c r="CI75" s="1305"/>
      <c r="CJ75" s="1305"/>
      <c r="CK75" s="1305"/>
      <c r="CL75" s="1305"/>
      <c r="CM75" s="1305"/>
      <c r="CN75" s="1305">
        <v>6.4</v>
      </c>
      <c r="CO75" s="1305"/>
      <c r="CP75" s="1305"/>
      <c r="CQ75" s="1305"/>
      <c r="CR75" s="1305"/>
      <c r="CS75" s="1305"/>
      <c r="CT75" s="1305"/>
      <c r="CU75" s="1305"/>
      <c r="CV75" s="1305">
        <v>6.1</v>
      </c>
      <c r="CW75" s="1305"/>
      <c r="CX75" s="1305"/>
      <c r="CY75" s="1305"/>
      <c r="CZ75" s="1305"/>
      <c r="DA75" s="1305"/>
      <c r="DB75" s="1305"/>
      <c r="DC75" s="1305"/>
    </row>
    <row r="76" spans="2:107" x14ac:dyDescent="0.15">
      <c r="B76" s="395"/>
      <c r="G76" s="1320"/>
      <c r="H76" s="1320"/>
      <c r="I76" s="1303"/>
      <c r="J76" s="1303"/>
      <c r="K76" s="1310"/>
      <c r="L76" s="1310"/>
      <c r="M76" s="1310"/>
      <c r="N76" s="1310"/>
      <c r="AM76" s="40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5"/>
      <c r="G77" s="1303"/>
      <c r="H77" s="1303"/>
      <c r="I77" s="1303"/>
      <c r="J77" s="1303"/>
      <c r="K77" s="1304"/>
      <c r="L77" s="1304"/>
      <c r="M77" s="1304"/>
      <c r="N77" s="1304"/>
      <c r="AN77" s="1309" t="s">
        <v>589</v>
      </c>
      <c r="AO77" s="1309"/>
      <c r="AP77" s="1309"/>
      <c r="AQ77" s="1309"/>
      <c r="AR77" s="1309"/>
      <c r="AS77" s="1309"/>
      <c r="AT77" s="1309"/>
      <c r="AU77" s="1309"/>
      <c r="AV77" s="1309"/>
      <c r="AW77" s="1309"/>
      <c r="AX77" s="1309"/>
      <c r="AY77" s="1309"/>
      <c r="AZ77" s="1309"/>
      <c r="BA77" s="1309"/>
      <c r="BB77" s="1308" t="s">
        <v>587</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5"/>
      <c r="G78" s="1303"/>
      <c r="H78" s="1303"/>
      <c r="I78" s="1303"/>
      <c r="J78" s="1303"/>
      <c r="K78" s="1304"/>
      <c r="L78" s="1304"/>
      <c r="M78" s="1304"/>
      <c r="N78" s="1304"/>
      <c r="AN78" s="1309"/>
      <c r="AO78" s="1309"/>
      <c r="AP78" s="1309"/>
      <c r="AQ78" s="1309"/>
      <c r="AR78" s="1309"/>
      <c r="AS78" s="1309"/>
      <c r="AT78" s="1309"/>
      <c r="AU78" s="1309"/>
      <c r="AV78" s="1309"/>
      <c r="AW78" s="1309"/>
      <c r="AX78" s="1309"/>
      <c r="AY78" s="1309"/>
      <c r="AZ78" s="1309"/>
      <c r="BA78" s="1309"/>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5"/>
      <c r="G79" s="1303"/>
      <c r="H79" s="1303"/>
      <c r="I79" s="1306"/>
      <c r="J79" s="1306"/>
      <c r="K79" s="1307"/>
      <c r="L79" s="1307"/>
      <c r="M79" s="1307"/>
      <c r="N79" s="1307"/>
      <c r="AN79" s="1309"/>
      <c r="AO79" s="1309"/>
      <c r="AP79" s="1309"/>
      <c r="AQ79" s="1309"/>
      <c r="AR79" s="1309"/>
      <c r="AS79" s="1309"/>
      <c r="AT79" s="1309"/>
      <c r="AU79" s="1309"/>
      <c r="AV79" s="1309"/>
      <c r="AW79" s="1309"/>
      <c r="AX79" s="1309"/>
      <c r="AY79" s="1309"/>
      <c r="AZ79" s="1309"/>
      <c r="BA79" s="1309"/>
      <c r="BB79" s="1308" t="s">
        <v>592</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5"/>
      <c r="G80" s="1303"/>
      <c r="H80" s="1303"/>
      <c r="I80" s="1306"/>
      <c r="J80" s="1306"/>
      <c r="K80" s="1307"/>
      <c r="L80" s="1307"/>
      <c r="M80" s="1307"/>
      <c r="N80" s="1307"/>
      <c r="AN80" s="1309"/>
      <c r="AO80" s="1309"/>
      <c r="AP80" s="1309"/>
      <c r="AQ80" s="1309"/>
      <c r="AR80" s="1309"/>
      <c r="AS80" s="1309"/>
      <c r="AT80" s="1309"/>
      <c r="AU80" s="1309"/>
      <c r="AV80" s="1309"/>
      <c r="AW80" s="1309"/>
      <c r="AX80" s="1309"/>
      <c r="AY80" s="1309"/>
      <c r="AZ80" s="1309"/>
      <c r="BA80" s="1309"/>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NnAohU9hKCvCdW/HF7pjBP3RmG8QeRRsSwwbh613dh1qoOdeYyFkN9q17FvixJuLAjt4FT7apxD+pwdusREIA==" saltValue="qHoic1Peayt44yJgnToJj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39C8-2DD0-44C1-AA0E-4E6593BB365D}">
  <sheetPr>
    <pageSetUpPr fitToPage="1"/>
  </sheetPr>
  <dimension ref="A1:DR135"/>
  <sheetViews>
    <sheetView showGridLines="0" topLeftCell="A19"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wlo0karUFOuh6ba7OvEDB7jnQxKwwmtoFuoLd9NhTBZ06SyzjUTFogtuVOgzhHD+QK7qiB5Zbr1c6mkNLFXpQ==" saltValue="bSv5wENUmVYwdb8NL2VW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9337B-4AA7-4137-82AC-3C1B33C756AD}">
  <sheetPr>
    <pageSetUpPr fitToPage="1"/>
  </sheetPr>
  <dimension ref="A1:DR135"/>
  <sheetViews>
    <sheetView showGridLines="0" topLeftCell="A103" zoomScaleNormal="10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SWT45sOpIG3InZNqDi/6IEsOHNojdBtw9G6P3rV+wEXZ6LL79KHZk36PiXheC/Zw+l3wPp47r/x9J/yqoW6Pw==" saltValue="w2JMd2i0ZJBIk6UQudV9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51</v>
      </c>
      <c r="E2" s="150"/>
      <c r="F2" s="151" t="s">
        <v>543</v>
      </c>
      <c r="G2" s="152"/>
      <c r="H2" s="153"/>
    </row>
    <row r="3" spans="1:8" x14ac:dyDescent="0.15">
      <c r="A3" s="149" t="s">
        <v>536</v>
      </c>
      <c r="B3" s="154"/>
      <c r="C3" s="155"/>
      <c r="D3" s="156">
        <v>49479</v>
      </c>
      <c r="E3" s="157"/>
      <c r="F3" s="158">
        <v>66255</v>
      </c>
      <c r="G3" s="159"/>
      <c r="H3" s="160"/>
    </row>
    <row r="4" spans="1:8" x14ac:dyDescent="0.15">
      <c r="A4" s="161"/>
      <c r="B4" s="162"/>
      <c r="C4" s="163"/>
      <c r="D4" s="164">
        <v>24383</v>
      </c>
      <c r="E4" s="165"/>
      <c r="F4" s="166">
        <v>31822</v>
      </c>
      <c r="G4" s="167"/>
      <c r="H4" s="168"/>
    </row>
    <row r="5" spans="1:8" x14ac:dyDescent="0.15">
      <c r="A5" s="149" t="s">
        <v>538</v>
      </c>
      <c r="B5" s="154"/>
      <c r="C5" s="155"/>
      <c r="D5" s="156">
        <v>37859</v>
      </c>
      <c r="E5" s="157"/>
      <c r="F5" s="158">
        <v>47278</v>
      </c>
      <c r="G5" s="159"/>
      <c r="H5" s="160"/>
    </row>
    <row r="6" spans="1:8" x14ac:dyDescent="0.15">
      <c r="A6" s="161"/>
      <c r="B6" s="162"/>
      <c r="C6" s="163"/>
      <c r="D6" s="164">
        <v>31975</v>
      </c>
      <c r="E6" s="165"/>
      <c r="F6" s="166">
        <v>24096</v>
      </c>
      <c r="G6" s="167"/>
      <c r="H6" s="168"/>
    </row>
    <row r="7" spans="1:8" x14ac:dyDescent="0.15">
      <c r="A7" s="149" t="s">
        <v>539</v>
      </c>
      <c r="B7" s="154"/>
      <c r="C7" s="155"/>
      <c r="D7" s="156">
        <v>55196</v>
      </c>
      <c r="E7" s="157"/>
      <c r="F7" s="158">
        <v>44504</v>
      </c>
      <c r="G7" s="159"/>
      <c r="H7" s="160"/>
    </row>
    <row r="8" spans="1:8" x14ac:dyDescent="0.15">
      <c r="A8" s="161"/>
      <c r="B8" s="162"/>
      <c r="C8" s="163"/>
      <c r="D8" s="164">
        <v>45726</v>
      </c>
      <c r="E8" s="165"/>
      <c r="F8" s="166">
        <v>25876</v>
      </c>
      <c r="G8" s="167"/>
      <c r="H8" s="168"/>
    </row>
    <row r="9" spans="1:8" x14ac:dyDescent="0.15">
      <c r="A9" s="149" t="s">
        <v>540</v>
      </c>
      <c r="B9" s="154"/>
      <c r="C9" s="155"/>
      <c r="D9" s="156">
        <v>29505</v>
      </c>
      <c r="E9" s="157"/>
      <c r="F9" s="158">
        <v>47820</v>
      </c>
      <c r="G9" s="159"/>
      <c r="H9" s="160"/>
    </row>
    <row r="10" spans="1:8" x14ac:dyDescent="0.15">
      <c r="A10" s="161"/>
      <c r="B10" s="162"/>
      <c r="C10" s="163"/>
      <c r="D10" s="164">
        <v>20395</v>
      </c>
      <c r="E10" s="165"/>
      <c r="F10" s="166">
        <v>25855</v>
      </c>
      <c r="G10" s="167"/>
      <c r="H10" s="168"/>
    </row>
    <row r="11" spans="1:8" x14ac:dyDescent="0.15">
      <c r="A11" s="149" t="s">
        <v>541</v>
      </c>
      <c r="B11" s="154"/>
      <c r="C11" s="155"/>
      <c r="D11" s="156">
        <v>25361</v>
      </c>
      <c r="E11" s="157"/>
      <c r="F11" s="158">
        <v>41934</v>
      </c>
      <c r="G11" s="159"/>
      <c r="H11" s="160"/>
    </row>
    <row r="12" spans="1:8" x14ac:dyDescent="0.15">
      <c r="A12" s="161"/>
      <c r="B12" s="162"/>
      <c r="C12" s="169"/>
      <c r="D12" s="164">
        <v>15769</v>
      </c>
      <c r="E12" s="165"/>
      <c r="F12" s="166">
        <v>23352</v>
      </c>
      <c r="G12" s="167"/>
      <c r="H12" s="168"/>
    </row>
    <row r="13" spans="1:8" x14ac:dyDescent="0.15">
      <c r="A13" s="149"/>
      <c r="B13" s="154"/>
      <c r="C13" s="170"/>
      <c r="D13" s="171">
        <v>39480</v>
      </c>
      <c r="E13" s="172"/>
      <c r="F13" s="173">
        <v>49558</v>
      </c>
      <c r="G13" s="174"/>
      <c r="H13" s="160"/>
    </row>
    <row r="14" spans="1:8" x14ac:dyDescent="0.15">
      <c r="A14" s="161"/>
      <c r="B14" s="162"/>
      <c r="C14" s="163"/>
      <c r="D14" s="164">
        <v>27650</v>
      </c>
      <c r="E14" s="165"/>
      <c r="F14" s="166">
        <v>26200</v>
      </c>
      <c r="G14" s="167"/>
      <c r="H14" s="168"/>
    </row>
    <row r="17" spans="1:11" x14ac:dyDescent="0.15">
      <c r="A17" s="145" t="s">
        <v>52</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53</v>
      </c>
      <c r="B19" s="175">
        <f>ROUND(VALUE(SUBSTITUTE(実質収支比率等に係る経年分析!F$48,"▲","-")),2)</f>
        <v>3.76</v>
      </c>
      <c r="C19" s="175">
        <f>ROUND(VALUE(SUBSTITUTE(実質収支比率等に係る経年分析!G$48,"▲","-")),2)</f>
        <v>3.87</v>
      </c>
      <c r="D19" s="175">
        <f>ROUND(VALUE(SUBSTITUTE(実質収支比率等に係る経年分析!H$48,"▲","-")),2)</f>
        <v>3.67</v>
      </c>
      <c r="E19" s="175">
        <f>ROUND(VALUE(SUBSTITUTE(実質収支比率等に係る経年分析!I$48,"▲","-")),2)</f>
        <v>5.12</v>
      </c>
      <c r="F19" s="175">
        <f>ROUND(VALUE(SUBSTITUTE(実質収支比率等に係る経年分析!J$48,"▲","-")),2)</f>
        <v>5.0999999999999996</v>
      </c>
    </row>
    <row r="20" spans="1:11" x14ac:dyDescent="0.15">
      <c r="A20" s="175" t="s">
        <v>54</v>
      </c>
      <c r="B20" s="175">
        <f>ROUND(VALUE(SUBSTITUTE(実質収支比率等に係る経年分析!F$47,"▲","-")),2)</f>
        <v>19.88</v>
      </c>
      <c r="C20" s="175">
        <f>ROUND(VALUE(SUBSTITUTE(実質収支比率等に係る経年分析!G$47,"▲","-")),2)</f>
        <v>21.35</v>
      </c>
      <c r="D20" s="175">
        <f>ROUND(VALUE(SUBSTITUTE(実質収支比率等に係る経年分析!H$47,"▲","-")),2)</f>
        <v>20.93</v>
      </c>
      <c r="E20" s="175">
        <f>ROUND(VALUE(SUBSTITUTE(実質収支比率等に係る経年分析!I$47,"▲","-")),2)</f>
        <v>20.67</v>
      </c>
      <c r="F20" s="175">
        <f>ROUND(VALUE(SUBSTITUTE(実質収支比率等に係る経年分析!J$47,"▲","-")),2)</f>
        <v>20.8</v>
      </c>
    </row>
    <row r="21" spans="1:11" x14ac:dyDescent="0.15">
      <c r="A21" s="175" t="s">
        <v>55</v>
      </c>
      <c r="B21" s="175">
        <f>IF(ISNUMBER(VALUE(SUBSTITUTE(実質収支比率等に係る経年分析!F$49,"▲","-"))),ROUND(VALUE(SUBSTITUTE(実質収支比率等に係る経年分析!F$49,"▲","-")),2),NA())</f>
        <v>1.47</v>
      </c>
      <c r="C21" s="175">
        <f>IF(ISNUMBER(VALUE(SUBSTITUTE(実質収支比率等に係る経年分析!G$49,"▲","-"))),ROUND(VALUE(SUBSTITUTE(実質収支比率等に係る経年分析!G$49,"▲","-")),2),NA())</f>
        <v>2.17</v>
      </c>
      <c r="D21" s="175">
        <f>IF(ISNUMBER(VALUE(SUBSTITUTE(実質収支比率等に係る経年分析!H$49,"▲","-"))),ROUND(VALUE(SUBSTITUTE(実質収支比率等に係る経年分析!H$49,"▲","-")),2),NA())</f>
        <v>-0.89</v>
      </c>
      <c r="E21" s="175">
        <f>IF(ISNUMBER(VALUE(SUBSTITUTE(実質収支比率等に係る経年分析!I$49,"▲","-"))),ROUND(VALUE(SUBSTITUTE(実質収支比率等に係る経年分析!I$49,"▲","-")),2),NA())</f>
        <v>1.51</v>
      </c>
      <c r="F21" s="175">
        <f>IF(ISNUMBER(VALUE(SUBSTITUTE(実質収支比率等に係る経年分析!J$49,"▲","-"))),ROUND(VALUE(SUBSTITUTE(実質収支比率等に係る経年分析!J$49,"▲","-")),2),NA())</f>
        <v>-0.05</v>
      </c>
    </row>
    <row r="24" spans="1:11" x14ac:dyDescent="0.15">
      <c r="A24" s="145" t="s">
        <v>56</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57</v>
      </c>
      <c r="C26" s="176" t="s">
        <v>58</v>
      </c>
      <c r="D26" s="176" t="s">
        <v>57</v>
      </c>
      <c r="E26" s="176" t="s">
        <v>58</v>
      </c>
      <c r="F26" s="176" t="s">
        <v>57</v>
      </c>
      <c r="G26" s="176" t="s">
        <v>58</v>
      </c>
      <c r="H26" s="176" t="s">
        <v>57</v>
      </c>
      <c r="I26" s="176" t="s">
        <v>58</v>
      </c>
      <c r="J26" s="176" t="s">
        <v>57</v>
      </c>
      <c r="K26" s="176" t="s">
        <v>58</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0.03</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下水道事業特別会計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0.12</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0.1</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0.05</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0.05</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0.04</v>
      </c>
    </row>
    <row r="30" spans="1:11" x14ac:dyDescent="0.15">
      <c r="A30" s="176" t="str">
        <f>IF(連結実質赤字比率に係る赤字・黒字の構成分析!C$40="",NA(),連結実質赤字比率に係る赤字・黒字の構成分析!C$40)</f>
        <v>後期高齢者医療特別会計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0.11</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0.11</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0.13</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0.08</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0.16</v>
      </c>
    </row>
    <row r="31" spans="1:11" x14ac:dyDescent="0.15">
      <c r="A31" s="176" t="str">
        <f>IF(連結実質赤字比率に係る赤字・黒字の構成分析!C$39="",NA(),連結実質赤字比率に係る赤字・黒字の構成分析!C$39)</f>
        <v>介護保険事業特別会計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0.62</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0.2</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0.43</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1</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1.18</v>
      </c>
    </row>
    <row r="32" spans="1:11" x14ac:dyDescent="0.15">
      <c r="A32" s="176" t="str">
        <f>IF(連結実質赤字比率に係る赤字・黒字の構成分析!C$38="",NA(),連結実質赤字比率に係る赤字・黒字の構成分析!C$38)</f>
        <v>国民健康保険事業特別会計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3.99</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3.48</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3.99</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4.07</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1.7</v>
      </c>
    </row>
    <row r="33" spans="1:16" x14ac:dyDescent="0.15">
      <c r="A33" s="176" t="str">
        <f>IF(連結実質赤字比率に係る赤字・黒字の構成分析!C$37="",NA(),連結実質赤字比率に係る赤字・黒字の構成分析!C$37)</f>
        <v>競輪事業特別会計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0.87</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1.79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3.49</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4.1900000000000004</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2.83</v>
      </c>
    </row>
    <row r="34" spans="1:16" x14ac:dyDescent="0.15">
      <c r="A34" s="176" t="str">
        <f>IF(連結実質赤字比率に係る赤字・黒字の構成分析!C$36="",NA(),連結実質赤字比率に係る赤字・黒字の構成分析!C$36)</f>
        <v>一般会計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3.76</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3.87</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3.66</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5.12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5.05</v>
      </c>
    </row>
    <row r="35" spans="1:16" x14ac:dyDescent="0.15">
      <c r="A35" s="176" t="str">
        <f>IF(連結実質赤字比率に係る赤字・黒字の構成分析!C$35="",NA(),連結実質赤字比率に係る赤字・黒字の構成分析!C$35)</f>
        <v>病院事業会計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7.4</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7.55</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6.34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7.26</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8.39</v>
      </c>
    </row>
    <row r="36" spans="1:16" x14ac:dyDescent="0.15">
      <c r="A36" s="176" t="str">
        <f>IF(連結実質赤字比率に係る赤字・黒字の構成分析!C$34="",NA(),連結実質赤字比率に係る赤字・黒字の構成分析!C$34)</f>
        <v>水道事業会計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10.26</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10.64</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11.51</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10.82</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11.74</v>
      </c>
    </row>
    <row r="39" spans="1:16" x14ac:dyDescent="0.15">
      <c r="A39" s="145" t="s">
        <v>59</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x14ac:dyDescent="0.15">
      <c r="A42" s="177" t="s">
        <v>62</v>
      </c>
      <c r="B42" s="177"/>
      <c r="C42" s="177"/>
      <c r="D42" s="177">
        <f>'実質公債費比率（分子）の構造'!K$52</f>
        <v>2261</v>
      </c>
      <c r="E42" s="177"/>
      <c r="F42" s="177"/>
      <c r="G42" s="177">
        <f>'実質公債費比率（分子）の構造'!L$52</f>
        <v>2138</v>
      </c>
      <c r="H42" s="177"/>
      <c r="I42" s="177"/>
      <c r="J42" s="177">
        <f>'実質公債費比率（分子）の構造'!M$52</f>
        <v>2227</v>
      </c>
      <c r="K42" s="177"/>
      <c r="L42" s="177"/>
      <c r="M42" s="177">
        <f>'実質公債費比率（分子）の構造'!N$52</f>
        <v>2379</v>
      </c>
      <c r="N42" s="177"/>
      <c r="O42" s="177"/>
      <c r="P42" s="177">
        <f>'実質公債費比率（分子）の構造'!O$52</f>
        <v>2437</v>
      </c>
    </row>
    <row r="43" spans="1:16" x14ac:dyDescent="0.15">
      <c r="A43" s="177" t="s">
        <v>63</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64</v>
      </c>
      <c r="B44" s="177">
        <f>'実質公債費比率（分子）の構造'!K$50</f>
        <v>16</v>
      </c>
      <c r="C44" s="177"/>
      <c r="D44" s="177"/>
      <c r="E44" s="177">
        <f>'実質公債費比率（分子）の構造'!L$50</f>
        <v>5</v>
      </c>
      <c r="F44" s="177"/>
      <c r="G44" s="177"/>
      <c r="H44" s="177">
        <f>'実質公債費比率（分子）の構造'!M$50</f>
        <v>11</v>
      </c>
      <c r="I44" s="177"/>
      <c r="J44" s="177"/>
      <c r="K44" s="177">
        <f>'実質公債費比率（分子）の構造'!N$50</f>
        <v>10</v>
      </c>
      <c r="L44" s="177"/>
      <c r="M44" s="177"/>
      <c r="N44" s="177">
        <f>'実質公債費比率（分子）の構造'!O$50</f>
        <v>16</v>
      </c>
      <c r="O44" s="177"/>
      <c r="P44" s="177"/>
    </row>
    <row r="45" spans="1:16" x14ac:dyDescent="0.15">
      <c r="A45" s="177" t="s">
        <v>65</v>
      </c>
      <c r="B45" s="177" t="str">
        <f>'実質公債費比率（分子）の構造'!K$49</f>
        <v>-</v>
      </c>
      <c r="C45" s="177"/>
      <c r="D45" s="177"/>
      <c r="E45" s="177" t="str">
        <f>'実質公債費比率（分子）の構造'!L$49</f>
        <v>-</v>
      </c>
      <c r="F45" s="177"/>
      <c r="G45" s="177"/>
      <c r="H45" s="177" t="str">
        <f>'実質公債費比率（分子）の構造'!M$49</f>
        <v>-</v>
      </c>
      <c r="I45" s="177"/>
      <c r="J45" s="177"/>
      <c r="K45" s="177">
        <f>'実質公債費比率（分子）の構造'!N$49</f>
        <v>0</v>
      </c>
      <c r="L45" s="177"/>
      <c r="M45" s="177"/>
      <c r="N45" s="177">
        <f>'実質公債費比率（分子）の構造'!O$49</f>
        <v>0</v>
      </c>
      <c r="O45" s="177"/>
      <c r="P45" s="177"/>
    </row>
    <row r="46" spans="1:16" x14ac:dyDescent="0.15">
      <c r="A46" s="177" t="s">
        <v>66</v>
      </c>
      <c r="B46" s="177">
        <f>'実質公債費比率（分子）の構造'!K$48</f>
        <v>572</v>
      </c>
      <c r="C46" s="177"/>
      <c r="D46" s="177"/>
      <c r="E46" s="177">
        <f>'実質公債費比率（分子）の構造'!L$48</f>
        <v>675</v>
      </c>
      <c r="F46" s="177"/>
      <c r="G46" s="177"/>
      <c r="H46" s="177">
        <f>'実質公債費比率（分子）の構造'!M$48</f>
        <v>649</v>
      </c>
      <c r="I46" s="177"/>
      <c r="J46" s="177"/>
      <c r="K46" s="177">
        <f>'実質公債費比率（分子）の構造'!N$48</f>
        <v>604</v>
      </c>
      <c r="L46" s="177"/>
      <c r="M46" s="177"/>
      <c r="N46" s="177">
        <f>'実質公債費比率（分子）の構造'!O$48</f>
        <v>648</v>
      </c>
      <c r="O46" s="177"/>
      <c r="P46" s="177"/>
    </row>
    <row r="47" spans="1:16" x14ac:dyDescent="0.15">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69</v>
      </c>
      <c r="B49" s="177">
        <f>'実質公債費比率（分子）の構造'!K$45</f>
        <v>2705</v>
      </c>
      <c r="C49" s="177"/>
      <c r="D49" s="177"/>
      <c r="E49" s="177">
        <f>'実質公債費比率（分子）の構造'!L$45</f>
        <v>2486</v>
      </c>
      <c r="F49" s="177"/>
      <c r="G49" s="177"/>
      <c r="H49" s="177">
        <f>'実質公債費比率（分子）の構造'!M$45</f>
        <v>2388</v>
      </c>
      <c r="I49" s="177"/>
      <c r="J49" s="177"/>
      <c r="K49" s="177">
        <f>'実質公債費比率（分子）の構造'!N$45</f>
        <v>2587</v>
      </c>
      <c r="L49" s="177"/>
      <c r="M49" s="177"/>
      <c r="N49" s="177">
        <f>'実質公債費比率（分子）の構造'!O$45</f>
        <v>2629</v>
      </c>
      <c r="O49" s="177"/>
      <c r="P49" s="177"/>
    </row>
    <row r="50" spans="1:16" x14ac:dyDescent="0.15">
      <c r="A50" s="177" t="s">
        <v>70</v>
      </c>
      <c r="B50" s="177" t="e">
        <f>NA()</f>
        <v>#N/A</v>
      </c>
      <c r="C50" s="177">
        <f>IF(ISNUMBER('実質公債費比率（分子）の構造'!K$53),'実質公債費比率（分子）の構造'!K$53,NA())</f>
        <v>1032</v>
      </c>
      <c r="D50" s="177" t="e">
        <f>NA()</f>
        <v>#N/A</v>
      </c>
      <c r="E50" s="177" t="e">
        <f>NA()</f>
        <v>#N/A</v>
      </c>
      <c r="F50" s="177">
        <f>IF(ISNUMBER('実質公債費比率（分子）の構造'!L$53),'実質公債費比率（分子）の構造'!L$53,NA())</f>
        <v>1028</v>
      </c>
      <c r="G50" s="177" t="e">
        <f>NA()</f>
        <v>#N/A</v>
      </c>
      <c r="H50" s="177" t="e">
        <f>NA()</f>
        <v>#N/A</v>
      </c>
      <c r="I50" s="177">
        <f>IF(ISNUMBER('実質公債費比率（分子）の構造'!M$53),'実質公債費比率（分子）の構造'!M$53,NA())</f>
        <v>821</v>
      </c>
      <c r="J50" s="177" t="e">
        <f>NA()</f>
        <v>#N/A</v>
      </c>
      <c r="K50" s="177" t="e">
        <f>NA()</f>
        <v>#N/A</v>
      </c>
      <c r="L50" s="177">
        <f>IF(ISNUMBER('実質公債費比率（分子）の構造'!N$53),'実質公債費比率（分子）の構造'!N$53,NA())</f>
        <v>822</v>
      </c>
      <c r="M50" s="177" t="e">
        <f>NA()</f>
        <v>#N/A</v>
      </c>
      <c r="N50" s="177" t="e">
        <f>NA()</f>
        <v>#N/A</v>
      </c>
      <c r="O50" s="177">
        <f>IF(ISNUMBER('実質公債費比率（分子）の構造'!O$53),'実質公債費比率（分子）の構造'!O$53,NA())</f>
        <v>856</v>
      </c>
      <c r="P50" s="177" t="e">
        <f>NA()</f>
        <v>#N/A</v>
      </c>
    </row>
    <row r="53" spans="1:16" x14ac:dyDescent="0.15">
      <c r="A53" s="145" t="s">
        <v>71</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x14ac:dyDescent="0.15">
      <c r="A56" s="176" t="s">
        <v>42</v>
      </c>
      <c r="B56" s="176"/>
      <c r="C56" s="176"/>
      <c r="D56" s="176">
        <f>'将来負担比率（分子）の構造'!I$52</f>
        <v>22961</v>
      </c>
      <c r="E56" s="176"/>
      <c r="F56" s="176"/>
      <c r="G56" s="176">
        <f>'将来負担比率（分子）の構造'!J$52</f>
        <v>24068</v>
      </c>
      <c r="H56" s="176"/>
      <c r="I56" s="176"/>
      <c r="J56" s="176">
        <f>'将来負担比率（分子）の構造'!K$52</f>
        <v>24089</v>
      </c>
      <c r="K56" s="176"/>
      <c r="L56" s="176"/>
      <c r="M56" s="176">
        <f>'将来負担比率（分子）の構造'!L$52</f>
        <v>24082</v>
      </c>
      <c r="N56" s="176"/>
      <c r="O56" s="176"/>
      <c r="P56" s="176">
        <f>'将来負担比率（分子）の構造'!M$52</f>
        <v>23951</v>
      </c>
    </row>
    <row r="57" spans="1:16" x14ac:dyDescent="0.15">
      <c r="A57" s="176" t="s">
        <v>41</v>
      </c>
      <c r="B57" s="176"/>
      <c r="C57" s="176"/>
      <c r="D57" s="176">
        <f>'将来負担比率（分子）の構造'!I$51</f>
        <v>9874</v>
      </c>
      <c r="E57" s="176"/>
      <c r="F57" s="176"/>
      <c r="G57" s="176">
        <f>'将来負担比率（分子）の構造'!J$51</f>
        <v>9544</v>
      </c>
      <c r="H57" s="176"/>
      <c r="I57" s="176"/>
      <c r="J57" s="176">
        <f>'将来負担比率（分子）の構造'!K$51</f>
        <v>9277</v>
      </c>
      <c r="K57" s="176"/>
      <c r="L57" s="176"/>
      <c r="M57" s="176">
        <f>'将来負担比率（分子）の構造'!L$51</f>
        <v>8370</v>
      </c>
      <c r="N57" s="176"/>
      <c r="O57" s="176"/>
      <c r="P57" s="176">
        <f>'将来負担比率（分子）の構造'!M$51</f>
        <v>7609</v>
      </c>
    </row>
    <row r="58" spans="1:16" x14ac:dyDescent="0.15">
      <c r="A58" s="176" t="s">
        <v>40</v>
      </c>
      <c r="B58" s="176"/>
      <c r="C58" s="176"/>
      <c r="D58" s="176">
        <f>'将来負担比率（分子）の構造'!I$50</f>
        <v>5835</v>
      </c>
      <c r="E58" s="176"/>
      <c r="F58" s="176"/>
      <c r="G58" s="176">
        <f>'将来負担比率（分子）の構造'!J$50</f>
        <v>6508</v>
      </c>
      <c r="H58" s="176"/>
      <c r="I58" s="176"/>
      <c r="J58" s="176">
        <f>'将来負担比率（分子）の構造'!K$50</f>
        <v>6999</v>
      </c>
      <c r="K58" s="176"/>
      <c r="L58" s="176"/>
      <c r="M58" s="176">
        <f>'将来負担比率（分子）の構造'!L$50</f>
        <v>7912</v>
      </c>
      <c r="N58" s="176"/>
      <c r="O58" s="176"/>
      <c r="P58" s="176">
        <f>'将来負担比率（分子）の構造'!M$50</f>
        <v>9257</v>
      </c>
    </row>
    <row r="59" spans="1:16" x14ac:dyDescent="0.15">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35</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34</v>
      </c>
      <c r="B62" s="176">
        <f>'将来負担比率（分子）の構造'!I$45</f>
        <v>5651</v>
      </c>
      <c r="C62" s="176"/>
      <c r="D62" s="176"/>
      <c r="E62" s="176">
        <f>'将来負担比率（分子）の構造'!J$45</f>
        <v>5434</v>
      </c>
      <c r="F62" s="176"/>
      <c r="G62" s="176"/>
      <c r="H62" s="176">
        <f>'将来負担比率（分子）の構造'!K$45</f>
        <v>5509</v>
      </c>
      <c r="I62" s="176"/>
      <c r="J62" s="176"/>
      <c r="K62" s="176">
        <f>'将来負担比率（分子）の構造'!L$45</f>
        <v>5423</v>
      </c>
      <c r="L62" s="176"/>
      <c r="M62" s="176"/>
      <c r="N62" s="176">
        <f>'将来負担比率（分子）の構造'!M$45</f>
        <v>5422</v>
      </c>
      <c r="O62" s="176"/>
      <c r="P62" s="176"/>
    </row>
    <row r="63" spans="1:16" x14ac:dyDescent="0.15">
      <c r="A63" s="176" t="s">
        <v>33</v>
      </c>
      <c r="B63" s="176" t="str">
        <f>'将来負担比率（分子）の構造'!I$44</f>
        <v>-</v>
      </c>
      <c r="C63" s="176"/>
      <c r="D63" s="176"/>
      <c r="E63" s="176" t="str">
        <f>'将来負担比率（分子）の構造'!J$44</f>
        <v>-</v>
      </c>
      <c r="F63" s="176"/>
      <c r="G63" s="176"/>
      <c r="H63" s="176">
        <f>'将来負担比率（分子）の構造'!K$44</f>
        <v>24</v>
      </c>
      <c r="I63" s="176"/>
      <c r="J63" s="176"/>
      <c r="K63" s="176">
        <f>'将来負担比率（分子）の構造'!L$44</f>
        <v>52</v>
      </c>
      <c r="L63" s="176"/>
      <c r="M63" s="176"/>
      <c r="N63" s="176">
        <f>'将来負担比率（分子）の構造'!M$44</f>
        <v>78</v>
      </c>
      <c r="O63" s="176"/>
      <c r="P63" s="176"/>
    </row>
    <row r="64" spans="1:16" x14ac:dyDescent="0.15">
      <c r="A64" s="176" t="s">
        <v>32</v>
      </c>
      <c r="B64" s="176">
        <f>'将来負担比率（分子）の構造'!I$43</f>
        <v>11428</v>
      </c>
      <c r="C64" s="176"/>
      <c r="D64" s="176"/>
      <c r="E64" s="176">
        <f>'将来負担比率（分子）の構造'!J$43</f>
        <v>11180</v>
      </c>
      <c r="F64" s="176"/>
      <c r="G64" s="176"/>
      <c r="H64" s="176">
        <f>'将来負担比率（分子）の構造'!K$43</f>
        <v>10906</v>
      </c>
      <c r="I64" s="176"/>
      <c r="J64" s="176"/>
      <c r="K64" s="176">
        <f>'将来負担比率（分子）の構造'!L$43</f>
        <v>10844</v>
      </c>
      <c r="L64" s="176"/>
      <c r="M64" s="176"/>
      <c r="N64" s="176">
        <f>'将来負担比率（分子）の構造'!M$43</f>
        <v>10467</v>
      </c>
      <c r="O64" s="176"/>
      <c r="P64" s="176"/>
    </row>
    <row r="65" spans="1:16" x14ac:dyDescent="0.15">
      <c r="A65" s="176" t="s">
        <v>31</v>
      </c>
      <c r="B65" s="176" t="str">
        <f>'将来負担比率（分子）の構造'!I$42</f>
        <v>-</v>
      </c>
      <c r="C65" s="176"/>
      <c r="D65" s="176"/>
      <c r="E65" s="176" t="str">
        <f>'将来負担比率（分子）の構造'!J$42</f>
        <v>-</v>
      </c>
      <c r="F65" s="176"/>
      <c r="G65" s="176"/>
      <c r="H65" s="176" t="str">
        <f>'将来負担比率（分子）の構造'!K$42</f>
        <v>-</v>
      </c>
      <c r="I65" s="176"/>
      <c r="J65" s="176"/>
      <c r="K65" s="176" t="str">
        <f>'将来負担比率（分子）の構造'!L$42</f>
        <v>-</v>
      </c>
      <c r="L65" s="176"/>
      <c r="M65" s="176"/>
      <c r="N65" s="176" t="str">
        <f>'将来負担比率（分子）の構造'!M$42</f>
        <v>-</v>
      </c>
      <c r="O65" s="176"/>
      <c r="P65" s="176"/>
    </row>
    <row r="66" spans="1:16" x14ac:dyDescent="0.15">
      <c r="A66" s="176" t="s">
        <v>30</v>
      </c>
      <c r="B66" s="176">
        <f>'将来負担比率（分子）の構造'!I$41</f>
        <v>24713</v>
      </c>
      <c r="C66" s="176"/>
      <c r="D66" s="176"/>
      <c r="E66" s="176">
        <f>'将来負担比率（分子）の構造'!J$41</f>
        <v>25254</v>
      </c>
      <c r="F66" s="176"/>
      <c r="G66" s="176"/>
      <c r="H66" s="176">
        <f>'将来負担比率（分子）の構造'!K$41</f>
        <v>26069</v>
      </c>
      <c r="I66" s="176"/>
      <c r="J66" s="176"/>
      <c r="K66" s="176">
        <f>'将来負担比率（分子）の構造'!L$41</f>
        <v>25618</v>
      </c>
      <c r="L66" s="176"/>
      <c r="M66" s="176"/>
      <c r="N66" s="176">
        <f>'将来負担比率（分子）の構造'!M$41</f>
        <v>26206</v>
      </c>
      <c r="O66" s="176"/>
      <c r="P66" s="176"/>
    </row>
    <row r="67" spans="1:16" x14ac:dyDescent="0.15">
      <c r="A67" s="176" t="s">
        <v>74</v>
      </c>
      <c r="B67" s="176" t="e">
        <f>NA()</f>
        <v>#N/A</v>
      </c>
      <c r="C67" s="176">
        <f>IF(ISNUMBER('将来負担比率（分子）の構造'!I$53), IF('将来負担比率（分子）の構造'!I$53 &lt; 0, 0, '将来負担比率（分子）の構造'!I$53), NA())</f>
        <v>3123</v>
      </c>
      <c r="D67" s="176" t="e">
        <f>NA()</f>
        <v>#N/A</v>
      </c>
      <c r="E67" s="176" t="e">
        <f>NA()</f>
        <v>#N/A</v>
      </c>
      <c r="F67" s="176">
        <f>IF(ISNUMBER('将来負担比率（分子）の構造'!J$53), IF('将来負担比率（分子）の構造'!J$53 &lt; 0, 0, '将来負担比率（分子）の構造'!J$53), NA())</f>
        <v>1748</v>
      </c>
      <c r="G67" s="176" t="e">
        <f>NA()</f>
        <v>#N/A</v>
      </c>
      <c r="H67" s="176" t="e">
        <f>NA()</f>
        <v>#N/A</v>
      </c>
      <c r="I67" s="176">
        <f>IF(ISNUMBER('将来負担比率（分子）の構造'!K$53), IF('将来負担比率（分子）の構造'!K$53 &lt; 0, 0, '将来負担比率（分子）の構造'!K$53), NA())</f>
        <v>2144</v>
      </c>
      <c r="J67" s="176" t="e">
        <f>NA()</f>
        <v>#N/A</v>
      </c>
      <c r="K67" s="176" t="e">
        <f>NA()</f>
        <v>#N/A</v>
      </c>
      <c r="L67" s="176">
        <f>IF(ISNUMBER('将来負担比率（分子）の構造'!L$53), IF('将来負担比率（分子）の構造'!L$53 &lt; 0, 0, '将来負担比率（分子）の構造'!L$53), NA())</f>
        <v>1572</v>
      </c>
      <c r="M67" s="176" t="e">
        <f>NA()</f>
        <v>#N/A</v>
      </c>
      <c r="N67" s="176" t="e">
        <f>NA()</f>
        <v>#N/A</v>
      </c>
      <c r="O67" s="176">
        <f>IF(ISNUMBER('将来負担比率（分子）の構造'!M$53), IF('将来負担比率（分子）の構造'!M$53 &lt; 0, 0, '将来負担比率（分子）の構造'!M$53), NA())</f>
        <v>1356</v>
      </c>
      <c r="P67" s="176" t="e">
        <f>NA()</f>
        <v>#N/A</v>
      </c>
    </row>
    <row r="70" spans="1:16" x14ac:dyDescent="0.15">
      <c r="A70" s="178" t="s">
        <v>75</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76</v>
      </c>
      <c r="B72" s="180">
        <f>基金残高に係る経年分析!F55</f>
        <v>3187</v>
      </c>
      <c r="C72" s="180">
        <f>基金残高に係る経年分析!G55</f>
        <v>3189</v>
      </c>
      <c r="D72" s="180">
        <f>基金残高に係る経年分析!H55</f>
        <v>3190</v>
      </c>
    </row>
    <row r="73" spans="1:16" x14ac:dyDescent="0.15">
      <c r="A73" s="179" t="s">
        <v>77</v>
      </c>
      <c r="B73" s="180">
        <f>基金残高に係る経年分析!F56</f>
        <v>1212</v>
      </c>
      <c r="C73" s="180">
        <f>基金残高に係る経年分析!G56</f>
        <v>1112</v>
      </c>
      <c r="D73" s="180">
        <f>基金残高に係る経年分析!H56</f>
        <v>1173</v>
      </c>
    </row>
    <row r="74" spans="1:16" x14ac:dyDescent="0.15">
      <c r="A74" s="179" t="s">
        <v>78</v>
      </c>
      <c r="B74" s="180">
        <f>基金残高に係る経年分析!F57</f>
        <v>941</v>
      </c>
      <c r="C74" s="180">
        <f>基金残高に係る経年分析!G57</f>
        <v>1217</v>
      </c>
      <c r="D74" s="180">
        <f>基金残高に係る経年分析!H57</f>
        <v>1528</v>
      </c>
    </row>
  </sheetData>
  <sheetProtection algorithmName="SHA-512" hashValue="ELwGNp9tCWjM770q7uM5Yqxz5LibIkhN3VWA9F17eCjLg0d7PhZ8xT8E90wyyZAcBoidkzMraAy6qg4Z5dwVVA==" saltValue="C/Kl56qkcb3pamUy5Xom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94" t="s">
        <v>208</v>
      </c>
      <c r="DI1" s="795"/>
      <c r="DJ1" s="795"/>
      <c r="DK1" s="795"/>
      <c r="DL1" s="795"/>
      <c r="DM1" s="795"/>
      <c r="DN1" s="796"/>
      <c r="DO1" s="221"/>
      <c r="DP1" s="794" t="s">
        <v>209</v>
      </c>
      <c r="DQ1" s="795"/>
      <c r="DR1" s="795"/>
      <c r="DS1" s="795"/>
      <c r="DT1" s="795"/>
      <c r="DU1" s="795"/>
      <c r="DV1" s="795"/>
      <c r="DW1" s="795"/>
      <c r="DX1" s="795"/>
      <c r="DY1" s="795"/>
      <c r="DZ1" s="795"/>
      <c r="EA1" s="795"/>
      <c r="EB1" s="795"/>
      <c r="EC1" s="796"/>
      <c r="ED1" s="219"/>
      <c r="EE1" s="219"/>
      <c r="EF1" s="219"/>
      <c r="EG1" s="219"/>
      <c r="EH1" s="219"/>
      <c r="EI1" s="219"/>
      <c r="EJ1" s="219"/>
      <c r="EK1" s="219"/>
      <c r="EL1" s="219"/>
      <c r="EM1" s="219"/>
    </row>
    <row r="2" spans="2:143" ht="22.5" customHeight="1" x14ac:dyDescent="0.15">
      <c r="B2" s="222" t="s">
        <v>210</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736" t="s">
        <v>211</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212</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213</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214</v>
      </c>
      <c r="S4" s="737"/>
      <c r="T4" s="737"/>
      <c r="U4" s="737"/>
      <c r="V4" s="737"/>
      <c r="W4" s="737"/>
      <c r="X4" s="737"/>
      <c r="Y4" s="738"/>
      <c r="Z4" s="736" t="s">
        <v>215</v>
      </c>
      <c r="AA4" s="737"/>
      <c r="AB4" s="737"/>
      <c r="AC4" s="738"/>
      <c r="AD4" s="736" t="s">
        <v>216</v>
      </c>
      <c r="AE4" s="737"/>
      <c r="AF4" s="737"/>
      <c r="AG4" s="737"/>
      <c r="AH4" s="737"/>
      <c r="AI4" s="737"/>
      <c r="AJ4" s="737"/>
      <c r="AK4" s="738"/>
      <c r="AL4" s="736" t="s">
        <v>215</v>
      </c>
      <c r="AM4" s="737"/>
      <c r="AN4" s="737"/>
      <c r="AO4" s="738"/>
      <c r="AP4" s="797" t="s">
        <v>217</v>
      </c>
      <c r="AQ4" s="797"/>
      <c r="AR4" s="797"/>
      <c r="AS4" s="797"/>
      <c r="AT4" s="797"/>
      <c r="AU4" s="797"/>
      <c r="AV4" s="797"/>
      <c r="AW4" s="797"/>
      <c r="AX4" s="797"/>
      <c r="AY4" s="797"/>
      <c r="AZ4" s="797"/>
      <c r="BA4" s="797"/>
      <c r="BB4" s="797"/>
      <c r="BC4" s="797"/>
      <c r="BD4" s="797"/>
      <c r="BE4" s="797"/>
      <c r="BF4" s="797"/>
      <c r="BG4" s="797" t="s">
        <v>218</v>
      </c>
      <c r="BH4" s="797"/>
      <c r="BI4" s="797"/>
      <c r="BJ4" s="797"/>
      <c r="BK4" s="797"/>
      <c r="BL4" s="797"/>
      <c r="BM4" s="797"/>
      <c r="BN4" s="797"/>
      <c r="BO4" s="797" t="s">
        <v>215</v>
      </c>
      <c r="BP4" s="797"/>
      <c r="BQ4" s="797"/>
      <c r="BR4" s="797"/>
      <c r="BS4" s="797" t="s">
        <v>219</v>
      </c>
      <c r="BT4" s="797"/>
      <c r="BU4" s="797"/>
      <c r="BV4" s="797"/>
      <c r="BW4" s="797"/>
      <c r="BX4" s="797"/>
      <c r="BY4" s="797"/>
      <c r="BZ4" s="797"/>
      <c r="CA4" s="797"/>
      <c r="CB4" s="797"/>
      <c r="CD4" s="779" t="s">
        <v>220</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5" customFormat="1" ht="11.25" customHeight="1" x14ac:dyDescent="0.15">
      <c r="B5" s="761" t="s">
        <v>221</v>
      </c>
      <c r="C5" s="762"/>
      <c r="D5" s="762"/>
      <c r="E5" s="762"/>
      <c r="F5" s="762"/>
      <c r="G5" s="762"/>
      <c r="H5" s="762"/>
      <c r="I5" s="762"/>
      <c r="J5" s="762"/>
      <c r="K5" s="762"/>
      <c r="L5" s="762"/>
      <c r="M5" s="762"/>
      <c r="N5" s="762"/>
      <c r="O5" s="762"/>
      <c r="P5" s="762"/>
      <c r="Q5" s="763"/>
      <c r="R5" s="727">
        <v>11038174</v>
      </c>
      <c r="S5" s="728"/>
      <c r="T5" s="728"/>
      <c r="U5" s="728"/>
      <c r="V5" s="728"/>
      <c r="W5" s="728"/>
      <c r="X5" s="728"/>
      <c r="Y5" s="774"/>
      <c r="Z5" s="792">
        <v>40.6</v>
      </c>
      <c r="AA5" s="792"/>
      <c r="AB5" s="792"/>
      <c r="AC5" s="792"/>
      <c r="AD5" s="793">
        <v>9902911</v>
      </c>
      <c r="AE5" s="793"/>
      <c r="AF5" s="793"/>
      <c r="AG5" s="793"/>
      <c r="AH5" s="793"/>
      <c r="AI5" s="793"/>
      <c r="AJ5" s="793"/>
      <c r="AK5" s="793"/>
      <c r="AL5" s="775">
        <v>67</v>
      </c>
      <c r="AM5" s="744"/>
      <c r="AN5" s="744"/>
      <c r="AO5" s="776"/>
      <c r="AP5" s="761" t="s">
        <v>222</v>
      </c>
      <c r="AQ5" s="762"/>
      <c r="AR5" s="762"/>
      <c r="AS5" s="762"/>
      <c r="AT5" s="762"/>
      <c r="AU5" s="762"/>
      <c r="AV5" s="762"/>
      <c r="AW5" s="762"/>
      <c r="AX5" s="762"/>
      <c r="AY5" s="762"/>
      <c r="AZ5" s="762"/>
      <c r="BA5" s="762"/>
      <c r="BB5" s="762"/>
      <c r="BC5" s="762"/>
      <c r="BD5" s="762"/>
      <c r="BE5" s="762"/>
      <c r="BF5" s="763"/>
      <c r="BG5" s="662">
        <v>9549712</v>
      </c>
      <c r="BH5" s="665"/>
      <c r="BI5" s="665"/>
      <c r="BJ5" s="665"/>
      <c r="BK5" s="665"/>
      <c r="BL5" s="665"/>
      <c r="BM5" s="665"/>
      <c r="BN5" s="666"/>
      <c r="BO5" s="724">
        <v>86.5</v>
      </c>
      <c r="BP5" s="724"/>
      <c r="BQ5" s="724"/>
      <c r="BR5" s="724"/>
      <c r="BS5" s="725" t="s">
        <v>223</v>
      </c>
      <c r="BT5" s="725"/>
      <c r="BU5" s="725"/>
      <c r="BV5" s="725"/>
      <c r="BW5" s="725"/>
      <c r="BX5" s="725"/>
      <c r="BY5" s="725"/>
      <c r="BZ5" s="725"/>
      <c r="CA5" s="725"/>
      <c r="CB5" s="766"/>
      <c r="CD5" s="779" t="s">
        <v>217</v>
      </c>
      <c r="CE5" s="780"/>
      <c r="CF5" s="780"/>
      <c r="CG5" s="780"/>
      <c r="CH5" s="780"/>
      <c r="CI5" s="780"/>
      <c r="CJ5" s="780"/>
      <c r="CK5" s="780"/>
      <c r="CL5" s="780"/>
      <c r="CM5" s="780"/>
      <c r="CN5" s="780"/>
      <c r="CO5" s="780"/>
      <c r="CP5" s="780"/>
      <c r="CQ5" s="781"/>
      <c r="CR5" s="779" t="s">
        <v>224</v>
      </c>
      <c r="CS5" s="780"/>
      <c r="CT5" s="780"/>
      <c r="CU5" s="780"/>
      <c r="CV5" s="780"/>
      <c r="CW5" s="780"/>
      <c r="CX5" s="780"/>
      <c r="CY5" s="781"/>
      <c r="CZ5" s="779" t="s">
        <v>215</v>
      </c>
      <c r="DA5" s="780"/>
      <c r="DB5" s="780"/>
      <c r="DC5" s="781"/>
      <c r="DD5" s="779" t="s">
        <v>225</v>
      </c>
      <c r="DE5" s="780"/>
      <c r="DF5" s="780"/>
      <c r="DG5" s="780"/>
      <c r="DH5" s="780"/>
      <c r="DI5" s="780"/>
      <c r="DJ5" s="780"/>
      <c r="DK5" s="780"/>
      <c r="DL5" s="780"/>
      <c r="DM5" s="780"/>
      <c r="DN5" s="780"/>
      <c r="DO5" s="780"/>
      <c r="DP5" s="781"/>
      <c r="DQ5" s="779" t="s">
        <v>226</v>
      </c>
      <c r="DR5" s="780"/>
      <c r="DS5" s="780"/>
      <c r="DT5" s="780"/>
      <c r="DU5" s="780"/>
      <c r="DV5" s="780"/>
      <c r="DW5" s="780"/>
      <c r="DX5" s="780"/>
      <c r="DY5" s="780"/>
      <c r="DZ5" s="780"/>
      <c r="EA5" s="780"/>
      <c r="EB5" s="780"/>
      <c r="EC5" s="781"/>
    </row>
    <row r="6" spans="2:143" ht="11.25" customHeight="1" x14ac:dyDescent="0.15">
      <c r="B6" s="659" t="s">
        <v>227</v>
      </c>
      <c r="C6" s="660"/>
      <c r="D6" s="660"/>
      <c r="E6" s="660"/>
      <c r="F6" s="660"/>
      <c r="G6" s="660"/>
      <c r="H6" s="660"/>
      <c r="I6" s="660"/>
      <c r="J6" s="660"/>
      <c r="K6" s="660"/>
      <c r="L6" s="660"/>
      <c r="M6" s="660"/>
      <c r="N6" s="660"/>
      <c r="O6" s="660"/>
      <c r="P6" s="660"/>
      <c r="Q6" s="661"/>
      <c r="R6" s="662">
        <v>154935</v>
      </c>
      <c r="S6" s="665"/>
      <c r="T6" s="665"/>
      <c r="U6" s="665"/>
      <c r="V6" s="665"/>
      <c r="W6" s="665"/>
      <c r="X6" s="665"/>
      <c r="Y6" s="666"/>
      <c r="Z6" s="724">
        <v>0.6</v>
      </c>
      <c r="AA6" s="724"/>
      <c r="AB6" s="724"/>
      <c r="AC6" s="724"/>
      <c r="AD6" s="725">
        <v>154935</v>
      </c>
      <c r="AE6" s="725"/>
      <c r="AF6" s="725"/>
      <c r="AG6" s="725"/>
      <c r="AH6" s="725"/>
      <c r="AI6" s="725"/>
      <c r="AJ6" s="725"/>
      <c r="AK6" s="725"/>
      <c r="AL6" s="667">
        <v>1</v>
      </c>
      <c r="AM6" s="668"/>
      <c r="AN6" s="668"/>
      <c r="AO6" s="726"/>
      <c r="AP6" s="659" t="s">
        <v>228</v>
      </c>
      <c r="AQ6" s="660"/>
      <c r="AR6" s="660"/>
      <c r="AS6" s="660"/>
      <c r="AT6" s="660"/>
      <c r="AU6" s="660"/>
      <c r="AV6" s="660"/>
      <c r="AW6" s="660"/>
      <c r="AX6" s="660"/>
      <c r="AY6" s="660"/>
      <c r="AZ6" s="660"/>
      <c r="BA6" s="660"/>
      <c r="BB6" s="660"/>
      <c r="BC6" s="660"/>
      <c r="BD6" s="660"/>
      <c r="BE6" s="660"/>
      <c r="BF6" s="661"/>
      <c r="BG6" s="662">
        <v>9549712</v>
      </c>
      <c r="BH6" s="665"/>
      <c r="BI6" s="665"/>
      <c r="BJ6" s="665"/>
      <c r="BK6" s="665"/>
      <c r="BL6" s="665"/>
      <c r="BM6" s="665"/>
      <c r="BN6" s="666"/>
      <c r="BO6" s="724">
        <v>86.5</v>
      </c>
      <c r="BP6" s="724"/>
      <c r="BQ6" s="724"/>
      <c r="BR6" s="724"/>
      <c r="BS6" s="725" t="s">
        <v>127</v>
      </c>
      <c r="BT6" s="725"/>
      <c r="BU6" s="725"/>
      <c r="BV6" s="725"/>
      <c r="BW6" s="725"/>
      <c r="BX6" s="725"/>
      <c r="BY6" s="725"/>
      <c r="BZ6" s="725"/>
      <c r="CA6" s="725"/>
      <c r="CB6" s="766"/>
      <c r="CD6" s="733" t="s">
        <v>229</v>
      </c>
      <c r="CE6" s="734"/>
      <c r="CF6" s="734"/>
      <c r="CG6" s="734"/>
      <c r="CH6" s="734"/>
      <c r="CI6" s="734"/>
      <c r="CJ6" s="734"/>
      <c r="CK6" s="734"/>
      <c r="CL6" s="734"/>
      <c r="CM6" s="734"/>
      <c r="CN6" s="734"/>
      <c r="CO6" s="734"/>
      <c r="CP6" s="734"/>
      <c r="CQ6" s="735"/>
      <c r="CR6" s="662">
        <v>206989</v>
      </c>
      <c r="CS6" s="665"/>
      <c r="CT6" s="665"/>
      <c r="CU6" s="665"/>
      <c r="CV6" s="665"/>
      <c r="CW6" s="665"/>
      <c r="CX6" s="665"/>
      <c r="CY6" s="666"/>
      <c r="CZ6" s="775">
        <v>0.8</v>
      </c>
      <c r="DA6" s="744"/>
      <c r="DB6" s="744"/>
      <c r="DC6" s="778"/>
      <c r="DD6" s="670" t="s">
        <v>127</v>
      </c>
      <c r="DE6" s="665"/>
      <c r="DF6" s="665"/>
      <c r="DG6" s="665"/>
      <c r="DH6" s="665"/>
      <c r="DI6" s="665"/>
      <c r="DJ6" s="665"/>
      <c r="DK6" s="665"/>
      <c r="DL6" s="665"/>
      <c r="DM6" s="665"/>
      <c r="DN6" s="665"/>
      <c r="DO6" s="665"/>
      <c r="DP6" s="666"/>
      <c r="DQ6" s="670">
        <v>206989</v>
      </c>
      <c r="DR6" s="665"/>
      <c r="DS6" s="665"/>
      <c r="DT6" s="665"/>
      <c r="DU6" s="665"/>
      <c r="DV6" s="665"/>
      <c r="DW6" s="665"/>
      <c r="DX6" s="665"/>
      <c r="DY6" s="665"/>
      <c r="DZ6" s="665"/>
      <c r="EA6" s="665"/>
      <c r="EB6" s="665"/>
      <c r="EC6" s="705"/>
    </row>
    <row r="7" spans="2:143" ht="11.25" customHeight="1" x14ac:dyDescent="0.15">
      <c r="B7" s="659" t="s">
        <v>230</v>
      </c>
      <c r="C7" s="660"/>
      <c r="D7" s="660"/>
      <c r="E7" s="660"/>
      <c r="F7" s="660"/>
      <c r="G7" s="660"/>
      <c r="H7" s="660"/>
      <c r="I7" s="660"/>
      <c r="J7" s="660"/>
      <c r="K7" s="660"/>
      <c r="L7" s="660"/>
      <c r="M7" s="660"/>
      <c r="N7" s="660"/>
      <c r="O7" s="660"/>
      <c r="P7" s="660"/>
      <c r="Q7" s="661"/>
      <c r="R7" s="662">
        <v>14809</v>
      </c>
      <c r="S7" s="665"/>
      <c r="T7" s="665"/>
      <c r="U7" s="665"/>
      <c r="V7" s="665"/>
      <c r="W7" s="665"/>
      <c r="X7" s="665"/>
      <c r="Y7" s="666"/>
      <c r="Z7" s="724">
        <v>0.1</v>
      </c>
      <c r="AA7" s="724"/>
      <c r="AB7" s="724"/>
      <c r="AC7" s="724"/>
      <c r="AD7" s="725">
        <v>14809</v>
      </c>
      <c r="AE7" s="725"/>
      <c r="AF7" s="725"/>
      <c r="AG7" s="725"/>
      <c r="AH7" s="725"/>
      <c r="AI7" s="725"/>
      <c r="AJ7" s="725"/>
      <c r="AK7" s="725"/>
      <c r="AL7" s="667">
        <v>0.1</v>
      </c>
      <c r="AM7" s="668"/>
      <c r="AN7" s="668"/>
      <c r="AO7" s="726"/>
      <c r="AP7" s="659" t="s">
        <v>231</v>
      </c>
      <c r="AQ7" s="660"/>
      <c r="AR7" s="660"/>
      <c r="AS7" s="660"/>
      <c r="AT7" s="660"/>
      <c r="AU7" s="660"/>
      <c r="AV7" s="660"/>
      <c r="AW7" s="660"/>
      <c r="AX7" s="660"/>
      <c r="AY7" s="660"/>
      <c r="AZ7" s="660"/>
      <c r="BA7" s="660"/>
      <c r="BB7" s="660"/>
      <c r="BC7" s="660"/>
      <c r="BD7" s="660"/>
      <c r="BE7" s="660"/>
      <c r="BF7" s="661"/>
      <c r="BG7" s="662">
        <v>3487314</v>
      </c>
      <c r="BH7" s="665"/>
      <c r="BI7" s="665"/>
      <c r="BJ7" s="665"/>
      <c r="BK7" s="665"/>
      <c r="BL7" s="665"/>
      <c r="BM7" s="665"/>
      <c r="BN7" s="666"/>
      <c r="BO7" s="724">
        <v>31.6</v>
      </c>
      <c r="BP7" s="724"/>
      <c r="BQ7" s="724"/>
      <c r="BR7" s="724"/>
      <c r="BS7" s="725" t="s">
        <v>127</v>
      </c>
      <c r="BT7" s="725"/>
      <c r="BU7" s="725"/>
      <c r="BV7" s="725"/>
      <c r="BW7" s="725"/>
      <c r="BX7" s="725"/>
      <c r="BY7" s="725"/>
      <c r="BZ7" s="725"/>
      <c r="CA7" s="725"/>
      <c r="CB7" s="766"/>
      <c r="CD7" s="706" t="s">
        <v>232</v>
      </c>
      <c r="CE7" s="703"/>
      <c r="CF7" s="703"/>
      <c r="CG7" s="703"/>
      <c r="CH7" s="703"/>
      <c r="CI7" s="703"/>
      <c r="CJ7" s="703"/>
      <c r="CK7" s="703"/>
      <c r="CL7" s="703"/>
      <c r="CM7" s="703"/>
      <c r="CN7" s="703"/>
      <c r="CO7" s="703"/>
      <c r="CP7" s="703"/>
      <c r="CQ7" s="704"/>
      <c r="CR7" s="662">
        <v>3351399</v>
      </c>
      <c r="CS7" s="665"/>
      <c r="CT7" s="665"/>
      <c r="CU7" s="665"/>
      <c r="CV7" s="665"/>
      <c r="CW7" s="665"/>
      <c r="CX7" s="665"/>
      <c r="CY7" s="666"/>
      <c r="CZ7" s="724">
        <v>12.8</v>
      </c>
      <c r="DA7" s="724"/>
      <c r="DB7" s="724"/>
      <c r="DC7" s="724"/>
      <c r="DD7" s="670">
        <v>68257</v>
      </c>
      <c r="DE7" s="665"/>
      <c r="DF7" s="665"/>
      <c r="DG7" s="665"/>
      <c r="DH7" s="665"/>
      <c r="DI7" s="665"/>
      <c r="DJ7" s="665"/>
      <c r="DK7" s="665"/>
      <c r="DL7" s="665"/>
      <c r="DM7" s="665"/>
      <c r="DN7" s="665"/>
      <c r="DO7" s="665"/>
      <c r="DP7" s="666"/>
      <c r="DQ7" s="670">
        <v>2866738</v>
      </c>
      <c r="DR7" s="665"/>
      <c r="DS7" s="665"/>
      <c r="DT7" s="665"/>
      <c r="DU7" s="665"/>
      <c r="DV7" s="665"/>
      <c r="DW7" s="665"/>
      <c r="DX7" s="665"/>
      <c r="DY7" s="665"/>
      <c r="DZ7" s="665"/>
      <c r="EA7" s="665"/>
      <c r="EB7" s="665"/>
      <c r="EC7" s="705"/>
    </row>
    <row r="8" spans="2:143" ht="11.25" customHeight="1" x14ac:dyDescent="0.15">
      <c r="B8" s="659" t="s">
        <v>233</v>
      </c>
      <c r="C8" s="660"/>
      <c r="D8" s="660"/>
      <c r="E8" s="660"/>
      <c r="F8" s="660"/>
      <c r="G8" s="660"/>
      <c r="H8" s="660"/>
      <c r="I8" s="660"/>
      <c r="J8" s="660"/>
      <c r="K8" s="660"/>
      <c r="L8" s="660"/>
      <c r="M8" s="660"/>
      <c r="N8" s="660"/>
      <c r="O8" s="660"/>
      <c r="P8" s="660"/>
      <c r="Q8" s="661"/>
      <c r="R8" s="662">
        <v>28240</v>
      </c>
      <c r="S8" s="665"/>
      <c r="T8" s="665"/>
      <c r="U8" s="665"/>
      <c r="V8" s="665"/>
      <c r="W8" s="665"/>
      <c r="X8" s="665"/>
      <c r="Y8" s="666"/>
      <c r="Z8" s="724">
        <v>0.1</v>
      </c>
      <c r="AA8" s="724"/>
      <c r="AB8" s="724"/>
      <c r="AC8" s="724"/>
      <c r="AD8" s="725">
        <v>28240</v>
      </c>
      <c r="AE8" s="725"/>
      <c r="AF8" s="725"/>
      <c r="AG8" s="725"/>
      <c r="AH8" s="725"/>
      <c r="AI8" s="725"/>
      <c r="AJ8" s="725"/>
      <c r="AK8" s="725"/>
      <c r="AL8" s="667">
        <v>0.2</v>
      </c>
      <c r="AM8" s="668"/>
      <c r="AN8" s="668"/>
      <c r="AO8" s="726"/>
      <c r="AP8" s="659" t="s">
        <v>234</v>
      </c>
      <c r="AQ8" s="660"/>
      <c r="AR8" s="660"/>
      <c r="AS8" s="660"/>
      <c r="AT8" s="660"/>
      <c r="AU8" s="660"/>
      <c r="AV8" s="660"/>
      <c r="AW8" s="660"/>
      <c r="AX8" s="660"/>
      <c r="AY8" s="660"/>
      <c r="AZ8" s="660"/>
      <c r="BA8" s="660"/>
      <c r="BB8" s="660"/>
      <c r="BC8" s="660"/>
      <c r="BD8" s="660"/>
      <c r="BE8" s="660"/>
      <c r="BF8" s="661"/>
      <c r="BG8" s="662">
        <v>153785</v>
      </c>
      <c r="BH8" s="665"/>
      <c r="BI8" s="665"/>
      <c r="BJ8" s="665"/>
      <c r="BK8" s="665"/>
      <c r="BL8" s="665"/>
      <c r="BM8" s="665"/>
      <c r="BN8" s="666"/>
      <c r="BO8" s="724">
        <v>1.4</v>
      </c>
      <c r="BP8" s="724"/>
      <c r="BQ8" s="724"/>
      <c r="BR8" s="724"/>
      <c r="BS8" s="670" t="s">
        <v>223</v>
      </c>
      <c r="BT8" s="665"/>
      <c r="BU8" s="665"/>
      <c r="BV8" s="665"/>
      <c r="BW8" s="665"/>
      <c r="BX8" s="665"/>
      <c r="BY8" s="665"/>
      <c r="BZ8" s="665"/>
      <c r="CA8" s="665"/>
      <c r="CB8" s="705"/>
      <c r="CD8" s="706" t="s">
        <v>235</v>
      </c>
      <c r="CE8" s="703"/>
      <c r="CF8" s="703"/>
      <c r="CG8" s="703"/>
      <c r="CH8" s="703"/>
      <c r="CI8" s="703"/>
      <c r="CJ8" s="703"/>
      <c r="CK8" s="703"/>
      <c r="CL8" s="703"/>
      <c r="CM8" s="703"/>
      <c r="CN8" s="703"/>
      <c r="CO8" s="703"/>
      <c r="CP8" s="703"/>
      <c r="CQ8" s="704"/>
      <c r="CR8" s="662">
        <v>10864334</v>
      </c>
      <c r="CS8" s="665"/>
      <c r="CT8" s="665"/>
      <c r="CU8" s="665"/>
      <c r="CV8" s="665"/>
      <c r="CW8" s="665"/>
      <c r="CX8" s="665"/>
      <c r="CY8" s="666"/>
      <c r="CZ8" s="724">
        <v>41.4</v>
      </c>
      <c r="DA8" s="724"/>
      <c r="DB8" s="724"/>
      <c r="DC8" s="724"/>
      <c r="DD8" s="670">
        <v>42629</v>
      </c>
      <c r="DE8" s="665"/>
      <c r="DF8" s="665"/>
      <c r="DG8" s="665"/>
      <c r="DH8" s="665"/>
      <c r="DI8" s="665"/>
      <c r="DJ8" s="665"/>
      <c r="DK8" s="665"/>
      <c r="DL8" s="665"/>
      <c r="DM8" s="665"/>
      <c r="DN8" s="665"/>
      <c r="DO8" s="665"/>
      <c r="DP8" s="666"/>
      <c r="DQ8" s="670">
        <v>5695101</v>
      </c>
      <c r="DR8" s="665"/>
      <c r="DS8" s="665"/>
      <c r="DT8" s="665"/>
      <c r="DU8" s="665"/>
      <c r="DV8" s="665"/>
      <c r="DW8" s="665"/>
      <c r="DX8" s="665"/>
      <c r="DY8" s="665"/>
      <c r="DZ8" s="665"/>
      <c r="EA8" s="665"/>
      <c r="EB8" s="665"/>
      <c r="EC8" s="705"/>
    </row>
    <row r="9" spans="2:143" ht="11.25" customHeight="1" x14ac:dyDescent="0.15">
      <c r="B9" s="659" t="s">
        <v>236</v>
      </c>
      <c r="C9" s="660"/>
      <c r="D9" s="660"/>
      <c r="E9" s="660"/>
      <c r="F9" s="660"/>
      <c r="G9" s="660"/>
      <c r="H9" s="660"/>
      <c r="I9" s="660"/>
      <c r="J9" s="660"/>
      <c r="K9" s="660"/>
      <c r="L9" s="660"/>
      <c r="M9" s="660"/>
      <c r="N9" s="660"/>
      <c r="O9" s="660"/>
      <c r="P9" s="660"/>
      <c r="Q9" s="661"/>
      <c r="R9" s="662">
        <v>28258</v>
      </c>
      <c r="S9" s="665"/>
      <c r="T9" s="665"/>
      <c r="U9" s="665"/>
      <c r="V9" s="665"/>
      <c r="W9" s="665"/>
      <c r="X9" s="665"/>
      <c r="Y9" s="666"/>
      <c r="Z9" s="724">
        <v>0.1</v>
      </c>
      <c r="AA9" s="724"/>
      <c r="AB9" s="724"/>
      <c r="AC9" s="724"/>
      <c r="AD9" s="725">
        <v>28258</v>
      </c>
      <c r="AE9" s="725"/>
      <c r="AF9" s="725"/>
      <c r="AG9" s="725"/>
      <c r="AH9" s="725"/>
      <c r="AI9" s="725"/>
      <c r="AJ9" s="725"/>
      <c r="AK9" s="725"/>
      <c r="AL9" s="667">
        <v>0.2</v>
      </c>
      <c r="AM9" s="668"/>
      <c r="AN9" s="668"/>
      <c r="AO9" s="726"/>
      <c r="AP9" s="659" t="s">
        <v>237</v>
      </c>
      <c r="AQ9" s="660"/>
      <c r="AR9" s="660"/>
      <c r="AS9" s="660"/>
      <c r="AT9" s="660"/>
      <c r="AU9" s="660"/>
      <c r="AV9" s="660"/>
      <c r="AW9" s="660"/>
      <c r="AX9" s="660"/>
      <c r="AY9" s="660"/>
      <c r="AZ9" s="660"/>
      <c r="BA9" s="660"/>
      <c r="BB9" s="660"/>
      <c r="BC9" s="660"/>
      <c r="BD9" s="660"/>
      <c r="BE9" s="660"/>
      <c r="BF9" s="661"/>
      <c r="BG9" s="662">
        <v>2815525</v>
      </c>
      <c r="BH9" s="665"/>
      <c r="BI9" s="665"/>
      <c r="BJ9" s="665"/>
      <c r="BK9" s="665"/>
      <c r="BL9" s="665"/>
      <c r="BM9" s="665"/>
      <c r="BN9" s="666"/>
      <c r="BO9" s="724">
        <v>25.5</v>
      </c>
      <c r="BP9" s="724"/>
      <c r="BQ9" s="724"/>
      <c r="BR9" s="724"/>
      <c r="BS9" s="670" t="s">
        <v>127</v>
      </c>
      <c r="BT9" s="665"/>
      <c r="BU9" s="665"/>
      <c r="BV9" s="665"/>
      <c r="BW9" s="665"/>
      <c r="BX9" s="665"/>
      <c r="BY9" s="665"/>
      <c r="BZ9" s="665"/>
      <c r="CA9" s="665"/>
      <c r="CB9" s="705"/>
      <c r="CD9" s="706" t="s">
        <v>238</v>
      </c>
      <c r="CE9" s="703"/>
      <c r="CF9" s="703"/>
      <c r="CG9" s="703"/>
      <c r="CH9" s="703"/>
      <c r="CI9" s="703"/>
      <c r="CJ9" s="703"/>
      <c r="CK9" s="703"/>
      <c r="CL9" s="703"/>
      <c r="CM9" s="703"/>
      <c r="CN9" s="703"/>
      <c r="CO9" s="703"/>
      <c r="CP9" s="703"/>
      <c r="CQ9" s="704"/>
      <c r="CR9" s="662">
        <v>2287155</v>
      </c>
      <c r="CS9" s="665"/>
      <c r="CT9" s="665"/>
      <c r="CU9" s="665"/>
      <c r="CV9" s="665"/>
      <c r="CW9" s="665"/>
      <c r="CX9" s="665"/>
      <c r="CY9" s="666"/>
      <c r="CZ9" s="724">
        <v>8.6999999999999993</v>
      </c>
      <c r="DA9" s="724"/>
      <c r="DB9" s="724"/>
      <c r="DC9" s="724"/>
      <c r="DD9" s="670">
        <v>74219</v>
      </c>
      <c r="DE9" s="665"/>
      <c r="DF9" s="665"/>
      <c r="DG9" s="665"/>
      <c r="DH9" s="665"/>
      <c r="DI9" s="665"/>
      <c r="DJ9" s="665"/>
      <c r="DK9" s="665"/>
      <c r="DL9" s="665"/>
      <c r="DM9" s="665"/>
      <c r="DN9" s="665"/>
      <c r="DO9" s="665"/>
      <c r="DP9" s="666"/>
      <c r="DQ9" s="670">
        <v>1841148</v>
      </c>
      <c r="DR9" s="665"/>
      <c r="DS9" s="665"/>
      <c r="DT9" s="665"/>
      <c r="DU9" s="665"/>
      <c r="DV9" s="665"/>
      <c r="DW9" s="665"/>
      <c r="DX9" s="665"/>
      <c r="DY9" s="665"/>
      <c r="DZ9" s="665"/>
      <c r="EA9" s="665"/>
      <c r="EB9" s="665"/>
      <c r="EC9" s="705"/>
    </row>
    <row r="10" spans="2:143" ht="11.25" customHeight="1" x14ac:dyDescent="0.15">
      <c r="B10" s="659" t="s">
        <v>239</v>
      </c>
      <c r="C10" s="660"/>
      <c r="D10" s="660"/>
      <c r="E10" s="660"/>
      <c r="F10" s="660"/>
      <c r="G10" s="660"/>
      <c r="H10" s="660"/>
      <c r="I10" s="660"/>
      <c r="J10" s="660"/>
      <c r="K10" s="660"/>
      <c r="L10" s="660"/>
      <c r="M10" s="660"/>
      <c r="N10" s="660"/>
      <c r="O10" s="660"/>
      <c r="P10" s="660"/>
      <c r="Q10" s="661"/>
      <c r="R10" s="662" t="s">
        <v>127</v>
      </c>
      <c r="S10" s="665"/>
      <c r="T10" s="665"/>
      <c r="U10" s="665"/>
      <c r="V10" s="665"/>
      <c r="W10" s="665"/>
      <c r="X10" s="665"/>
      <c r="Y10" s="666"/>
      <c r="Z10" s="724" t="s">
        <v>223</v>
      </c>
      <c r="AA10" s="724"/>
      <c r="AB10" s="724"/>
      <c r="AC10" s="724"/>
      <c r="AD10" s="725" t="s">
        <v>223</v>
      </c>
      <c r="AE10" s="725"/>
      <c r="AF10" s="725"/>
      <c r="AG10" s="725"/>
      <c r="AH10" s="725"/>
      <c r="AI10" s="725"/>
      <c r="AJ10" s="725"/>
      <c r="AK10" s="725"/>
      <c r="AL10" s="667" t="s">
        <v>223</v>
      </c>
      <c r="AM10" s="668"/>
      <c r="AN10" s="668"/>
      <c r="AO10" s="726"/>
      <c r="AP10" s="659" t="s">
        <v>240</v>
      </c>
      <c r="AQ10" s="660"/>
      <c r="AR10" s="660"/>
      <c r="AS10" s="660"/>
      <c r="AT10" s="660"/>
      <c r="AU10" s="660"/>
      <c r="AV10" s="660"/>
      <c r="AW10" s="660"/>
      <c r="AX10" s="660"/>
      <c r="AY10" s="660"/>
      <c r="AZ10" s="660"/>
      <c r="BA10" s="660"/>
      <c r="BB10" s="660"/>
      <c r="BC10" s="660"/>
      <c r="BD10" s="660"/>
      <c r="BE10" s="660"/>
      <c r="BF10" s="661"/>
      <c r="BG10" s="662">
        <v>278462</v>
      </c>
      <c r="BH10" s="665"/>
      <c r="BI10" s="665"/>
      <c r="BJ10" s="665"/>
      <c r="BK10" s="665"/>
      <c r="BL10" s="665"/>
      <c r="BM10" s="665"/>
      <c r="BN10" s="666"/>
      <c r="BO10" s="724">
        <v>2.5</v>
      </c>
      <c r="BP10" s="724"/>
      <c r="BQ10" s="724"/>
      <c r="BR10" s="724"/>
      <c r="BS10" s="670" t="s">
        <v>223</v>
      </c>
      <c r="BT10" s="665"/>
      <c r="BU10" s="665"/>
      <c r="BV10" s="665"/>
      <c r="BW10" s="665"/>
      <c r="BX10" s="665"/>
      <c r="BY10" s="665"/>
      <c r="BZ10" s="665"/>
      <c r="CA10" s="665"/>
      <c r="CB10" s="705"/>
      <c r="CD10" s="706" t="s">
        <v>241</v>
      </c>
      <c r="CE10" s="703"/>
      <c r="CF10" s="703"/>
      <c r="CG10" s="703"/>
      <c r="CH10" s="703"/>
      <c r="CI10" s="703"/>
      <c r="CJ10" s="703"/>
      <c r="CK10" s="703"/>
      <c r="CL10" s="703"/>
      <c r="CM10" s="703"/>
      <c r="CN10" s="703"/>
      <c r="CO10" s="703"/>
      <c r="CP10" s="703"/>
      <c r="CQ10" s="704"/>
      <c r="CR10" s="662">
        <v>103608</v>
      </c>
      <c r="CS10" s="665"/>
      <c r="CT10" s="665"/>
      <c r="CU10" s="665"/>
      <c r="CV10" s="665"/>
      <c r="CW10" s="665"/>
      <c r="CX10" s="665"/>
      <c r="CY10" s="666"/>
      <c r="CZ10" s="724">
        <v>0.4</v>
      </c>
      <c r="DA10" s="724"/>
      <c r="DB10" s="724"/>
      <c r="DC10" s="724"/>
      <c r="DD10" s="670" t="s">
        <v>127</v>
      </c>
      <c r="DE10" s="665"/>
      <c r="DF10" s="665"/>
      <c r="DG10" s="665"/>
      <c r="DH10" s="665"/>
      <c r="DI10" s="665"/>
      <c r="DJ10" s="665"/>
      <c r="DK10" s="665"/>
      <c r="DL10" s="665"/>
      <c r="DM10" s="665"/>
      <c r="DN10" s="665"/>
      <c r="DO10" s="665"/>
      <c r="DP10" s="666"/>
      <c r="DQ10" s="670">
        <v>102244</v>
      </c>
      <c r="DR10" s="665"/>
      <c r="DS10" s="665"/>
      <c r="DT10" s="665"/>
      <c r="DU10" s="665"/>
      <c r="DV10" s="665"/>
      <c r="DW10" s="665"/>
      <c r="DX10" s="665"/>
      <c r="DY10" s="665"/>
      <c r="DZ10" s="665"/>
      <c r="EA10" s="665"/>
      <c r="EB10" s="665"/>
      <c r="EC10" s="705"/>
    </row>
    <row r="11" spans="2:143" ht="11.25" customHeight="1" x14ac:dyDescent="0.15">
      <c r="B11" s="659" t="s">
        <v>242</v>
      </c>
      <c r="C11" s="660"/>
      <c r="D11" s="660"/>
      <c r="E11" s="660"/>
      <c r="F11" s="660"/>
      <c r="G11" s="660"/>
      <c r="H11" s="660"/>
      <c r="I11" s="660"/>
      <c r="J11" s="660"/>
      <c r="K11" s="660"/>
      <c r="L11" s="660"/>
      <c r="M11" s="660"/>
      <c r="N11" s="660"/>
      <c r="O11" s="660"/>
      <c r="P11" s="660"/>
      <c r="Q11" s="661"/>
      <c r="R11" s="662" t="s">
        <v>127</v>
      </c>
      <c r="S11" s="665"/>
      <c r="T11" s="665"/>
      <c r="U11" s="665"/>
      <c r="V11" s="665"/>
      <c r="W11" s="665"/>
      <c r="X11" s="665"/>
      <c r="Y11" s="666"/>
      <c r="Z11" s="724" t="s">
        <v>223</v>
      </c>
      <c r="AA11" s="724"/>
      <c r="AB11" s="724"/>
      <c r="AC11" s="724"/>
      <c r="AD11" s="725" t="s">
        <v>223</v>
      </c>
      <c r="AE11" s="725"/>
      <c r="AF11" s="725"/>
      <c r="AG11" s="725"/>
      <c r="AH11" s="725"/>
      <c r="AI11" s="725"/>
      <c r="AJ11" s="725"/>
      <c r="AK11" s="725"/>
      <c r="AL11" s="667" t="s">
        <v>223</v>
      </c>
      <c r="AM11" s="668"/>
      <c r="AN11" s="668"/>
      <c r="AO11" s="726"/>
      <c r="AP11" s="659" t="s">
        <v>243</v>
      </c>
      <c r="AQ11" s="660"/>
      <c r="AR11" s="660"/>
      <c r="AS11" s="660"/>
      <c r="AT11" s="660"/>
      <c r="AU11" s="660"/>
      <c r="AV11" s="660"/>
      <c r="AW11" s="660"/>
      <c r="AX11" s="660"/>
      <c r="AY11" s="660"/>
      <c r="AZ11" s="660"/>
      <c r="BA11" s="660"/>
      <c r="BB11" s="660"/>
      <c r="BC11" s="660"/>
      <c r="BD11" s="660"/>
      <c r="BE11" s="660"/>
      <c r="BF11" s="661"/>
      <c r="BG11" s="662">
        <v>239542</v>
      </c>
      <c r="BH11" s="665"/>
      <c r="BI11" s="665"/>
      <c r="BJ11" s="665"/>
      <c r="BK11" s="665"/>
      <c r="BL11" s="665"/>
      <c r="BM11" s="665"/>
      <c r="BN11" s="666"/>
      <c r="BO11" s="724">
        <v>2.2000000000000002</v>
      </c>
      <c r="BP11" s="724"/>
      <c r="BQ11" s="724"/>
      <c r="BR11" s="724"/>
      <c r="BS11" s="670" t="s">
        <v>135</v>
      </c>
      <c r="BT11" s="665"/>
      <c r="BU11" s="665"/>
      <c r="BV11" s="665"/>
      <c r="BW11" s="665"/>
      <c r="BX11" s="665"/>
      <c r="BY11" s="665"/>
      <c r="BZ11" s="665"/>
      <c r="CA11" s="665"/>
      <c r="CB11" s="705"/>
      <c r="CD11" s="706" t="s">
        <v>244</v>
      </c>
      <c r="CE11" s="703"/>
      <c r="CF11" s="703"/>
      <c r="CG11" s="703"/>
      <c r="CH11" s="703"/>
      <c r="CI11" s="703"/>
      <c r="CJ11" s="703"/>
      <c r="CK11" s="703"/>
      <c r="CL11" s="703"/>
      <c r="CM11" s="703"/>
      <c r="CN11" s="703"/>
      <c r="CO11" s="703"/>
      <c r="CP11" s="703"/>
      <c r="CQ11" s="704"/>
      <c r="CR11" s="662">
        <v>165963</v>
      </c>
      <c r="CS11" s="665"/>
      <c r="CT11" s="665"/>
      <c r="CU11" s="665"/>
      <c r="CV11" s="665"/>
      <c r="CW11" s="665"/>
      <c r="CX11" s="665"/>
      <c r="CY11" s="666"/>
      <c r="CZ11" s="724">
        <v>0.6</v>
      </c>
      <c r="DA11" s="724"/>
      <c r="DB11" s="724"/>
      <c r="DC11" s="724"/>
      <c r="DD11" s="670">
        <v>61260</v>
      </c>
      <c r="DE11" s="665"/>
      <c r="DF11" s="665"/>
      <c r="DG11" s="665"/>
      <c r="DH11" s="665"/>
      <c r="DI11" s="665"/>
      <c r="DJ11" s="665"/>
      <c r="DK11" s="665"/>
      <c r="DL11" s="665"/>
      <c r="DM11" s="665"/>
      <c r="DN11" s="665"/>
      <c r="DO11" s="665"/>
      <c r="DP11" s="666"/>
      <c r="DQ11" s="670">
        <v>142272</v>
      </c>
      <c r="DR11" s="665"/>
      <c r="DS11" s="665"/>
      <c r="DT11" s="665"/>
      <c r="DU11" s="665"/>
      <c r="DV11" s="665"/>
      <c r="DW11" s="665"/>
      <c r="DX11" s="665"/>
      <c r="DY11" s="665"/>
      <c r="DZ11" s="665"/>
      <c r="EA11" s="665"/>
      <c r="EB11" s="665"/>
      <c r="EC11" s="705"/>
    </row>
    <row r="12" spans="2:143" ht="11.25" customHeight="1" x14ac:dyDescent="0.15">
      <c r="B12" s="659" t="s">
        <v>245</v>
      </c>
      <c r="C12" s="660"/>
      <c r="D12" s="660"/>
      <c r="E12" s="660"/>
      <c r="F12" s="660"/>
      <c r="G12" s="660"/>
      <c r="H12" s="660"/>
      <c r="I12" s="660"/>
      <c r="J12" s="660"/>
      <c r="K12" s="660"/>
      <c r="L12" s="660"/>
      <c r="M12" s="660"/>
      <c r="N12" s="660"/>
      <c r="O12" s="660"/>
      <c r="P12" s="660"/>
      <c r="Q12" s="661"/>
      <c r="R12" s="662">
        <v>1306994</v>
      </c>
      <c r="S12" s="665"/>
      <c r="T12" s="665"/>
      <c r="U12" s="665"/>
      <c r="V12" s="665"/>
      <c r="W12" s="665"/>
      <c r="X12" s="665"/>
      <c r="Y12" s="666"/>
      <c r="Z12" s="724">
        <v>4.8</v>
      </c>
      <c r="AA12" s="724"/>
      <c r="AB12" s="724"/>
      <c r="AC12" s="724"/>
      <c r="AD12" s="725">
        <v>1306994</v>
      </c>
      <c r="AE12" s="725"/>
      <c r="AF12" s="725"/>
      <c r="AG12" s="725"/>
      <c r="AH12" s="725"/>
      <c r="AI12" s="725"/>
      <c r="AJ12" s="725"/>
      <c r="AK12" s="725"/>
      <c r="AL12" s="667">
        <v>8.8000000000000007</v>
      </c>
      <c r="AM12" s="668"/>
      <c r="AN12" s="668"/>
      <c r="AO12" s="726"/>
      <c r="AP12" s="659" t="s">
        <v>246</v>
      </c>
      <c r="AQ12" s="660"/>
      <c r="AR12" s="660"/>
      <c r="AS12" s="660"/>
      <c r="AT12" s="660"/>
      <c r="AU12" s="660"/>
      <c r="AV12" s="660"/>
      <c r="AW12" s="660"/>
      <c r="AX12" s="660"/>
      <c r="AY12" s="660"/>
      <c r="AZ12" s="660"/>
      <c r="BA12" s="660"/>
      <c r="BB12" s="660"/>
      <c r="BC12" s="660"/>
      <c r="BD12" s="660"/>
      <c r="BE12" s="660"/>
      <c r="BF12" s="661"/>
      <c r="BG12" s="662">
        <v>5344006</v>
      </c>
      <c r="BH12" s="665"/>
      <c r="BI12" s="665"/>
      <c r="BJ12" s="665"/>
      <c r="BK12" s="665"/>
      <c r="BL12" s="665"/>
      <c r="BM12" s="665"/>
      <c r="BN12" s="666"/>
      <c r="BO12" s="724">
        <v>48.4</v>
      </c>
      <c r="BP12" s="724"/>
      <c r="BQ12" s="724"/>
      <c r="BR12" s="724"/>
      <c r="BS12" s="670" t="s">
        <v>223</v>
      </c>
      <c r="BT12" s="665"/>
      <c r="BU12" s="665"/>
      <c r="BV12" s="665"/>
      <c r="BW12" s="665"/>
      <c r="BX12" s="665"/>
      <c r="BY12" s="665"/>
      <c r="BZ12" s="665"/>
      <c r="CA12" s="665"/>
      <c r="CB12" s="705"/>
      <c r="CD12" s="706" t="s">
        <v>247</v>
      </c>
      <c r="CE12" s="703"/>
      <c r="CF12" s="703"/>
      <c r="CG12" s="703"/>
      <c r="CH12" s="703"/>
      <c r="CI12" s="703"/>
      <c r="CJ12" s="703"/>
      <c r="CK12" s="703"/>
      <c r="CL12" s="703"/>
      <c r="CM12" s="703"/>
      <c r="CN12" s="703"/>
      <c r="CO12" s="703"/>
      <c r="CP12" s="703"/>
      <c r="CQ12" s="704"/>
      <c r="CR12" s="662">
        <v>679441</v>
      </c>
      <c r="CS12" s="665"/>
      <c r="CT12" s="665"/>
      <c r="CU12" s="665"/>
      <c r="CV12" s="665"/>
      <c r="CW12" s="665"/>
      <c r="CX12" s="665"/>
      <c r="CY12" s="666"/>
      <c r="CZ12" s="724">
        <v>2.6</v>
      </c>
      <c r="DA12" s="724"/>
      <c r="DB12" s="724"/>
      <c r="DC12" s="724"/>
      <c r="DD12" s="670">
        <v>113029</v>
      </c>
      <c r="DE12" s="665"/>
      <c r="DF12" s="665"/>
      <c r="DG12" s="665"/>
      <c r="DH12" s="665"/>
      <c r="DI12" s="665"/>
      <c r="DJ12" s="665"/>
      <c r="DK12" s="665"/>
      <c r="DL12" s="665"/>
      <c r="DM12" s="665"/>
      <c r="DN12" s="665"/>
      <c r="DO12" s="665"/>
      <c r="DP12" s="666"/>
      <c r="DQ12" s="670">
        <v>530919</v>
      </c>
      <c r="DR12" s="665"/>
      <c r="DS12" s="665"/>
      <c r="DT12" s="665"/>
      <c r="DU12" s="665"/>
      <c r="DV12" s="665"/>
      <c r="DW12" s="665"/>
      <c r="DX12" s="665"/>
      <c r="DY12" s="665"/>
      <c r="DZ12" s="665"/>
      <c r="EA12" s="665"/>
      <c r="EB12" s="665"/>
      <c r="EC12" s="705"/>
    </row>
    <row r="13" spans="2:143" ht="11.25" customHeight="1" x14ac:dyDescent="0.15">
      <c r="B13" s="659" t="s">
        <v>248</v>
      </c>
      <c r="C13" s="660"/>
      <c r="D13" s="660"/>
      <c r="E13" s="660"/>
      <c r="F13" s="660"/>
      <c r="G13" s="660"/>
      <c r="H13" s="660"/>
      <c r="I13" s="660"/>
      <c r="J13" s="660"/>
      <c r="K13" s="660"/>
      <c r="L13" s="660"/>
      <c r="M13" s="660"/>
      <c r="N13" s="660"/>
      <c r="O13" s="660"/>
      <c r="P13" s="660"/>
      <c r="Q13" s="661"/>
      <c r="R13" s="662">
        <v>73524</v>
      </c>
      <c r="S13" s="665"/>
      <c r="T13" s="665"/>
      <c r="U13" s="665"/>
      <c r="V13" s="665"/>
      <c r="W13" s="665"/>
      <c r="X13" s="665"/>
      <c r="Y13" s="666"/>
      <c r="Z13" s="724">
        <v>0.3</v>
      </c>
      <c r="AA13" s="724"/>
      <c r="AB13" s="724"/>
      <c r="AC13" s="724"/>
      <c r="AD13" s="725">
        <v>73524</v>
      </c>
      <c r="AE13" s="725"/>
      <c r="AF13" s="725"/>
      <c r="AG13" s="725"/>
      <c r="AH13" s="725"/>
      <c r="AI13" s="725"/>
      <c r="AJ13" s="725"/>
      <c r="AK13" s="725"/>
      <c r="AL13" s="667">
        <v>0.5</v>
      </c>
      <c r="AM13" s="668"/>
      <c r="AN13" s="668"/>
      <c r="AO13" s="726"/>
      <c r="AP13" s="659" t="s">
        <v>249</v>
      </c>
      <c r="AQ13" s="660"/>
      <c r="AR13" s="660"/>
      <c r="AS13" s="660"/>
      <c r="AT13" s="660"/>
      <c r="AU13" s="660"/>
      <c r="AV13" s="660"/>
      <c r="AW13" s="660"/>
      <c r="AX13" s="660"/>
      <c r="AY13" s="660"/>
      <c r="AZ13" s="660"/>
      <c r="BA13" s="660"/>
      <c r="BB13" s="660"/>
      <c r="BC13" s="660"/>
      <c r="BD13" s="660"/>
      <c r="BE13" s="660"/>
      <c r="BF13" s="661"/>
      <c r="BG13" s="662">
        <v>5321847</v>
      </c>
      <c r="BH13" s="665"/>
      <c r="BI13" s="665"/>
      <c r="BJ13" s="665"/>
      <c r="BK13" s="665"/>
      <c r="BL13" s="665"/>
      <c r="BM13" s="665"/>
      <c r="BN13" s="666"/>
      <c r="BO13" s="724">
        <v>48.2</v>
      </c>
      <c r="BP13" s="724"/>
      <c r="BQ13" s="724"/>
      <c r="BR13" s="724"/>
      <c r="BS13" s="670" t="s">
        <v>223</v>
      </c>
      <c r="BT13" s="665"/>
      <c r="BU13" s="665"/>
      <c r="BV13" s="665"/>
      <c r="BW13" s="665"/>
      <c r="BX13" s="665"/>
      <c r="BY13" s="665"/>
      <c r="BZ13" s="665"/>
      <c r="CA13" s="665"/>
      <c r="CB13" s="705"/>
      <c r="CD13" s="706" t="s">
        <v>250</v>
      </c>
      <c r="CE13" s="703"/>
      <c r="CF13" s="703"/>
      <c r="CG13" s="703"/>
      <c r="CH13" s="703"/>
      <c r="CI13" s="703"/>
      <c r="CJ13" s="703"/>
      <c r="CK13" s="703"/>
      <c r="CL13" s="703"/>
      <c r="CM13" s="703"/>
      <c r="CN13" s="703"/>
      <c r="CO13" s="703"/>
      <c r="CP13" s="703"/>
      <c r="CQ13" s="704"/>
      <c r="CR13" s="662">
        <v>2530718</v>
      </c>
      <c r="CS13" s="665"/>
      <c r="CT13" s="665"/>
      <c r="CU13" s="665"/>
      <c r="CV13" s="665"/>
      <c r="CW13" s="665"/>
      <c r="CX13" s="665"/>
      <c r="CY13" s="666"/>
      <c r="CZ13" s="724">
        <v>9.6</v>
      </c>
      <c r="DA13" s="724"/>
      <c r="DB13" s="724"/>
      <c r="DC13" s="724"/>
      <c r="DD13" s="670">
        <v>1168667</v>
      </c>
      <c r="DE13" s="665"/>
      <c r="DF13" s="665"/>
      <c r="DG13" s="665"/>
      <c r="DH13" s="665"/>
      <c r="DI13" s="665"/>
      <c r="DJ13" s="665"/>
      <c r="DK13" s="665"/>
      <c r="DL13" s="665"/>
      <c r="DM13" s="665"/>
      <c r="DN13" s="665"/>
      <c r="DO13" s="665"/>
      <c r="DP13" s="666"/>
      <c r="DQ13" s="670">
        <v>1487899</v>
      </c>
      <c r="DR13" s="665"/>
      <c r="DS13" s="665"/>
      <c r="DT13" s="665"/>
      <c r="DU13" s="665"/>
      <c r="DV13" s="665"/>
      <c r="DW13" s="665"/>
      <c r="DX13" s="665"/>
      <c r="DY13" s="665"/>
      <c r="DZ13" s="665"/>
      <c r="EA13" s="665"/>
      <c r="EB13" s="665"/>
      <c r="EC13" s="705"/>
    </row>
    <row r="14" spans="2:143" ht="11.25" customHeight="1" x14ac:dyDescent="0.15">
      <c r="B14" s="659" t="s">
        <v>251</v>
      </c>
      <c r="C14" s="660"/>
      <c r="D14" s="660"/>
      <c r="E14" s="660"/>
      <c r="F14" s="660"/>
      <c r="G14" s="660"/>
      <c r="H14" s="660"/>
      <c r="I14" s="660"/>
      <c r="J14" s="660"/>
      <c r="K14" s="660"/>
      <c r="L14" s="660"/>
      <c r="M14" s="660"/>
      <c r="N14" s="660"/>
      <c r="O14" s="660"/>
      <c r="P14" s="660"/>
      <c r="Q14" s="661"/>
      <c r="R14" s="662" t="s">
        <v>127</v>
      </c>
      <c r="S14" s="665"/>
      <c r="T14" s="665"/>
      <c r="U14" s="665"/>
      <c r="V14" s="665"/>
      <c r="W14" s="665"/>
      <c r="X14" s="665"/>
      <c r="Y14" s="666"/>
      <c r="Z14" s="724" t="s">
        <v>127</v>
      </c>
      <c r="AA14" s="724"/>
      <c r="AB14" s="724"/>
      <c r="AC14" s="724"/>
      <c r="AD14" s="725" t="s">
        <v>127</v>
      </c>
      <c r="AE14" s="725"/>
      <c r="AF14" s="725"/>
      <c r="AG14" s="725"/>
      <c r="AH14" s="725"/>
      <c r="AI14" s="725"/>
      <c r="AJ14" s="725"/>
      <c r="AK14" s="725"/>
      <c r="AL14" s="667" t="s">
        <v>127</v>
      </c>
      <c r="AM14" s="668"/>
      <c r="AN14" s="668"/>
      <c r="AO14" s="726"/>
      <c r="AP14" s="659" t="s">
        <v>252</v>
      </c>
      <c r="AQ14" s="660"/>
      <c r="AR14" s="660"/>
      <c r="AS14" s="660"/>
      <c r="AT14" s="660"/>
      <c r="AU14" s="660"/>
      <c r="AV14" s="660"/>
      <c r="AW14" s="660"/>
      <c r="AX14" s="660"/>
      <c r="AY14" s="660"/>
      <c r="AZ14" s="660"/>
      <c r="BA14" s="660"/>
      <c r="BB14" s="660"/>
      <c r="BC14" s="660"/>
      <c r="BD14" s="660"/>
      <c r="BE14" s="660"/>
      <c r="BF14" s="661"/>
      <c r="BG14" s="662">
        <v>181041</v>
      </c>
      <c r="BH14" s="665"/>
      <c r="BI14" s="665"/>
      <c r="BJ14" s="665"/>
      <c r="BK14" s="665"/>
      <c r="BL14" s="665"/>
      <c r="BM14" s="665"/>
      <c r="BN14" s="666"/>
      <c r="BO14" s="724">
        <v>1.6</v>
      </c>
      <c r="BP14" s="724"/>
      <c r="BQ14" s="724"/>
      <c r="BR14" s="724"/>
      <c r="BS14" s="670" t="s">
        <v>127</v>
      </c>
      <c r="BT14" s="665"/>
      <c r="BU14" s="665"/>
      <c r="BV14" s="665"/>
      <c r="BW14" s="665"/>
      <c r="BX14" s="665"/>
      <c r="BY14" s="665"/>
      <c r="BZ14" s="665"/>
      <c r="CA14" s="665"/>
      <c r="CB14" s="705"/>
      <c r="CD14" s="706" t="s">
        <v>253</v>
      </c>
      <c r="CE14" s="703"/>
      <c r="CF14" s="703"/>
      <c r="CG14" s="703"/>
      <c r="CH14" s="703"/>
      <c r="CI14" s="703"/>
      <c r="CJ14" s="703"/>
      <c r="CK14" s="703"/>
      <c r="CL14" s="703"/>
      <c r="CM14" s="703"/>
      <c r="CN14" s="703"/>
      <c r="CO14" s="703"/>
      <c r="CP14" s="703"/>
      <c r="CQ14" s="704"/>
      <c r="CR14" s="662">
        <v>1251204</v>
      </c>
      <c r="CS14" s="665"/>
      <c r="CT14" s="665"/>
      <c r="CU14" s="665"/>
      <c r="CV14" s="665"/>
      <c r="CW14" s="665"/>
      <c r="CX14" s="665"/>
      <c r="CY14" s="666"/>
      <c r="CZ14" s="724">
        <v>4.8</v>
      </c>
      <c r="DA14" s="724"/>
      <c r="DB14" s="724"/>
      <c r="DC14" s="724"/>
      <c r="DD14" s="670">
        <v>120853</v>
      </c>
      <c r="DE14" s="665"/>
      <c r="DF14" s="665"/>
      <c r="DG14" s="665"/>
      <c r="DH14" s="665"/>
      <c r="DI14" s="665"/>
      <c r="DJ14" s="665"/>
      <c r="DK14" s="665"/>
      <c r="DL14" s="665"/>
      <c r="DM14" s="665"/>
      <c r="DN14" s="665"/>
      <c r="DO14" s="665"/>
      <c r="DP14" s="666"/>
      <c r="DQ14" s="670">
        <v>1115842</v>
      </c>
      <c r="DR14" s="665"/>
      <c r="DS14" s="665"/>
      <c r="DT14" s="665"/>
      <c r="DU14" s="665"/>
      <c r="DV14" s="665"/>
      <c r="DW14" s="665"/>
      <c r="DX14" s="665"/>
      <c r="DY14" s="665"/>
      <c r="DZ14" s="665"/>
      <c r="EA14" s="665"/>
      <c r="EB14" s="665"/>
      <c r="EC14" s="705"/>
    </row>
    <row r="15" spans="2:143" ht="11.25" customHeight="1" x14ac:dyDescent="0.15">
      <c r="B15" s="659" t="s">
        <v>254</v>
      </c>
      <c r="C15" s="660"/>
      <c r="D15" s="660"/>
      <c r="E15" s="660"/>
      <c r="F15" s="660"/>
      <c r="G15" s="660"/>
      <c r="H15" s="660"/>
      <c r="I15" s="660"/>
      <c r="J15" s="660"/>
      <c r="K15" s="660"/>
      <c r="L15" s="660"/>
      <c r="M15" s="660"/>
      <c r="N15" s="660"/>
      <c r="O15" s="660"/>
      <c r="P15" s="660"/>
      <c r="Q15" s="661"/>
      <c r="R15" s="662">
        <v>59789</v>
      </c>
      <c r="S15" s="665"/>
      <c r="T15" s="665"/>
      <c r="U15" s="665"/>
      <c r="V15" s="665"/>
      <c r="W15" s="665"/>
      <c r="X15" s="665"/>
      <c r="Y15" s="666"/>
      <c r="Z15" s="724">
        <v>0.2</v>
      </c>
      <c r="AA15" s="724"/>
      <c r="AB15" s="724"/>
      <c r="AC15" s="724"/>
      <c r="AD15" s="725">
        <v>59789</v>
      </c>
      <c r="AE15" s="725"/>
      <c r="AF15" s="725"/>
      <c r="AG15" s="725"/>
      <c r="AH15" s="725"/>
      <c r="AI15" s="725"/>
      <c r="AJ15" s="725"/>
      <c r="AK15" s="725"/>
      <c r="AL15" s="667">
        <v>0.4</v>
      </c>
      <c r="AM15" s="668"/>
      <c r="AN15" s="668"/>
      <c r="AO15" s="726"/>
      <c r="AP15" s="659" t="s">
        <v>255</v>
      </c>
      <c r="AQ15" s="660"/>
      <c r="AR15" s="660"/>
      <c r="AS15" s="660"/>
      <c r="AT15" s="660"/>
      <c r="AU15" s="660"/>
      <c r="AV15" s="660"/>
      <c r="AW15" s="660"/>
      <c r="AX15" s="660"/>
      <c r="AY15" s="660"/>
      <c r="AZ15" s="660"/>
      <c r="BA15" s="660"/>
      <c r="BB15" s="660"/>
      <c r="BC15" s="660"/>
      <c r="BD15" s="660"/>
      <c r="BE15" s="660"/>
      <c r="BF15" s="661"/>
      <c r="BG15" s="662">
        <v>537351</v>
      </c>
      <c r="BH15" s="665"/>
      <c r="BI15" s="665"/>
      <c r="BJ15" s="665"/>
      <c r="BK15" s="665"/>
      <c r="BL15" s="665"/>
      <c r="BM15" s="665"/>
      <c r="BN15" s="666"/>
      <c r="BO15" s="724">
        <v>4.9000000000000004</v>
      </c>
      <c r="BP15" s="724"/>
      <c r="BQ15" s="724"/>
      <c r="BR15" s="724"/>
      <c r="BS15" s="670" t="s">
        <v>127</v>
      </c>
      <c r="BT15" s="665"/>
      <c r="BU15" s="665"/>
      <c r="BV15" s="665"/>
      <c r="BW15" s="665"/>
      <c r="BX15" s="665"/>
      <c r="BY15" s="665"/>
      <c r="BZ15" s="665"/>
      <c r="CA15" s="665"/>
      <c r="CB15" s="705"/>
      <c r="CD15" s="706" t="s">
        <v>256</v>
      </c>
      <c r="CE15" s="703"/>
      <c r="CF15" s="703"/>
      <c r="CG15" s="703"/>
      <c r="CH15" s="703"/>
      <c r="CI15" s="703"/>
      <c r="CJ15" s="703"/>
      <c r="CK15" s="703"/>
      <c r="CL15" s="703"/>
      <c r="CM15" s="703"/>
      <c r="CN15" s="703"/>
      <c r="CO15" s="703"/>
      <c r="CP15" s="703"/>
      <c r="CQ15" s="704"/>
      <c r="CR15" s="662">
        <v>2204458</v>
      </c>
      <c r="CS15" s="665"/>
      <c r="CT15" s="665"/>
      <c r="CU15" s="665"/>
      <c r="CV15" s="665"/>
      <c r="CW15" s="665"/>
      <c r="CX15" s="665"/>
      <c r="CY15" s="666"/>
      <c r="CZ15" s="724">
        <v>8.4</v>
      </c>
      <c r="DA15" s="724"/>
      <c r="DB15" s="724"/>
      <c r="DC15" s="724"/>
      <c r="DD15" s="670">
        <v>106421</v>
      </c>
      <c r="DE15" s="665"/>
      <c r="DF15" s="665"/>
      <c r="DG15" s="665"/>
      <c r="DH15" s="665"/>
      <c r="DI15" s="665"/>
      <c r="DJ15" s="665"/>
      <c r="DK15" s="665"/>
      <c r="DL15" s="665"/>
      <c r="DM15" s="665"/>
      <c r="DN15" s="665"/>
      <c r="DO15" s="665"/>
      <c r="DP15" s="666"/>
      <c r="DQ15" s="670">
        <v>1878065</v>
      </c>
      <c r="DR15" s="665"/>
      <c r="DS15" s="665"/>
      <c r="DT15" s="665"/>
      <c r="DU15" s="665"/>
      <c r="DV15" s="665"/>
      <c r="DW15" s="665"/>
      <c r="DX15" s="665"/>
      <c r="DY15" s="665"/>
      <c r="DZ15" s="665"/>
      <c r="EA15" s="665"/>
      <c r="EB15" s="665"/>
      <c r="EC15" s="705"/>
    </row>
    <row r="16" spans="2:143" ht="11.25" customHeight="1" x14ac:dyDescent="0.15">
      <c r="B16" s="659" t="s">
        <v>257</v>
      </c>
      <c r="C16" s="660"/>
      <c r="D16" s="660"/>
      <c r="E16" s="660"/>
      <c r="F16" s="660"/>
      <c r="G16" s="660"/>
      <c r="H16" s="660"/>
      <c r="I16" s="660"/>
      <c r="J16" s="660"/>
      <c r="K16" s="660"/>
      <c r="L16" s="660"/>
      <c r="M16" s="660"/>
      <c r="N16" s="660"/>
      <c r="O16" s="660"/>
      <c r="P16" s="660"/>
      <c r="Q16" s="661"/>
      <c r="R16" s="662" t="s">
        <v>223</v>
      </c>
      <c r="S16" s="665"/>
      <c r="T16" s="665"/>
      <c r="U16" s="665"/>
      <c r="V16" s="665"/>
      <c r="W16" s="665"/>
      <c r="X16" s="665"/>
      <c r="Y16" s="666"/>
      <c r="Z16" s="724" t="s">
        <v>223</v>
      </c>
      <c r="AA16" s="724"/>
      <c r="AB16" s="724"/>
      <c r="AC16" s="724"/>
      <c r="AD16" s="725" t="s">
        <v>127</v>
      </c>
      <c r="AE16" s="725"/>
      <c r="AF16" s="725"/>
      <c r="AG16" s="725"/>
      <c r="AH16" s="725"/>
      <c r="AI16" s="725"/>
      <c r="AJ16" s="725"/>
      <c r="AK16" s="725"/>
      <c r="AL16" s="667" t="s">
        <v>127</v>
      </c>
      <c r="AM16" s="668"/>
      <c r="AN16" s="668"/>
      <c r="AO16" s="726"/>
      <c r="AP16" s="659" t="s">
        <v>258</v>
      </c>
      <c r="AQ16" s="660"/>
      <c r="AR16" s="660"/>
      <c r="AS16" s="660"/>
      <c r="AT16" s="660"/>
      <c r="AU16" s="660"/>
      <c r="AV16" s="660"/>
      <c r="AW16" s="660"/>
      <c r="AX16" s="660"/>
      <c r="AY16" s="660"/>
      <c r="AZ16" s="660"/>
      <c r="BA16" s="660"/>
      <c r="BB16" s="660"/>
      <c r="BC16" s="660"/>
      <c r="BD16" s="660"/>
      <c r="BE16" s="660"/>
      <c r="BF16" s="661"/>
      <c r="BG16" s="662" t="s">
        <v>127</v>
      </c>
      <c r="BH16" s="665"/>
      <c r="BI16" s="665"/>
      <c r="BJ16" s="665"/>
      <c r="BK16" s="665"/>
      <c r="BL16" s="665"/>
      <c r="BM16" s="665"/>
      <c r="BN16" s="666"/>
      <c r="BO16" s="724" t="s">
        <v>223</v>
      </c>
      <c r="BP16" s="724"/>
      <c r="BQ16" s="724"/>
      <c r="BR16" s="724"/>
      <c r="BS16" s="670" t="s">
        <v>223</v>
      </c>
      <c r="BT16" s="665"/>
      <c r="BU16" s="665"/>
      <c r="BV16" s="665"/>
      <c r="BW16" s="665"/>
      <c r="BX16" s="665"/>
      <c r="BY16" s="665"/>
      <c r="BZ16" s="665"/>
      <c r="CA16" s="665"/>
      <c r="CB16" s="705"/>
      <c r="CD16" s="706" t="s">
        <v>259</v>
      </c>
      <c r="CE16" s="703"/>
      <c r="CF16" s="703"/>
      <c r="CG16" s="703"/>
      <c r="CH16" s="703"/>
      <c r="CI16" s="703"/>
      <c r="CJ16" s="703"/>
      <c r="CK16" s="703"/>
      <c r="CL16" s="703"/>
      <c r="CM16" s="703"/>
      <c r="CN16" s="703"/>
      <c r="CO16" s="703"/>
      <c r="CP16" s="703"/>
      <c r="CQ16" s="704"/>
      <c r="CR16" s="662">
        <v>47429</v>
      </c>
      <c r="CS16" s="665"/>
      <c r="CT16" s="665"/>
      <c r="CU16" s="665"/>
      <c r="CV16" s="665"/>
      <c r="CW16" s="665"/>
      <c r="CX16" s="665"/>
      <c r="CY16" s="666"/>
      <c r="CZ16" s="724">
        <v>0.2</v>
      </c>
      <c r="DA16" s="724"/>
      <c r="DB16" s="724"/>
      <c r="DC16" s="724"/>
      <c r="DD16" s="670" t="s">
        <v>127</v>
      </c>
      <c r="DE16" s="665"/>
      <c r="DF16" s="665"/>
      <c r="DG16" s="665"/>
      <c r="DH16" s="665"/>
      <c r="DI16" s="665"/>
      <c r="DJ16" s="665"/>
      <c r="DK16" s="665"/>
      <c r="DL16" s="665"/>
      <c r="DM16" s="665"/>
      <c r="DN16" s="665"/>
      <c r="DO16" s="665"/>
      <c r="DP16" s="666"/>
      <c r="DQ16" s="670">
        <v>15527</v>
      </c>
      <c r="DR16" s="665"/>
      <c r="DS16" s="665"/>
      <c r="DT16" s="665"/>
      <c r="DU16" s="665"/>
      <c r="DV16" s="665"/>
      <c r="DW16" s="665"/>
      <c r="DX16" s="665"/>
      <c r="DY16" s="665"/>
      <c r="DZ16" s="665"/>
      <c r="EA16" s="665"/>
      <c r="EB16" s="665"/>
      <c r="EC16" s="705"/>
    </row>
    <row r="17" spans="2:133" ht="11.25" customHeight="1" x14ac:dyDescent="0.15">
      <c r="B17" s="659" t="s">
        <v>260</v>
      </c>
      <c r="C17" s="660"/>
      <c r="D17" s="660"/>
      <c r="E17" s="660"/>
      <c r="F17" s="660"/>
      <c r="G17" s="660"/>
      <c r="H17" s="660"/>
      <c r="I17" s="660"/>
      <c r="J17" s="660"/>
      <c r="K17" s="660"/>
      <c r="L17" s="660"/>
      <c r="M17" s="660"/>
      <c r="N17" s="660"/>
      <c r="O17" s="660"/>
      <c r="P17" s="660"/>
      <c r="Q17" s="661"/>
      <c r="R17" s="662">
        <v>34571</v>
      </c>
      <c r="S17" s="665"/>
      <c r="T17" s="665"/>
      <c r="U17" s="665"/>
      <c r="V17" s="665"/>
      <c r="W17" s="665"/>
      <c r="X17" s="665"/>
      <c r="Y17" s="666"/>
      <c r="Z17" s="724">
        <v>0.1</v>
      </c>
      <c r="AA17" s="724"/>
      <c r="AB17" s="724"/>
      <c r="AC17" s="724"/>
      <c r="AD17" s="725">
        <v>34571</v>
      </c>
      <c r="AE17" s="725"/>
      <c r="AF17" s="725"/>
      <c r="AG17" s="725"/>
      <c r="AH17" s="725"/>
      <c r="AI17" s="725"/>
      <c r="AJ17" s="725"/>
      <c r="AK17" s="725"/>
      <c r="AL17" s="667">
        <v>0.2</v>
      </c>
      <c r="AM17" s="668"/>
      <c r="AN17" s="668"/>
      <c r="AO17" s="726"/>
      <c r="AP17" s="659" t="s">
        <v>261</v>
      </c>
      <c r="AQ17" s="660"/>
      <c r="AR17" s="660"/>
      <c r="AS17" s="660"/>
      <c r="AT17" s="660"/>
      <c r="AU17" s="660"/>
      <c r="AV17" s="660"/>
      <c r="AW17" s="660"/>
      <c r="AX17" s="660"/>
      <c r="AY17" s="660"/>
      <c r="AZ17" s="660"/>
      <c r="BA17" s="660"/>
      <c r="BB17" s="660"/>
      <c r="BC17" s="660"/>
      <c r="BD17" s="660"/>
      <c r="BE17" s="660"/>
      <c r="BF17" s="661"/>
      <c r="BG17" s="662" t="s">
        <v>127</v>
      </c>
      <c r="BH17" s="665"/>
      <c r="BI17" s="665"/>
      <c r="BJ17" s="665"/>
      <c r="BK17" s="665"/>
      <c r="BL17" s="665"/>
      <c r="BM17" s="665"/>
      <c r="BN17" s="666"/>
      <c r="BO17" s="724" t="s">
        <v>223</v>
      </c>
      <c r="BP17" s="724"/>
      <c r="BQ17" s="724"/>
      <c r="BR17" s="724"/>
      <c r="BS17" s="670" t="s">
        <v>223</v>
      </c>
      <c r="BT17" s="665"/>
      <c r="BU17" s="665"/>
      <c r="BV17" s="665"/>
      <c r="BW17" s="665"/>
      <c r="BX17" s="665"/>
      <c r="BY17" s="665"/>
      <c r="BZ17" s="665"/>
      <c r="CA17" s="665"/>
      <c r="CB17" s="705"/>
      <c r="CD17" s="706" t="s">
        <v>262</v>
      </c>
      <c r="CE17" s="703"/>
      <c r="CF17" s="703"/>
      <c r="CG17" s="703"/>
      <c r="CH17" s="703"/>
      <c r="CI17" s="703"/>
      <c r="CJ17" s="703"/>
      <c r="CK17" s="703"/>
      <c r="CL17" s="703"/>
      <c r="CM17" s="703"/>
      <c r="CN17" s="703"/>
      <c r="CO17" s="703"/>
      <c r="CP17" s="703"/>
      <c r="CQ17" s="704"/>
      <c r="CR17" s="662">
        <v>2569999</v>
      </c>
      <c r="CS17" s="665"/>
      <c r="CT17" s="665"/>
      <c r="CU17" s="665"/>
      <c r="CV17" s="665"/>
      <c r="CW17" s="665"/>
      <c r="CX17" s="665"/>
      <c r="CY17" s="666"/>
      <c r="CZ17" s="724">
        <v>9.8000000000000007</v>
      </c>
      <c r="DA17" s="724"/>
      <c r="DB17" s="724"/>
      <c r="DC17" s="724"/>
      <c r="DD17" s="670" t="s">
        <v>127</v>
      </c>
      <c r="DE17" s="665"/>
      <c r="DF17" s="665"/>
      <c r="DG17" s="665"/>
      <c r="DH17" s="665"/>
      <c r="DI17" s="665"/>
      <c r="DJ17" s="665"/>
      <c r="DK17" s="665"/>
      <c r="DL17" s="665"/>
      <c r="DM17" s="665"/>
      <c r="DN17" s="665"/>
      <c r="DO17" s="665"/>
      <c r="DP17" s="666"/>
      <c r="DQ17" s="670">
        <v>2515776</v>
      </c>
      <c r="DR17" s="665"/>
      <c r="DS17" s="665"/>
      <c r="DT17" s="665"/>
      <c r="DU17" s="665"/>
      <c r="DV17" s="665"/>
      <c r="DW17" s="665"/>
      <c r="DX17" s="665"/>
      <c r="DY17" s="665"/>
      <c r="DZ17" s="665"/>
      <c r="EA17" s="665"/>
      <c r="EB17" s="665"/>
      <c r="EC17" s="705"/>
    </row>
    <row r="18" spans="2:133" ht="11.25" customHeight="1" x14ac:dyDescent="0.15">
      <c r="B18" s="659" t="s">
        <v>263</v>
      </c>
      <c r="C18" s="660"/>
      <c r="D18" s="660"/>
      <c r="E18" s="660"/>
      <c r="F18" s="660"/>
      <c r="G18" s="660"/>
      <c r="H18" s="660"/>
      <c r="I18" s="660"/>
      <c r="J18" s="660"/>
      <c r="K18" s="660"/>
      <c r="L18" s="660"/>
      <c r="M18" s="660"/>
      <c r="N18" s="660"/>
      <c r="O18" s="660"/>
      <c r="P18" s="660"/>
      <c r="Q18" s="661"/>
      <c r="R18" s="662">
        <v>3264682</v>
      </c>
      <c r="S18" s="665"/>
      <c r="T18" s="665"/>
      <c r="U18" s="665"/>
      <c r="V18" s="665"/>
      <c r="W18" s="665"/>
      <c r="X18" s="665"/>
      <c r="Y18" s="666"/>
      <c r="Z18" s="724">
        <v>12</v>
      </c>
      <c r="AA18" s="724"/>
      <c r="AB18" s="724"/>
      <c r="AC18" s="724"/>
      <c r="AD18" s="725">
        <v>3002170</v>
      </c>
      <c r="AE18" s="725"/>
      <c r="AF18" s="725"/>
      <c r="AG18" s="725"/>
      <c r="AH18" s="725"/>
      <c r="AI18" s="725"/>
      <c r="AJ18" s="725"/>
      <c r="AK18" s="725"/>
      <c r="AL18" s="667">
        <v>20.3</v>
      </c>
      <c r="AM18" s="668"/>
      <c r="AN18" s="668"/>
      <c r="AO18" s="726"/>
      <c r="AP18" s="659" t="s">
        <v>264</v>
      </c>
      <c r="AQ18" s="660"/>
      <c r="AR18" s="660"/>
      <c r="AS18" s="660"/>
      <c r="AT18" s="660"/>
      <c r="AU18" s="660"/>
      <c r="AV18" s="660"/>
      <c r="AW18" s="660"/>
      <c r="AX18" s="660"/>
      <c r="AY18" s="660"/>
      <c r="AZ18" s="660"/>
      <c r="BA18" s="660"/>
      <c r="BB18" s="660"/>
      <c r="BC18" s="660"/>
      <c r="BD18" s="660"/>
      <c r="BE18" s="660"/>
      <c r="BF18" s="661"/>
      <c r="BG18" s="662" t="s">
        <v>223</v>
      </c>
      <c r="BH18" s="665"/>
      <c r="BI18" s="665"/>
      <c r="BJ18" s="665"/>
      <c r="BK18" s="665"/>
      <c r="BL18" s="665"/>
      <c r="BM18" s="665"/>
      <c r="BN18" s="666"/>
      <c r="BO18" s="724" t="s">
        <v>127</v>
      </c>
      <c r="BP18" s="724"/>
      <c r="BQ18" s="724"/>
      <c r="BR18" s="724"/>
      <c r="BS18" s="670" t="s">
        <v>127</v>
      </c>
      <c r="BT18" s="665"/>
      <c r="BU18" s="665"/>
      <c r="BV18" s="665"/>
      <c r="BW18" s="665"/>
      <c r="BX18" s="665"/>
      <c r="BY18" s="665"/>
      <c r="BZ18" s="665"/>
      <c r="CA18" s="665"/>
      <c r="CB18" s="705"/>
      <c r="CD18" s="706" t="s">
        <v>265</v>
      </c>
      <c r="CE18" s="703"/>
      <c r="CF18" s="703"/>
      <c r="CG18" s="703"/>
      <c r="CH18" s="703"/>
      <c r="CI18" s="703"/>
      <c r="CJ18" s="703"/>
      <c r="CK18" s="703"/>
      <c r="CL18" s="703"/>
      <c r="CM18" s="703"/>
      <c r="CN18" s="703"/>
      <c r="CO18" s="703"/>
      <c r="CP18" s="703"/>
      <c r="CQ18" s="704"/>
      <c r="CR18" s="662" t="s">
        <v>127</v>
      </c>
      <c r="CS18" s="665"/>
      <c r="CT18" s="665"/>
      <c r="CU18" s="665"/>
      <c r="CV18" s="665"/>
      <c r="CW18" s="665"/>
      <c r="CX18" s="665"/>
      <c r="CY18" s="666"/>
      <c r="CZ18" s="724" t="s">
        <v>223</v>
      </c>
      <c r="DA18" s="724"/>
      <c r="DB18" s="724"/>
      <c r="DC18" s="724"/>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59" t="s">
        <v>266</v>
      </c>
      <c r="C19" s="660"/>
      <c r="D19" s="660"/>
      <c r="E19" s="660"/>
      <c r="F19" s="660"/>
      <c r="G19" s="660"/>
      <c r="H19" s="660"/>
      <c r="I19" s="660"/>
      <c r="J19" s="660"/>
      <c r="K19" s="660"/>
      <c r="L19" s="660"/>
      <c r="M19" s="660"/>
      <c r="N19" s="660"/>
      <c r="O19" s="660"/>
      <c r="P19" s="660"/>
      <c r="Q19" s="661"/>
      <c r="R19" s="662">
        <v>3002170</v>
      </c>
      <c r="S19" s="665"/>
      <c r="T19" s="665"/>
      <c r="U19" s="665"/>
      <c r="V19" s="665"/>
      <c r="W19" s="665"/>
      <c r="X19" s="665"/>
      <c r="Y19" s="666"/>
      <c r="Z19" s="724">
        <v>11</v>
      </c>
      <c r="AA19" s="724"/>
      <c r="AB19" s="724"/>
      <c r="AC19" s="724"/>
      <c r="AD19" s="725">
        <v>3002170</v>
      </c>
      <c r="AE19" s="725"/>
      <c r="AF19" s="725"/>
      <c r="AG19" s="725"/>
      <c r="AH19" s="725"/>
      <c r="AI19" s="725"/>
      <c r="AJ19" s="725"/>
      <c r="AK19" s="725"/>
      <c r="AL19" s="667">
        <v>20.3</v>
      </c>
      <c r="AM19" s="668"/>
      <c r="AN19" s="668"/>
      <c r="AO19" s="726"/>
      <c r="AP19" s="659" t="s">
        <v>267</v>
      </c>
      <c r="AQ19" s="660"/>
      <c r="AR19" s="660"/>
      <c r="AS19" s="660"/>
      <c r="AT19" s="660"/>
      <c r="AU19" s="660"/>
      <c r="AV19" s="660"/>
      <c r="AW19" s="660"/>
      <c r="AX19" s="660"/>
      <c r="AY19" s="660"/>
      <c r="AZ19" s="660"/>
      <c r="BA19" s="660"/>
      <c r="BB19" s="660"/>
      <c r="BC19" s="660"/>
      <c r="BD19" s="660"/>
      <c r="BE19" s="660"/>
      <c r="BF19" s="661"/>
      <c r="BG19" s="662">
        <v>1488462</v>
      </c>
      <c r="BH19" s="665"/>
      <c r="BI19" s="665"/>
      <c r="BJ19" s="665"/>
      <c r="BK19" s="665"/>
      <c r="BL19" s="665"/>
      <c r="BM19" s="665"/>
      <c r="BN19" s="666"/>
      <c r="BO19" s="724">
        <v>13.5</v>
      </c>
      <c r="BP19" s="724"/>
      <c r="BQ19" s="724"/>
      <c r="BR19" s="724"/>
      <c r="BS19" s="670" t="s">
        <v>127</v>
      </c>
      <c r="BT19" s="665"/>
      <c r="BU19" s="665"/>
      <c r="BV19" s="665"/>
      <c r="BW19" s="665"/>
      <c r="BX19" s="665"/>
      <c r="BY19" s="665"/>
      <c r="BZ19" s="665"/>
      <c r="CA19" s="665"/>
      <c r="CB19" s="705"/>
      <c r="CD19" s="706" t="s">
        <v>268</v>
      </c>
      <c r="CE19" s="703"/>
      <c r="CF19" s="703"/>
      <c r="CG19" s="703"/>
      <c r="CH19" s="703"/>
      <c r="CI19" s="703"/>
      <c r="CJ19" s="703"/>
      <c r="CK19" s="703"/>
      <c r="CL19" s="703"/>
      <c r="CM19" s="703"/>
      <c r="CN19" s="703"/>
      <c r="CO19" s="703"/>
      <c r="CP19" s="703"/>
      <c r="CQ19" s="704"/>
      <c r="CR19" s="662" t="s">
        <v>223</v>
      </c>
      <c r="CS19" s="665"/>
      <c r="CT19" s="665"/>
      <c r="CU19" s="665"/>
      <c r="CV19" s="665"/>
      <c r="CW19" s="665"/>
      <c r="CX19" s="665"/>
      <c r="CY19" s="666"/>
      <c r="CZ19" s="724" t="s">
        <v>223</v>
      </c>
      <c r="DA19" s="724"/>
      <c r="DB19" s="724"/>
      <c r="DC19" s="724"/>
      <c r="DD19" s="670" t="s">
        <v>135</v>
      </c>
      <c r="DE19" s="665"/>
      <c r="DF19" s="665"/>
      <c r="DG19" s="665"/>
      <c r="DH19" s="665"/>
      <c r="DI19" s="665"/>
      <c r="DJ19" s="665"/>
      <c r="DK19" s="665"/>
      <c r="DL19" s="665"/>
      <c r="DM19" s="665"/>
      <c r="DN19" s="665"/>
      <c r="DO19" s="665"/>
      <c r="DP19" s="666"/>
      <c r="DQ19" s="670" t="s">
        <v>223</v>
      </c>
      <c r="DR19" s="665"/>
      <c r="DS19" s="665"/>
      <c r="DT19" s="665"/>
      <c r="DU19" s="665"/>
      <c r="DV19" s="665"/>
      <c r="DW19" s="665"/>
      <c r="DX19" s="665"/>
      <c r="DY19" s="665"/>
      <c r="DZ19" s="665"/>
      <c r="EA19" s="665"/>
      <c r="EB19" s="665"/>
      <c r="EC19" s="705"/>
    </row>
    <row r="20" spans="2:133" ht="11.25" customHeight="1" x14ac:dyDescent="0.15">
      <c r="B20" s="659" t="s">
        <v>269</v>
      </c>
      <c r="C20" s="660"/>
      <c r="D20" s="660"/>
      <c r="E20" s="660"/>
      <c r="F20" s="660"/>
      <c r="G20" s="660"/>
      <c r="H20" s="660"/>
      <c r="I20" s="660"/>
      <c r="J20" s="660"/>
      <c r="K20" s="660"/>
      <c r="L20" s="660"/>
      <c r="M20" s="660"/>
      <c r="N20" s="660"/>
      <c r="O20" s="660"/>
      <c r="P20" s="660"/>
      <c r="Q20" s="661"/>
      <c r="R20" s="662">
        <v>262349</v>
      </c>
      <c r="S20" s="665"/>
      <c r="T20" s="665"/>
      <c r="U20" s="665"/>
      <c r="V20" s="665"/>
      <c r="W20" s="665"/>
      <c r="X20" s="665"/>
      <c r="Y20" s="666"/>
      <c r="Z20" s="724">
        <v>1</v>
      </c>
      <c r="AA20" s="724"/>
      <c r="AB20" s="724"/>
      <c r="AC20" s="724"/>
      <c r="AD20" s="725" t="s">
        <v>127</v>
      </c>
      <c r="AE20" s="725"/>
      <c r="AF20" s="725"/>
      <c r="AG20" s="725"/>
      <c r="AH20" s="725"/>
      <c r="AI20" s="725"/>
      <c r="AJ20" s="725"/>
      <c r="AK20" s="725"/>
      <c r="AL20" s="667" t="s">
        <v>127</v>
      </c>
      <c r="AM20" s="668"/>
      <c r="AN20" s="668"/>
      <c r="AO20" s="726"/>
      <c r="AP20" s="659" t="s">
        <v>270</v>
      </c>
      <c r="AQ20" s="660"/>
      <c r="AR20" s="660"/>
      <c r="AS20" s="660"/>
      <c r="AT20" s="660"/>
      <c r="AU20" s="660"/>
      <c r="AV20" s="660"/>
      <c r="AW20" s="660"/>
      <c r="AX20" s="660"/>
      <c r="AY20" s="660"/>
      <c r="AZ20" s="660"/>
      <c r="BA20" s="660"/>
      <c r="BB20" s="660"/>
      <c r="BC20" s="660"/>
      <c r="BD20" s="660"/>
      <c r="BE20" s="660"/>
      <c r="BF20" s="661"/>
      <c r="BG20" s="662">
        <v>1488462</v>
      </c>
      <c r="BH20" s="665"/>
      <c r="BI20" s="665"/>
      <c r="BJ20" s="665"/>
      <c r="BK20" s="665"/>
      <c r="BL20" s="665"/>
      <c r="BM20" s="665"/>
      <c r="BN20" s="666"/>
      <c r="BO20" s="724">
        <v>13.5</v>
      </c>
      <c r="BP20" s="724"/>
      <c r="BQ20" s="724"/>
      <c r="BR20" s="724"/>
      <c r="BS20" s="670" t="s">
        <v>127</v>
      </c>
      <c r="BT20" s="665"/>
      <c r="BU20" s="665"/>
      <c r="BV20" s="665"/>
      <c r="BW20" s="665"/>
      <c r="BX20" s="665"/>
      <c r="BY20" s="665"/>
      <c r="BZ20" s="665"/>
      <c r="CA20" s="665"/>
      <c r="CB20" s="705"/>
      <c r="CD20" s="706" t="s">
        <v>271</v>
      </c>
      <c r="CE20" s="703"/>
      <c r="CF20" s="703"/>
      <c r="CG20" s="703"/>
      <c r="CH20" s="703"/>
      <c r="CI20" s="703"/>
      <c r="CJ20" s="703"/>
      <c r="CK20" s="703"/>
      <c r="CL20" s="703"/>
      <c r="CM20" s="703"/>
      <c r="CN20" s="703"/>
      <c r="CO20" s="703"/>
      <c r="CP20" s="703"/>
      <c r="CQ20" s="704"/>
      <c r="CR20" s="662">
        <v>26262697</v>
      </c>
      <c r="CS20" s="665"/>
      <c r="CT20" s="665"/>
      <c r="CU20" s="665"/>
      <c r="CV20" s="665"/>
      <c r="CW20" s="665"/>
      <c r="CX20" s="665"/>
      <c r="CY20" s="666"/>
      <c r="CZ20" s="724">
        <v>100</v>
      </c>
      <c r="DA20" s="724"/>
      <c r="DB20" s="724"/>
      <c r="DC20" s="724"/>
      <c r="DD20" s="670">
        <v>1755335</v>
      </c>
      <c r="DE20" s="665"/>
      <c r="DF20" s="665"/>
      <c r="DG20" s="665"/>
      <c r="DH20" s="665"/>
      <c r="DI20" s="665"/>
      <c r="DJ20" s="665"/>
      <c r="DK20" s="665"/>
      <c r="DL20" s="665"/>
      <c r="DM20" s="665"/>
      <c r="DN20" s="665"/>
      <c r="DO20" s="665"/>
      <c r="DP20" s="666"/>
      <c r="DQ20" s="670">
        <v>18398520</v>
      </c>
      <c r="DR20" s="665"/>
      <c r="DS20" s="665"/>
      <c r="DT20" s="665"/>
      <c r="DU20" s="665"/>
      <c r="DV20" s="665"/>
      <c r="DW20" s="665"/>
      <c r="DX20" s="665"/>
      <c r="DY20" s="665"/>
      <c r="DZ20" s="665"/>
      <c r="EA20" s="665"/>
      <c r="EB20" s="665"/>
      <c r="EC20" s="705"/>
    </row>
    <row r="21" spans="2:133" ht="11.25" customHeight="1" x14ac:dyDescent="0.15">
      <c r="B21" s="659" t="s">
        <v>272</v>
      </c>
      <c r="C21" s="660"/>
      <c r="D21" s="660"/>
      <c r="E21" s="660"/>
      <c r="F21" s="660"/>
      <c r="G21" s="660"/>
      <c r="H21" s="660"/>
      <c r="I21" s="660"/>
      <c r="J21" s="660"/>
      <c r="K21" s="660"/>
      <c r="L21" s="660"/>
      <c r="M21" s="660"/>
      <c r="N21" s="660"/>
      <c r="O21" s="660"/>
      <c r="P21" s="660"/>
      <c r="Q21" s="661"/>
      <c r="R21" s="662">
        <v>163</v>
      </c>
      <c r="S21" s="665"/>
      <c r="T21" s="665"/>
      <c r="U21" s="665"/>
      <c r="V21" s="665"/>
      <c r="W21" s="665"/>
      <c r="X21" s="665"/>
      <c r="Y21" s="666"/>
      <c r="Z21" s="724">
        <v>0</v>
      </c>
      <c r="AA21" s="724"/>
      <c r="AB21" s="724"/>
      <c r="AC21" s="724"/>
      <c r="AD21" s="725" t="s">
        <v>127</v>
      </c>
      <c r="AE21" s="725"/>
      <c r="AF21" s="725"/>
      <c r="AG21" s="725"/>
      <c r="AH21" s="725"/>
      <c r="AI21" s="725"/>
      <c r="AJ21" s="725"/>
      <c r="AK21" s="725"/>
      <c r="AL21" s="667" t="s">
        <v>127</v>
      </c>
      <c r="AM21" s="668"/>
      <c r="AN21" s="668"/>
      <c r="AO21" s="726"/>
      <c r="AP21" s="770" t="s">
        <v>273</v>
      </c>
      <c r="AQ21" s="777"/>
      <c r="AR21" s="777"/>
      <c r="AS21" s="777"/>
      <c r="AT21" s="777"/>
      <c r="AU21" s="777"/>
      <c r="AV21" s="777"/>
      <c r="AW21" s="777"/>
      <c r="AX21" s="777"/>
      <c r="AY21" s="777"/>
      <c r="AZ21" s="777"/>
      <c r="BA21" s="777"/>
      <c r="BB21" s="777"/>
      <c r="BC21" s="777"/>
      <c r="BD21" s="777"/>
      <c r="BE21" s="777"/>
      <c r="BF21" s="772"/>
      <c r="BG21" s="662">
        <v>353199</v>
      </c>
      <c r="BH21" s="665"/>
      <c r="BI21" s="665"/>
      <c r="BJ21" s="665"/>
      <c r="BK21" s="665"/>
      <c r="BL21" s="665"/>
      <c r="BM21" s="665"/>
      <c r="BN21" s="666"/>
      <c r="BO21" s="724">
        <v>3.2</v>
      </c>
      <c r="BP21" s="724"/>
      <c r="BQ21" s="724"/>
      <c r="BR21" s="724"/>
      <c r="BS21" s="670" t="s">
        <v>127</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59" t="s">
        <v>274</v>
      </c>
      <c r="C22" s="660"/>
      <c r="D22" s="660"/>
      <c r="E22" s="660"/>
      <c r="F22" s="660"/>
      <c r="G22" s="660"/>
      <c r="H22" s="660"/>
      <c r="I22" s="660"/>
      <c r="J22" s="660"/>
      <c r="K22" s="660"/>
      <c r="L22" s="660"/>
      <c r="M22" s="660"/>
      <c r="N22" s="660"/>
      <c r="O22" s="660"/>
      <c r="P22" s="660"/>
      <c r="Q22" s="661"/>
      <c r="R22" s="662">
        <v>16003976</v>
      </c>
      <c r="S22" s="665"/>
      <c r="T22" s="665"/>
      <c r="U22" s="665"/>
      <c r="V22" s="665"/>
      <c r="W22" s="665"/>
      <c r="X22" s="665"/>
      <c r="Y22" s="666"/>
      <c r="Z22" s="724">
        <v>58.8</v>
      </c>
      <c r="AA22" s="724"/>
      <c r="AB22" s="724"/>
      <c r="AC22" s="724"/>
      <c r="AD22" s="725">
        <v>14606201</v>
      </c>
      <c r="AE22" s="725"/>
      <c r="AF22" s="725"/>
      <c r="AG22" s="725"/>
      <c r="AH22" s="725"/>
      <c r="AI22" s="725"/>
      <c r="AJ22" s="725"/>
      <c r="AK22" s="725"/>
      <c r="AL22" s="667">
        <v>98.9</v>
      </c>
      <c r="AM22" s="668"/>
      <c r="AN22" s="668"/>
      <c r="AO22" s="726"/>
      <c r="AP22" s="770" t="s">
        <v>275</v>
      </c>
      <c r="AQ22" s="777"/>
      <c r="AR22" s="777"/>
      <c r="AS22" s="777"/>
      <c r="AT22" s="777"/>
      <c r="AU22" s="777"/>
      <c r="AV22" s="777"/>
      <c r="AW22" s="777"/>
      <c r="AX22" s="777"/>
      <c r="AY22" s="777"/>
      <c r="AZ22" s="777"/>
      <c r="BA22" s="777"/>
      <c r="BB22" s="777"/>
      <c r="BC22" s="777"/>
      <c r="BD22" s="777"/>
      <c r="BE22" s="777"/>
      <c r="BF22" s="772"/>
      <c r="BG22" s="662" t="s">
        <v>127</v>
      </c>
      <c r="BH22" s="665"/>
      <c r="BI22" s="665"/>
      <c r="BJ22" s="665"/>
      <c r="BK22" s="665"/>
      <c r="BL22" s="665"/>
      <c r="BM22" s="665"/>
      <c r="BN22" s="666"/>
      <c r="BO22" s="724" t="s">
        <v>135</v>
      </c>
      <c r="BP22" s="724"/>
      <c r="BQ22" s="724"/>
      <c r="BR22" s="724"/>
      <c r="BS22" s="670" t="s">
        <v>223</v>
      </c>
      <c r="BT22" s="665"/>
      <c r="BU22" s="665"/>
      <c r="BV22" s="665"/>
      <c r="BW22" s="665"/>
      <c r="BX22" s="665"/>
      <c r="BY22" s="665"/>
      <c r="BZ22" s="665"/>
      <c r="CA22" s="665"/>
      <c r="CB22" s="705"/>
      <c r="CD22" s="779" t="s">
        <v>276</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59" t="s">
        <v>277</v>
      </c>
      <c r="C23" s="660"/>
      <c r="D23" s="660"/>
      <c r="E23" s="660"/>
      <c r="F23" s="660"/>
      <c r="G23" s="660"/>
      <c r="H23" s="660"/>
      <c r="I23" s="660"/>
      <c r="J23" s="660"/>
      <c r="K23" s="660"/>
      <c r="L23" s="660"/>
      <c r="M23" s="660"/>
      <c r="N23" s="660"/>
      <c r="O23" s="660"/>
      <c r="P23" s="660"/>
      <c r="Q23" s="661"/>
      <c r="R23" s="662">
        <v>11356</v>
      </c>
      <c r="S23" s="665"/>
      <c r="T23" s="665"/>
      <c r="U23" s="665"/>
      <c r="V23" s="665"/>
      <c r="W23" s="665"/>
      <c r="X23" s="665"/>
      <c r="Y23" s="666"/>
      <c r="Z23" s="724">
        <v>0</v>
      </c>
      <c r="AA23" s="724"/>
      <c r="AB23" s="724"/>
      <c r="AC23" s="724"/>
      <c r="AD23" s="725">
        <v>11356</v>
      </c>
      <c r="AE23" s="725"/>
      <c r="AF23" s="725"/>
      <c r="AG23" s="725"/>
      <c r="AH23" s="725"/>
      <c r="AI23" s="725"/>
      <c r="AJ23" s="725"/>
      <c r="AK23" s="725"/>
      <c r="AL23" s="667">
        <v>0.1</v>
      </c>
      <c r="AM23" s="668"/>
      <c r="AN23" s="668"/>
      <c r="AO23" s="726"/>
      <c r="AP23" s="770" t="s">
        <v>278</v>
      </c>
      <c r="AQ23" s="777"/>
      <c r="AR23" s="777"/>
      <c r="AS23" s="777"/>
      <c r="AT23" s="777"/>
      <c r="AU23" s="777"/>
      <c r="AV23" s="777"/>
      <c r="AW23" s="777"/>
      <c r="AX23" s="777"/>
      <c r="AY23" s="777"/>
      <c r="AZ23" s="777"/>
      <c r="BA23" s="777"/>
      <c r="BB23" s="777"/>
      <c r="BC23" s="777"/>
      <c r="BD23" s="777"/>
      <c r="BE23" s="777"/>
      <c r="BF23" s="772"/>
      <c r="BG23" s="662">
        <v>1135263</v>
      </c>
      <c r="BH23" s="665"/>
      <c r="BI23" s="665"/>
      <c r="BJ23" s="665"/>
      <c r="BK23" s="665"/>
      <c r="BL23" s="665"/>
      <c r="BM23" s="665"/>
      <c r="BN23" s="666"/>
      <c r="BO23" s="724">
        <v>10.3</v>
      </c>
      <c r="BP23" s="724"/>
      <c r="BQ23" s="724"/>
      <c r="BR23" s="724"/>
      <c r="BS23" s="670" t="s">
        <v>127</v>
      </c>
      <c r="BT23" s="665"/>
      <c r="BU23" s="665"/>
      <c r="BV23" s="665"/>
      <c r="BW23" s="665"/>
      <c r="BX23" s="665"/>
      <c r="BY23" s="665"/>
      <c r="BZ23" s="665"/>
      <c r="CA23" s="665"/>
      <c r="CB23" s="705"/>
      <c r="CD23" s="779" t="s">
        <v>217</v>
      </c>
      <c r="CE23" s="780"/>
      <c r="CF23" s="780"/>
      <c r="CG23" s="780"/>
      <c r="CH23" s="780"/>
      <c r="CI23" s="780"/>
      <c r="CJ23" s="780"/>
      <c r="CK23" s="780"/>
      <c r="CL23" s="780"/>
      <c r="CM23" s="780"/>
      <c r="CN23" s="780"/>
      <c r="CO23" s="780"/>
      <c r="CP23" s="780"/>
      <c r="CQ23" s="781"/>
      <c r="CR23" s="779" t="s">
        <v>279</v>
      </c>
      <c r="CS23" s="780"/>
      <c r="CT23" s="780"/>
      <c r="CU23" s="780"/>
      <c r="CV23" s="780"/>
      <c r="CW23" s="780"/>
      <c r="CX23" s="780"/>
      <c r="CY23" s="781"/>
      <c r="CZ23" s="779" t="s">
        <v>280</v>
      </c>
      <c r="DA23" s="780"/>
      <c r="DB23" s="780"/>
      <c r="DC23" s="781"/>
      <c r="DD23" s="779" t="s">
        <v>281</v>
      </c>
      <c r="DE23" s="780"/>
      <c r="DF23" s="780"/>
      <c r="DG23" s="780"/>
      <c r="DH23" s="780"/>
      <c r="DI23" s="780"/>
      <c r="DJ23" s="780"/>
      <c r="DK23" s="781"/>
      <c r="DL23" s="788" t="s">
        <v>282</v>
      </c>
      <c r="DM23" s="789"/>
      <c r="DN23" s="789"/>
      <c r="DO23" s="789"/>
      <c r="DP23" s="789"/>
      <c r="DQ23" s="789"/>
      <c r="DR23" s="789"/>
      <c r="DS23" s="789"/>
      <c r="DT23" s="789"/>
      <c r="DU23" s="789"/>
      <c r="DV23" s="790"/>
      <c r="DW23" s="779" t="s">
        <v>283</v>
      </c>
      <c r="DX23" s="780"/>
      <c r="DY23" s="780"/>
      <c r="DZ23" s="780"/>
      <c r="EA23" s="780"/>
      <c r="EB23" s="780"/>
      <c r="EC23" s="781"/>
    </row>
    <row r="24" spans="2:133" ht="11.25" customHeight="1" x14ac:dyDescent="0.15">
      <c r="B24" s="659" t="s">
        <v>284</v>
      </c>
      <c r="C24" s="660"/>
      <c r="D24" s="660"/>
      <c r="E24" s="660"/>
      <c r="F24" s="660"/>
      <c r="G24" s="660"/>
      <c r="H24" s="660"/>
      <c r="I24" s="660"/>
      <c r="J24" s="660"/>
      <c r="K24" s="660"/>
      <c r="L24" s="660"/>
      <c r="M24" s="660"/>
      <c r="N24" s="660"/>
      <c r="O24" s="660"/>
      <c r="P24" s="660"/>
      <c r="Q24" s="661"/>
      <c r="R24" s="662">
        <v>265009</v>
      </c>
      <c r="S24" s="665"/>
      <c r="T24" s="665"/>
      <c r="U24" s="665"/>
      <c r="V24" s="665"/>
      <c r="W24" s="665"/>
      <c r="X24" s="665"/>
      <c r="Y24" s="666"/>
      <c r="Z24" s="724">
        <v>1</v>
      </c>
      <c r="AA24" s="724"/>
      <c r="AB24" s="724"/>
      <c r="AC24" s="724"/>
      <c r="AD24" s="725" t="s">
        <v>223</v>
      </c>
      <c r="AE24" s="725"/>
      <c r="AF24" s="725"/>
      <c r="AG24" s="725"/>
      <c r="AH24" s="725"/>
      <c r="AI24" s="725"/>
      <c r="AJ24" s="725"/>
      <c r="AK24" s="725"/>
      <c r="AL24" s="667" t="s">
        <v>127</v>
      </c>
      <c r="AM24" s="668"/>
      <c r="AN24" s="668"/>
      <c r="AO24" s="726"/>
      <c r="AP24" s="770" t="s">
        <v>285</v>
      </c>
      <c r="AQ24" s="777"/>
      <c r="AR24" s="777"/>
      <c r="AS24" s="777"/>
      <c r="AT24" s="777"/>
      <c r="AU24" s="777"/>
      <c r="AV24" s="777"/>
      <c r="AW24" s="777"/>
      <c r="AX24" s="777"/>
      <c r="AY24" s="777"/>
      <c r="AZ24" s="777"/>
      <c r="BA24" s="777"/>
      <c r="BB24" s="777"/>
      <c r="BC24" s="777"/>
      <c r="BD24" s="777"/>
      <c r="BE24" s="777"/>
      <c r="BF24" s="772"/>
      <c r="BG24" s="662" t="s">
        <v>223</v>
      </c>
      <c r="BH24" s="665"/>
      <c r="BI24" s="665"/>
      <c r="BJ24" s="665"/>
      <c r="BK24" s="665"/>
      <c r="BL24" s="665"/>
      <c r="BM24" s="665"/>
      <c r="BN24" s="666"/>
      <c r="BO24" s="724" t="s">
        <v>223</v>
      </c>
      <c r="BP24" s="724"/>
      <c r="BQ24" s="724"/>
      <c r="BR24" s="724"/>
      <c r="BS24" s="670" t="s">
        <v>223</v>
      </c>
      <c r="BT24" s="665"/>
      <c r="BU24" s="665"/>
      <c r="BV24" s="665"/>
      <c r="BW24" s="665"/>
      <c r="BX24" s="665"/>
      <c r="BY24" s="665"/>
      <c r="BZ24" s="665"/>
      <c r="CA24" s="665"/>
      <c r="CB24" s="705"/>
      <c r="CD24" s="733" t="s">
        <v>286</v>
      </c>
      <c r="CE24" s="734"/>
      <c r="CF24" s="734"/>
      <c r="CG24" s="734"/>
      <c r="CH24" s="734"/>
      <c r="CI24" s="734"/>
      <c r="CJ24" s="734"/>
      <c r="CK24" s="734"/>
      <c r="CL24" s="734"/>
      <c r="CM24" s="734"/>
      <c r="CN24" s="734"/>
      <c r="CO24" s="734"/>
      <c r="CP24" s="734"/>
      <c r="CQ24" s="735"/>
      <c r="CR24" s="727">
        <v>12248173</v>
      </c>
      <c r="CS24" s="728"/>
      <c r="CT24" s="728"/>
      <c r="CU24" s="728"/>
      <c r="CV24" s="728"/>
      <c r="CW24" s="728"/>
      <c r="CX24" s="728"/>
      <c r="CY24" s="774"/>
      <c r="CZ24" s="775">
        <v>46.6</v>
      </c>
      <c r="DA24" s="744"/>
      <c r="DB24" s="744"/>
      <c r="DC24" s="778"/>
      <c r="DD24" s="773">
        <v>8207903</v>
      </c>
      <c r="DE24" s="728"/>
      <c r="DF24" s="728"/>
      <c r="DG24" s="728"/>
      <c r="DH24" s="728"/>
      <c r="DI24" s="728"/>
      <c r="DJ24" s="728"/>
      <c r="DK24" s="774"/>
      <c r="DL24" s="773">
        <v>7984429</v>
      </c>
      <c r="DM24" s="728"/>
      <c r="DN24" s="728"/>
      <c r="DO24" s="728"/>
      <c r="DP24" s="728"/>
      <c r="DQ24" s="728"/>
      <c r="DR24" s="728"/>
      <c r="DS24" s="728"/>
      <c r="DT24" s="728"/>
      <c r="DU24" s="728"/>
      <c r="DV24" s="774"/>
      <c r="DW24" s="775">
        <v>49.9</v>
      </c>
      <c r="DX24" s="744"/>
      <c r="DY24" s="744"/>
      <c r="DZ24" s="744"/>
      <c r="EA24" s="744"/>
      <c r="EB24" s="744"/>
      <c r="EC24" s="776"/>
    </row>
    <row r="25" spans="2:133" ht="11.25" customHeight="1" x14ac:dyDescent="0.15">
      <c r="B25" s="659" t="s">
        <v>287</v>
      </c>
      <c r="C25" s="660"/>
      <c r="D25" s="660"/>
      <c r="E25" s="660"/>
      <c r="F25" s="660"/>
      <c r="G25" s="660"/>
      <c r="H25" s="660"/>
      <c r="I25" s="660"/>
      <c r="J25" s="660"/>
      <c r="K25" s="660"/>
      <c r="L25" s="660"/>
      <c r="M25" s="660"/>
      <c r="N25" s="660"/>
      <c r="O25" s="660"/>
      <c r="P25" s="660"/>
      <c r="Q25" s="661"/>
      <c r="R25" s="662">
        <v>544323</v>
      </c>
      <c r="S25" s="665"/>
      <c r="T25" s="665"/>
      <c r="U25" s="665"/>
      <c r="V25" s="665"/>
      <c r="W25" s="665"/>
      <c r="X25" s="665"/>
      <c r="Y25" s="666"/>
      <c r="Z25" s="724">
        <v>2</v>
      </c>
      <c r="AA25" s="724"/>
      <c r="AB25" s="724"/>
      <c r="AC25" s="724"/>
      <c r="AD25" s="725">
        <v>68363</v>
      </c>
      <c r="AE25" s="725"/>
      <c r="AF25" s="725"/>
      <c r="AG25" s="725"/>
      <c r="AH25" s="725"/>
      <c r="AI25" s="725"/>
      <c r="AJ25" s="725"/>
      <c r="AK25" s="725"/>
      <c r="AL25" s="667">
        <v>0.5</v>
      </c>
      <c r="AM25" s="668"/>
      <c r="AN25" s="668"/>
      <c r="AO25" s="726"/>
      <c r="AP25" s="770" t="s">
        <v>288</v>
      </c>
      <c r="AQ25" s="777"/>
      <c r="AR25" s="777"/>
      <c r="AS25" s="777"/>
      <c r="AT25" s="777"/>
      <c r="AU25" s="777"/>
      <c r="AV25" s="777"/>
      <c r="AW25" s="777"/>
      <c r="AX25" s="777"/>
      <c r="AY25" s="777"/>
      <c r="AZ25" s="777"/>
      <c r="BA25" s="777"/>
      <c r="BB25" s="777"/>
      <c r="BC25" s="777"/>
      <c r="BD25" s="777"/>
      <c r="BE25" s="777"/>
      <c r="BF25" s="772"/>
      <c r="BG25" s="662" t="s">
        <v>127</v>
      </c>
      <c r="BH25" s="665"/>
      <c r="BI25" s="665"/>
      <c r="BJ25" s="665"/>
      <c r="BK25" s="665"/>
      <c r="BL25" s="665"/>
      <c r="BM25" s="665"/>
      <c r="BN25" s="666"/>
      <c r="BO25" s="724" t="s">
        <v>127</v>
      </c>
      <c r="BP25" s="724"/>
      <c r="BQ25" s="724"/>
      <c r="BR25" s="724"/>
      <c r="BS25" s="670" t="s">
        <v>127</v>
      </c>
      <c r="BT25" s="665"/>
      <c r="BU25" s="665"/>
      <c r="BV25" s="665"/>
      <c r="BW25" s="665"/>
      <c r="BX25" s="665"/>
      <c r="BY25" s="665"/>
      <c r="BZ25" s="665"/>
      <c r="CA25" s="665"/>
      <c r="CB25" s="705"/>
      <c r="CD25" s="706" t="s">
        <v>289</v>
      </c>
      <c r="CE25" s="703"/>
      <c r="CF25" s="703"/>
      <c r="CG25" s="703"/>
      <c r="CH25" s="703"/>
      <c r="CI25" s="703"/>
      <c r="CJ25" s="703"/>
      <c r="CK25" s="703"/>
      <c r="CL25" s="703"/>
      <c r="CM25" s="703"/>
      <c r="CN25" s="703"/>
      <c r="CO25" s="703"/>
      <c r="CP25" s="703"/>
      <c r="CQ25" s="704"/>
      <c r="CR25" s="662">
        <v>4381151</v>
      </c>
      <c r="CS25" s="663"/>
      <c r="CT25" s="663"/>
      <c r="CU25" s="663"/>
      <c r="CV25" s="663"/>
      <c r="CW25" s="663"/>
      <c r="CX25" s="663"/>
      <c r="CY25" s="664"/>
      <c r="CZ25" s="667">
        <v>16.7</v>
      </c>
      <c r="DA25" s="696"/>
      <c r="DB25" s="696"/>
      <c r="DC25" s="697"/>
      <c r="DD25" s="670">
        <v>4095808</v>
      </c>
      <c r="DE25" s="663"/>
      <c r="DF25" s="663"/>
      <c r="DG25" s="663"/>
      <c r="DH25" s="663"/>
      <c r="DI25" s="663"/>
      <c r="DJ25" s="663"/>
      <c r="DK25" s="664"/>
      <c r="DL25" s="670">
        <v>3967964</v>
      </c>
      <c r="DM25" s="663"/>
      <c r="DN25" s="663"/>
      <c r="DO25" s="663"/>
      <c r="DP25" s="663"/>
      <c r="DQ25" s="663"/>
      <c r="DR25" s="663"/>
      <c r="DS25" s="663"/>
      <c r="DT25" s="663"/>
      <c r="DU25" s="663"/>
      <c r="DV25" s="664"/>
      <c r="DW25" s="667">
        <v>24.8</v>
      </c>
      <c r="DX25" s="696"/>
      <c r="DY25" s="696"/>
      <c r="DZ25" s="696"/>
      <c r="EA25" s="696"/>
      <c r="EB25" s="696"/>
      <c r="EC25" s="698"/>
    </row>
    <row r="26" spans="2:133" ht="11.25" customHeight="1" x14ac:dyDescent="0.15">
      <c r="B26" s="659" t="s">
        <v>290</v>
      </c>
      <c r="C26" s="660"/>
      <c r="D26" s="660"/>
      <c r="E26" s="660"/>
      <c r="F26" s="660"/>
      <c r="G26" s="660"/>
      <c r="H26" s="660"/>
      <c r="I26" s="660"/>
      <c r="J26" s="660"/>
      <c r="K26" s="660"/>
      <c r="L26" s="660"/>
      <c r="M26" s="660"/>
      <c r="N26" s="660"/>
      <c r="O26" s="660"/>
      <c r="P26" s="660"/>
      <c r="Q26" s="661"/>
      <c r="R26" s="662">
        <v>293628</v>
      </c>
      <c r="S26" s="665"/>
      <c r="T26" s="665"/>
      <c r="U26" s="665"/>
      <c r="V26" s="665"/>
      <c r="W26" s="665"/>
      <c r="X26" s="665"/>
      <c r="Y26" s="666"/>
      <c r="Z26" s="724">
        <v>1.1000000000000001</v>
      </c>
      <c r="AA26" s="724"/>
      <c r="AB26" s="724"/>
      <c r="AC26" s="724"/>
      <c r="AD26" s="725" t="s">
        <v>127</v>
      </c>
      <c r="AE26" s="725"/>
      <c r="AF26" s="725"/>
      <c r="AG26" s="725"/>
      <c r="AH26" s="725"/>
      <c r="AI26" s="725"/>
      <c r="AJ26" s="725"/>
      <c r="AK26" s="725"/>
      <c r="AL26" s="667" t="s">
        <v>223</v>
      </c>
      <c r="AM26" s="668"/>
      <c r="AN26" s="668"/>
      <c r="AO26" s="726"/>
      <c r="AP26" s="770" t="s">
        <v>291</v>
      </c>
      <c r="AQ26" s="771"/>
      <c r="AR26" s="771"/>
      <c r="AS26" s="771"/>
      <c r="AT26" s="771"/>
      <c r="AU26" s="771"/>
      <c r="AV26" s="771"/>
      <c r="AW26" s="771"/>
      <c r="AX26" s="771"/>
      <c r="AY26" s="771"/>
      <c r="AZ26" s="771"/>
      <c r="BA26" s="771"/>
      <c r="BB26" s="771"/>
      <c r="BC26" s="771"/>
      <c r="BD26" s="771"/>
      <c r="BE26" s="771"/>
      <c r="BF26" s="772"/>
      <c r="BG26" s="662" t="s">
        <v>223</v>
      </c>
      <c r="BH26" s="665"/>
      <c r="BI26" s="665"/>
      <c r="BJ26" s="665"/>
      <c r="BK26" s="665"/>
      <c r="BL26" s="665"/>
      <c r="BM26" s="665"/>
      <c r="BN26" s="666"/>
      <c r="BO26" s="724" t="s">
        <v>127</v>
      </c>
      <c r="BP26" s="724"/>
      <c r="BQ26" s="724"/>
      <c r="BR26" s="724"/>
      <c r="BS26" s="670" t="s">
        <v>127</v>
      </c>
      <c r="BT26" s="665"/>
      <c r="BU26" s="665"/>
      <c r="BV26" s="665"/>
      <c r="BW26" s="665"/>
      <c r="BX26" s="665"/>
      <c r="BY26" s="665"/>
      <c r="BZ26" s="665"/>
      <c r="CA26" s="665"/>
      <c r="CB26" s="705"/>
      <c r="CD26" s="706" t="s">
        <v>292</v>
      </c>
      <c r="CE26" s="703"/>
      <c r="CF26" s="703"/>
      <c r="CG26" s="703"/>
      <c r="CH26" s="703"/>
      <c r="CI26" s="703"/>
      <c r="CJ26" s="703"/>
      <c r="CK26" s="703"/>
      <c r="CL26" s="703"/>
      <c r="CM26" s="703"/>
      <c r="CN26" s="703"/>
      <c r="CO26" s="703"/>
      <c r="CP26" s="703"/>
      <c r="CQ26" s="704"/>
      <c r="CR26" s="662">
        <v>3063674</v>
      </c>
      <c r="CS26" s="665"/>
      <c r="CT26" s="665"/>
      <c r="CU26" s="665"/>
      <c r="CV26" s="665"/>
      <c r="CW26" s="665"/>
      <c r="CX26" s="665"/>
      <c r="CY26" s="666"/>
      <c r="CZ26" s="667">
        <v>11.7</v>
      </c>
      <c r="DA26" s="696"/>
      <c r="DB26" s="696"/>
      <c r="DC26" s="697"/>
      <c r="DD26" s="670">
        <v>2806432</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96"/>
      <c r="DY26" s="696"/>
      <c r="DZ26" s="696"/>
      <c r="EA26" s="696"/>
      <c r="EB26" s="696"/>
      <c r="EC26" s="698"/>
    </row>
    <row r="27" spans="2:133" ht="11.25" customHeight="1" x14ac:dyDescent="0.15">
      <c r="B27" s="659" t="s">
        <v>293</v>
      </c>
      <c r="C27" s="660"/>
      <c r="D27" s="660"/>
      <c r="E27" s="660"/>
      <c r="F27" s="660"/>
      <c r="G27" s="660"/>
      <c r="H27" s="660"/>
      <c r="I27" s="660"/>
      <c r="J27" s="660"/>
      <c r="K27" s="660"/>
      <c r="L27" s="660"/>
      <c r="M27" s="660"/>
      <c r="N27" s="660"/>
      <c r="O27" s="660"/>
      <c r="P27" s="660"/>
      <c r="Q27" s="661"/>
      <c r="R27" s="662">
        <v>3804621</v>
      </c>
      <c r="S27" s="665"/>
      <c r="T27" s="665"/>
      <c r="U27" s="665"/>
      <c r="V27" s="665"/>
      <c r="W27" s="665"/>
      <c r="X27" s="665"/>
      <c r="Y27" s="666"/>
      <c r="Z27" s="724">
        <v>14</v>
      </c>
      <c r="AA27" s="724"/>
      <c r="AB27" s="724"/>
      <c r="AC27" s="724"/>
      <c r="AD27" s="725" t="s">
        <v>127</v>
      </c>
      <c r="AE27" s="725"/>
      <c r="AF27" s="725"/>
      <c r="AG27" s="725"/>
      <c r="AH27" s="725"/>
      <c r="AI27" s="725"/>
      <c r="AJ27" s="725"/>
      <c r="AK27" s="725"/>
      <c r="AL27" s="667" t="s">
        <v>223</v>
      </c>
      <c r="AM27" s="668"/>
      <c r="AN27" s="668"/>
      <c r="AO27" s="726"/>
      <c r="AP27" s="659" t="s">
        <v>294</v>
      </c>
      <c r="AQ27" s="660"/>
      <c r="AR27" s="660"/>
      <c r="AS27" s="660"/>
      <c r="AT27" s="660"/>
      <c r="AU27" s="660"/>
      <c r="AV27" s="660"/>
      <c r="AW27" s="660"/>
      <c r="AX27" s="660"/>
      <c r="AY27" s="660"/>
      <c r="AZ27" s="660"/>
      <c r="BA27" s="660"/>
      <c r="BB27" s="660"/>
      <c r="BC27" s="660"/>
      <c r="BD27" s="660"/>
      <c r="BE27" s="660"/>
      <c r="BF27" s="661"/>
      <c r="BG27" s="662">
        <v>11038174</v>
      </c>
      <c r="BH27" s="665"/>
      <c r="BI27" s="665"/>
      <c r="BJ27" s="665"/>
      <c r="BK27" s="665"/>
      <c r="BL27" s="665"/>
      <c r="BM27" s="665"/>
      <c r="BN27" s="666"/>
      <c r="BO27" s="724">
        <v>100</v>
      </c>
      <c r="BP27" s="724"/>
      <c r="BQ27" s="724"/>
      <c r="BR27" s="724"/>
      <c r="BS27" s="670" t="s">
        <v>127</v>
      </c>
      <c r="BT27" s="665"/>
      <c r="BU27" s="665"/>
      <c r="BV27" s="665"/>
      <c r="BW27" s="665"/>
      <c r="BX27" s="665"/>
      <c r="BY27" s="665"/>
      <c r="BZ27" s="665"/>
      <c r="CA27" s="665"/>
      <c r="CB27" s="705"/>
      <c r="CD27" s="706" t="s">
        <v>295</v>
      </c>
      <c r="CE27" s="703"/>
      <c r="CF27" s="703"/>
      <c r="CG27" s="703"/>
      <c r="CH27" s="703"/>
      <c r="CI27" s="703"/>
      <c r="CJ27" s="703"/>
      <c r="CK27" s="703"/>
      <c r="CL27" s="703"/>
      <c r="CM27" s="703"/>
      <c r="CN27" s="703"/>
      <c r="CO27" s="703"/>
      <c r="CP27" s="703"/>
      <c r="CQ27" s="704"/>
      <c r="CR27" s="662">
        <v>5297023</v>
      </c>
      <c r="CS27" s="663"/>
      <c r="CT27" s="663"/>
      <c r="CU27" s="663"/>
      <c r="CV27" s="663"/>
      <c r="CW27" s="663"/>
      <c r="CX27" s="663"/>
      <c r="CY27" s="664"/>
      <c r="CZ27" s="667">
        <v>20.2</v>
      </c>
      <c r="DA27" s="696"/>
      <c r="DB27" s="696"/>
      <c r="DC27" s="697"/>
      <c r="DD27" s="670">
        <v>1596319</v>
      </c>
      <c r="DE27" s="663"/>
      <c r="DF27" s="663"/>
      <c r="DG27" s="663"/>
      <c r="DH27" s="663"/>
      <c r="DI27" s="663"/>
      <c r="DJ27" s="663"/>
      <c r="DK27" s="664"/>
      <c r="DL27" s="670">
        <v>1500689</v>
      </c>
      <c r="DM27" s="663"/>
      <c r="DN27" s="663"/>
      <c r="DO27" s="663"/>
      <c r="DP27" s="663"/>
      <c r="DQ27" s="663"/>
      <c r="DR27" s="663"/>
      <c r="DS27" s="663"/>
      <c r="DT27" s="663"/>
      <c r="DU27" s="663"/>
      <c r="DV27" s="664"/>
      <c r="DW27" s="667">
        <v>9.4</v>
      </c>
      <c r="DX27" s="696"/>
      <c r="DY27" s="696"/>
      <c r="DZ27" s="696"/>
      <c r="EA27" s="696"/>
      <c r="EB27" s="696"/>
      <c r="EC27" s="698"/>
    </row>
    <row r="28" spans="2:133" ht="11.25" customHeight="1" x14ac:dyDescent="0.15">
      <c r="B28" s="767" t="s">
        <v>296</v>
      </c>
      <c r="C28" s="768"/>
      <c r="D28" s="768"/>
      <c r="E28" s="768"/>
      <c r="F28" s="768"/>
      <c r="G28" s="768"/>
      <c r="H28" s="768"/>
      <c r="I28" s="768"/>
      <c r="J28" s="768"/>
      <c r="K28" s="768"/>
      <c r="L28" s="768"/>
      <c r="M28" s="768"/>
      <c r="N28" s="768"/>
      <c r="O28" s="768"/>
      <c r="P28" s="768"/>
      <c r="Q28" s="769"/>
      <c r="R28" s="662" t="s">
        <v>127</v>
      </c>
      <c r="S28" s="665"/>
      <c r="T28" s="665"/>
      <c r="U28" s="665"/>
      <c r="V28" s="665"/>
      <c r="W28" s="665"/>
      <c r="X28" s="665"/>
      <c r="Y28" s="666"/>
      <c r="Z28" s="724" t="s">
        <v>223</v>
      </c>
      <c r="AA28" s="724"/>
      <c r="AB28" s="724"/>
      <c r="AC28" s="724"/>
      <c r="AD28" s="725" t="s">
        <v>127</v>
      </c>
      <c r="AE28" s="725"/>
      <c r="AF28" s="725"/>
      <c r="AG28" s="725"/>
      <c r="AH28" s="725"/>
      <c r="AI28" s="725"/>
      <c r="AJ28" s="725"/>
      <c r="AK28" s="725"/>
      <c r="AL28" s="667" t="s">
        <v>127</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297</v>
      </c>
      <c r="CE28" s="703"/>
      <c r="CF28" s="703"/>
      <c r="CG28" s="703"/>
      <c r="CH28" s="703"/>
      <c r="CI28" s="703"/>
      <c r="CJ28" s="703"/>
      <c r="CK28" s="703"/>
      <c r="CL28" s="703"/>
      <c r="CM28" s="703"/>
      <c r="CN28" s="703"/>
      <c r="CO28" s="703"/>
      <c r="CP28" s="703"/>
      <c r="CQ28" s="704"/>
      <c r="CR28" s="662">
        <v>2569999</v>
      </c>
      <c r="CS28" s="665"/>
      <c r="CT28" s="665"/>
      <c r="CU28" s="665"/>
      <c r="CV28" s="665"/>
      <c r="CW28" s="665"/>
      <c r="CX28" s="665"/>
      <c r="CY28" s="666"/>
      <c r="CZ28" s="667">
        <v>9.8000000000000007</v>
      </c>
      <c r="DA28" s="696"/>
      <c r="DB28" s="696"/>
      <c r="DC28" s="697"/>
      <c r="DD28" s="670">
        <v>2515776</v>
      </c>
      <c r="DE28" s="665"/>
      <c r="DF28" s="665"/>
      <c r="DG28" s="665"/>
      <c r="DH28" s="665"/>
      <c r="DI28" s="665"/>
      <c r="DJ28" s="665"/>
      <c r="DK28" s="666"/>
      <c r="DL28" s="670">
        <v>2515776</v>
      </c>
      <c r="DM28" s="665"/>
      <c r="DN28" s="665"/>
      <c r="DO28" s="665"/>
      <c r="DP28" s="665"/>
      <c r="DQ28" s="665"/>
      <c r="DR28" s="665"/>
      <c r="DS28" s="665"/>
      <c r="DT28" s="665"/>
      <c r="DU28" s="665"/>
      <c r="DV28" s="666"/>
      <c r="DW28" s="667">
        <v>15.7</v>
      </c>
      <c r="DX28" s="696"/>
      <c r="DY28" s="696"/>
      <c r="DZ28" s="696"/>
      <c r="EA28" s="696"/>
      <c r="EB28" s="696"/>
      <c r="EC28" s="698"/>
    </row>
    <row r="29" spans="2:133" ht="11.25" customHeight="1" x14ac:dyDescent="0.15">
      <c r="B29" s="659" t="s">
        <v>298</v>
      </c>
      <c r="C29" s="660"/>
      <c r="D29" s="660"/>
      <c r="E29" s="660"/>
      <c r="F29" s="660"/>
      <c r="G29" s="660"/>
      <c r="H29" s="660"/>
      <c r="I29" s="660"/>
      <c r="J29" s="660"/>
      <c r="K29" s="660"/>
      <c r="L29" s="660"/>
      <c r="M29" s="660"/>
      <c r="N29" s="660"/>
      <c r="O29" s="660"/>
      <c r="P29" s="660"/>
      <c r="Q29" s="661"/>
      <c r="R29" s="662">
        <v>1663716</v>
      </c>
      <c r="S29" s="665"/>
      <c r="T29" s="665"/>
      <c r="U29" s="665"/>
      <c r="V29" s="665"/>
      <c r="W29" s="665"/>
      <c r="X29" s="665"/>
      <c r="Y29" s="666"/>
      <c r="Z29" s="724">
        <v>6.1</v>
      </c>
      <c r="AA29" s="724"/>
      <c r="AB29" s="724"/>
      <c r="AC29" s="724"/>
      <c r="AD29" s="725" t="s">
        <v>223</v>
      </c>
      <c r="AE29" s="725"/>
      <c r="AF29" s="725"/>
      <c r="AG29" s="725"/>
      <c r="AH29" s="725"/>
      <c r="AI29" s="725"/>
      <c r="AJ29" s="725"/>
      <c r="AK29" s="725"/>
      <c r="AL29" s="667" t="s">
        <v>135</v>
      </c>
      <c r="AM29" s="668"/>
      <c r="AN29" s="668"/>
      <c r="AO29" s="726"/>
      <c r="AP29" s="736" t="s">
        <v>217</v>
      </c>
      <c r="AQ29" s="737"/>
      <c r="AR29" s="737"/>
      <c r="AS29" s="737"/>
      <c r="AT29" s="737"/>
      <c r="AU29" s="737"/>
      <c r="AV29" s="737"/>
      <c r="AW29" s="737"/>
      <c r="AX29" s="737"/>
      <c r="AY29" s="737"/>
      <c r="AZ29" s="737"/>
      <c r="BA29" s="737"/>
      <c r="BB29" s="737"/>
      <c r="BC29" s="737"/>
      <c r="BD29" s="737"/>
      <c r="BE29" s="737"/>
      <c r="BF29" s="738"/>
      <c r="BG29" s="736" t="s">
        <v>299</v>
      </c>
      <c r="BH29" s="764"/>
      <c r="BI29" s="764"/>
      <c r="BJ29" s="764"/>
      <c r="BK29" s="764"/>
      <c r="BL29" s="764"/>
      <c r="BM29" s="764"/>
      <c r="BN29" s="764"/>
      <c r="BO29" s="764"/>
      <c r="BP29" s="764"/>
      <c r="BQ29" s="765"/>
      <c r="BR29" s="736" t="s">
        <v>300</v>
      </c>
      <c r="BS29" s="764"/>
      <c r="BT29" s="764"/>
      <c r="BU29" s="764"/>
      <c r="BV29" s="764"/>
      <c r="BW29" s="764"/>
      <c r="BX29" s="764"/>
      <c r="BY29" s="764"/>
      <c r="BZ29" s="764"/>
      <c r="CA29" s="764"/>
      <c r="CB29" s="765"/>
      <c r="CD29" s="746" t="s">
        <v>301</v>
      </c>
      <c r="CE29" s="747"/>
      <c r="CF29" s="706" t="s">
        <v>302</v>
      </c>
      <c r="CG29" s="703"/>
      <c r="CH29" s="703"/>
      <c r="CI29" s="703"/>
      <c r="CJ29" s="703"/>
      <c r="CK29" s="703"/>
      <c r="CL29" s="703"/>
      <c r="CM29" s="703"/>
      <c r="CN29" s="703"/>
      <c r="CO29" s="703"/>
      <c r="CP29" s="703"/>
      <c r="CQ29" s="704"/>
      <c r="CR29" s="662">
        <v>2569997</v>
      </c>
      <c r="CS29" s="663"/>
      <c r="CT29" s="663"/>
      <c r="CU29" s="663"/>
      <c r="CV29" s="663"/>
      <c r="CW29" s="663"/>
      <c r="CX29" s="663"/>
      <c r="CY29" s="664"/>
      <c r="CZ29" s="667">
        <v>9.8000000000000007</v>
      </c>
      <c r="DA29" s="696"/>
      <c r="DB29" s="696"/>
      <c r="DC29" s="697"/>
      <c r="DD29" s="670">
        <v>2515774</v>
      </c>
      <c r="DE29" s="663"/>
      <c r="DF29" s="663"/>
      <c r="DG29" s="663"/>
      <c r="DH29" s="663"/>
      <c r="DI29" s="663"/>
      <c r="DJ29" s="663"/>
      <c r="DK29" s="664"/>
      <c r="DL29" s="670">
        <v>2515774</v>
      </c>
      <c r="DM29" s="663"/>
      <c r="DN29" s="663"/>
      <c r="DO29" s="663"/>
      <c r="DP29" s="663"/>
      <c r="DQ29" s="663"/>
      <c r="DR29" s="663"/>
      <c r="DS29" s="663"/>
      <c r="DT29" s="663"/>
      <c r="DU29" s="663"/>
      <c r="DV29" s="664"/>
      <c r="DW29" s="667">
        <v>15.7</v>
      </c>
      <c r="DX29" s="696"/>
      <c r="DY29" s="696"/>
      <c r="DZ29" s="696"/>
      <c r="EA29" s="696"/>
      <c r="EB29" s="696"/>
      <c r="EC29" s="698"/>
    </row>
    <row r="30" spans="2:133" ht="11.25" customHeight="1" x14ac:dyDescent="0.15">
      <c r="B30" s="659" t="s">
        <v>303</v>
      </c>
      <c r="C30" s="660"/>
      <c r="D30" s="660"/>
      <c r="E30" s="660"/>
      <c r="F30" s="660"/>
      <c r="G30" s="660"/>
      <c r="H30" s="660"/>
      <c r="I30" s="660"/>
      <c r="J30" s="660"/>
      <c r="K30" s="660"/>
      <c r="L30" s="660"/>
      <c r="M30" s="660"/>
      <c r="N30" s="660"/>
      <c r="O30" s="660"/>
      <c r="P30" s="660"/>
      <c r="Q30" s="661"/>
      <c r="R30" s="662">
        <v>38148</v>
      </c>
      <c r="S30" s="665"/>
      <c r="T30" s="665"/>
      <c r="U30" s="665"/>
      <c r="V30" s="665"/>
      <c r="W30" s="665"/>
      <c r="X30" s="665"/>
      <c r="Y30" s="666"/>
      <c r="Z30" s="724">
        <v>0.1</v>
      </c>
      <c r="AA30" s="724"/>
      <c r="AB30" s="724"/>
      <c r="AC30" s="724"/>
      <c r="AD30" s="725">
        <v>35529</v>
      </c>
      <c r="AE30" s="725"/>
      <c r="AF30" s="725"/>
      <c r="AG30" s="725"/>
      <c r="AH30" s="725"/>
      <c r="AI30" s="725"/>
      <c r="AJ30" s="725"/>
      <c r="AK30" s="725"/>
      <c r="AL30" s="667">
        <v>0.2</v>
      </c>
      <c r="AM30" s="668"/>
      <c r="AN30" s="668"/>
      <c r="AO30" s="726"/>
      <c r="AP30" s="752" t="s">
        <v>304</v>
      </c>
      <c r="AQ30" s="753"/>
      <c r="AR30" s="753"/>
      <c r="AS30" s="753"/>
      <c r="AT30" s="758" t="s">
        <v>305</v>
      </c>
      <c r="AU30" s="226"/>
      <c r="AV30" s="226"/>
      <c r="AW30" s="226"/>
      <c r="AX30" s="761" t="s">
        <v>182</v>
      </c>
      <c r="AY30" s="762"/>
      <c r="AZ30" s="762"/>
      <c r="BA30" s="762"/>
      <c r="BB30" s="762"/>
      <c r="BC30" s="762"/>
      <c r="BD30" s="762"/>
      <c r="BE30" s="762"/>
      <c r="BF30" s="763"/>
      <c r="BG30" s="742">
        <v>97.5</v>
      </c>
      <c r="BH30" s="743"/>
      <c r="BI30" s="743"/>
      <c r="BJ30" s="743"/>
      <c r="BK30" s="743"/>
      <c r="BL30" s="743"/>
      <c r="BM30" s="744">
        <v>88.9</v>
      </c>
      <c r="BN30" s="743"/>
      <c r="BO30" s="743"/>
      <c r="BP30" s="743"/>
      <c r="BQ30" s="745"/>
      <c r="BR30" s="742">
        <v>97.3</v>
      </c>
      <c r="BS30" s="743"/>
      <c r="BT30" s="743"/>
      <c r="BU30" s="743"/>
      <c r="BV30" s="743"/>
      <c r="BW30" s="743"/>
      <c r="BX30" s="744">
        <v>86.5</v>
      </c>
      <c r="BY30" s="743"/>
      <c r="BZ30" s="743"/>
      <c r="CA30" s="743"/>
      <c r="CB30" s="745"/>
      <c r="CD30" s="748"/>
      <c r="CE30" s="749"/>
      <c r="CF30" s="706" t="s">
        <v>306</v>
      </c>
      <c r="CG30" s="703"/>
      <c r="CH30" s="703"/>
      <c r="CI30" s="703"/>
      <c r="CJ30" s="703"/>
      <c r="CK30" s="703"/>
      <c r="CL30" s="703"/>
      <c r="CM30" s="703"/>
      <c r="CN30" s="703"/>
      <c r="CO30" s="703"/>
      <c r="CP30" s="703"/>
      <c r="CQ30" s="704"/>
      <c r="CR30" s="662">
        <v>2401522</v>
      </c>
      <c r="CS30" s="665"/>
      <c r="CT30" s="665"/>
      <c r="CU30" s="665"/>
      <c r="CV30" s="665"/>
      <c r="CW30" s="665"/>
      <c r="CX30" s="665"/>
      <c r="CY30" s="666"/>
      <c r="CZ30" s="667">
        <v>9.1</v>
      </c>
      <c r="DA30" s="696"/>
      <c r="DB30" s="696"/>
      <c r="DC30" s="697"/>
      <c r="DD30" s="670">
        <v>2347299</v>
      </c>
      <c r="DE30" s="665"/>
      <c r="DF30" s="665"/>
      <c r="DG30" s="665"/>
      <c r="DH30" s="665"/>
      <c r="DI30" s="665"/>
      <c r="DJ30" s="665"/>
      <c r="DK30" s="666"/>
      <c r="DL30" s="670">
        <v>2347299</v>
      </c>
      <c r="DM30" s="665"/>
      <c r="DN30" s="665"/>
      <c r="DO30" s="665"/>
      <c r="DP30" s="665"/>
      <c r="DQ30" s="665"/>
      <c r="DR30" s="665"/>
      <c r="DS30" s="665"/>
      <c r="DT30" s="665"/>
      <c r="DU30" s="665"/>
      <c r="DV30" s="666"/>
      <c r="DW30" s="667">
        <v>14.7</v>
      </c>
      <c r="DX30" s="696"/>
      <c r="DY30" s="696"/>
      <c r="DZ30" s="696"/>
      <c r="EA30" s="696"/>
      <c r="EB30" s="696"/>
      <c r="EC30" s="698"/>
    </row>
    <row r="31" spans="2:133" ht="11.25" customHeight="1" x14ac:dyDescent="0.15">
      <c r="B31" s="659" t="s">
        <v>307</v>
      </c>
      <c r="C31" s="660"/>
      <c r="D31" s="660"/>
      <c r="E31" s="660"/>
      <c r="F31" s="660"/>
      <c r="G31" s="660"/>
      <c r="H31" s="660"/>
      <c r="I31" s="660"/>
      <c r="J31" s="660"/>
      <c r="K31" s="660"/>
      <c r="L31" s="660"/>
      <c r="M31" s="660"/>
      <c r="N31" s="660"/>
      <c r="O31" s="660"/>
      <c r="P31" s="660"/>
      <c r="Q31" s="661"/>
      <c r="R31" s="662">
        <v>471434</v>
      </c>
      <c r="S31" s="665"/>
      <c r="T31" s="665"/>
      <c r="U31" s="665"/>
      <c r="V31" s="665"/>
      <c r="W31" s="665"/>
      <c r="X31" s="665"/>
      <c r="Y31" s="666"/>
      <c r="Z31" s="724">
        <v>1.7</v>
      </c>
      <c r="AA31" s="724"/>
      <c r="AB31" s="724"/>
      <c r="AC31" s="724"/>
      <c r="AD31" s="725" t="s">
        <v>223</v>
      </c>
      <c r="AE31" s="725"/>
      <c r="AF31" s="725"/>
      <c r="AG31" s="725"/>
      <c r="AH31" s="725"/>
      <c r="AI31" s="725"/>
      <c r="AJ31" s="725"/>
      <c r="AK31" s="725"/>
      <c r="AL31" s="667" t="s">
        <v>127</v>
      </c>
      <c r="AM31" s="668"/>
      <c r="AN31" s="668"/>
      <c r="AO31" s="726"/>
      <c r="AP31" s="754"/>
      <c r="AQ31" s="755"/>
      <c r="AR31" s="755"/>
      <c r="AS31" s="755"/>
      <c r="AT31" s="759"/>
      <c r="AU31" s="225" t="s">
        <v>308</v>
      </c>
      <c r="AV31" s="225"/>
      <c r="AW31" s="225"/>
      <c r="AX31" s="659" t="s">
        <v>309</v>
      </c>
      <c r="AY31" s="660"/>
      <c r="AZ31" s="660"/>
      <c r="BA31" s="660"/>
      <c r="BB31" s="660"/>
      <c r="BC31" s="660"/>
      <c r="BD31" s="660"/>
      <c r="BE31" s="660"/>
      <c r="BF31" s="661"/>
      <c r="BG31" s="740">
        <v>97.8</v>
      </c>
      <c r="BH31" s="663"/>
      <c r="BI31" s="663"/>
      <c r="BJ31" s="663"/>
      <c r="BK31" s="663"/>
      <c r="BL31" s="663"/>
      <c r="BM31" s="668">
        <v>90</v>
      </c>
      <c r="BN31" s="741"/>
      <c r="BO31" s="741"/>
      <c r="BP31" s="741"/>
      <c r="BQ31" s="702"/>
      <c r="BR31" s="740">
        <v>97.5</v>
      </c>
      <c r="BS31" s="663"/>
      <c r="BT31" s="663"/>
      <c r="BU31" s="663"/>
      <c r="BV31" s="663"/>
      <c r="BW31" s="663"/>
      <c r="BX31" s="668">
        <v>87.7</v>
      </c>
      <c r="BY31" s="741"/>
      <c r="BZ31" s="741"/>
      <c r="CA31" s="741"/>
      <c r="CB31" s="702"/>
      <c r="CD31" s="748"/>
      <c r="CE31" s="749"/>
      <c r="CF31" s="706" t="s">
        <v>310</v>
      </c>
      <c r="CG31" s="703"/>
      <c r="CH31" s="703"/>
      <c r="CI31" s="703"/>
      <c r="CJ31" s="703"/>
      <c r="CK31" s="703"/>
      <c r="CL31" s="703"/>
      <c r="CM31" s="703"/>
      <c r="CN31" s="703"/>
      <c r="CO31" s="703"/>
      <c r="CP31" s="703"/>
      <c r="CQ31" s="704"/>
      <c r="CR31" s="662">
        <v>168475</v>
      </c>
      <c r="CS31" s="663"/>
      <c r="CT31" s="663"/>
      <c r="CU31" s="663"/>
      <c r="CV31" s="663"/>
      <c r="CW31" s="663"/>
      <c r="CX31" s="663"/>
      <c r="CY31" s="664"/>
      <c r="CZ31" s="667">
        <v>0.6</v>
      </c>
      <c r="DA31" s="696"/>
      <c r="DB31" s="696"/>
      <c r="DC31" s="697"/>
      <c r="DD31" s="670">
        <v>168475</v>
      </c>
      <c r="DE31" s="663"/>
      <c r="DF31" s="663"/>
      <c r="DG31" s="663"/>
      <c r="DH31" s="663"/>
      <c r="DI31" s="663"/>
      <c r="DJ31" s="663"/>
      <c r="DK31" s="664"/>
      <c r="DL31" s="670">
        <v>168475</v>
      </c>
      <c r="DM31" s="663"/>
      <c r="DN31" s="663"/>
      <c r="DO31" s="663"/>
      <c r="DP31" s="663"/>
      <c r="DQ31" s="663"/>
      <c r="DR31" s="663"/>
      <c r="DS31" s="663"/>
      <c r="DT31" s="663"/>
      <c r="DU31" s="663"/>
      <c r="DV31" s="664"/>
      <c r="DW31" s="667">
        <v>1.1000000000000001</v>
      </c>
      <c r="DX31" s="696"/>
      <c r="DY31" s="696"/>
      <c r="DZ31" s="696"/>
      <c r="EA31" s="696"/>
      <c r="EB31" s="696"/>
      <c r="EC31" s="698"/>
    </row>
    <row r="32" spans="2:133" ht="11.25" customHeight="1" x14ac:dyDescent="0.15">
      <c r="B32" s="659" t="s">
        <v>311</v>
      </c>
      <c r="C32" s="660"/>
      <c r="D32" s="660"/>
      <c r="E32" s="660"/>
      <c r="F32" s="660"/>
      <c r="G32" s="660"/>
      <c r="H32" s="660"/>
      <c r="I32" s="660"/>
      <c r="J32" s="660"/>
      <c r="K32" s="660"/>
      <c r="L32" s="660"/>
      <c r="M32" s="660"/>
      <c r="N32" s="660"/>
      <c r="O32" s="660"/>
      <c r="P32" s="660"/>
      <c r="Q32" s="661"/>
      <c r="R32" s="662">
        <v>879070</v>
      </c>
      <c r="S32" s="665"/>
      <c r="T32" s="665"/>
      <c r="U32" s="665"/>
      <c r="V32" s="665"/>
      <c r="W32" s="665"/>
      <c r="X32" s="665"/>
      <c r="Y32" s="666"/>
      <c r="Z32" s="724">
        <v>3.2</v>
      </c>
      <c r="AA32" s="724"/>
      <c r="AB32" s="724"/>
      <c r="AC32" s="724"/>
      <c r="AD32" s="725" t="s">
        <v>127</v>
      </c>
      <c r="AE32" s="725"/>
      <c r="AF32" s="725"/>
      <c r="AG32" s="725"/>
      <c r="AH32" s="725"/>
      <c r="AI32" s="725"/>
      <c r="AJ32" s="725"/>
      <c r="AK32" s="725"/>
      <c r="AL32" s="667" t="s">
        <v>127</v>
      </c>
      <c r="AM32" s="668"/>
      <c r="AN32" s="668"/>
      <c r="AO32" s="726"/>
      <c r="AP32" s="756"/>
      <c r="AQ32" s="757"/>
      <c r="AR32" s="757"/>
      <c r="AS32" s="757"/>
      <c r="AT32" s="760"/>
      <c r="AU32" s="227"/>
      <c r="AV32" s="227"/>
      <c r="AW32" s="227"/>
      <c r="AX32" s="674" t="s">
        <v>312</v>
      </c>
      <c r="AY32" s="675"/>
      <c r="AZ32" s="675"/>
      <c r="BA32" s="675"/>
      <c r="BB32" s="675"/>
      <c r="BC32" s="675"/>
      <c r="BD32" s="675"/>
      <c r="BE32" s="675"/>
      <c r="BF32" s="676"/>
      <c r="BG32" s="739">
        <v>97.2</v>
      </c>
      <c r="BH32" s="678"/>
      <c r="BI32" s="678"/>
      <c r="BJ32" s="678"/>
      <c r="BK32" s="678"/>
      <c r="BL32" s="678"/>
      <c r="BM32" s="722">
        <v>87.3</v>
      </c>
      <c r="BN32" s="678"/>
      <c r="BO32" s="678"/>
      <c r="BP32" s="678"/>
      <c r="BQ32" s="715"/>
      <c r="BR32" s="739">
        <v>96.9</v>
      </c>
      <c r="BS32" s="678"/>
      <c r="BT32" s="678"/>
      <c r="BU32" s="678"/>
      <c r="BV32" s="678"/>
      <c r="BW32" s="678"/>
      <c r="BX32" s="722">
        <v>84.5</v>
      </c>
      <c r="BY32" s="678"/>
      <c r="BZ32" s="678"/>
      <c r="CA32" s="678"/>
      <c r="CB32" s="715"/>
      <c r="CD32" s="750"/>
      <c r="CE32" s="751"/>
      <c r="CF32" s="706" t="s">
        <v>313</v>
      </c>
      <c r="CG32" s="703"/>
      <c r="CH32" s="703"/>
      <c r="CI32" s="703"/>
      <c r="CJ32" s="703"/>
      <c r="CK32" s="703"/>
      <c r="CL32" s="703"/>
      <c r="CM32" s="703"/>
      <c r="CN32" s="703"/>
      <c r="CO32" s="703"/>
      <c r="CP32" s="703"/>
      <c r="CQ32" s="704"/>
      <c r="CR32" s="662">
        <v>2</v>
      </c>
      <c r="CS32" s="665"/>
      <c r="CT32" s="665"/>
      <c r="CU32" s="665"/>
      <c r="CV32" s="665"/>
      <c r="CW32" s="665"/>
      <c r="CX32" s="665"/>
      <c r="CY32" s="666"/>
      <c r="CZ32" s="667">
        <v>0</v>
      </c>
      <c r="DA32" s="696"/>
      <c r="DB32" s="696"/>
      <c r="DC32" s="697"/>
      <c r="DD32" s="670">
        <v>2</v>
      </c>
      <c r="DE32" s="665"/>
      <c r="DF32" s="665"/>
      <c r="DG32" s="665"/>
      <c r="DH32" s="665"/>
      <c r="DI32" s="665"/>
      <c r="DJ32" s="665"/>
      <c r="DK32" s="666"/>
      <c r="DL32" s="670">
        <v>2</v>
      </c>
      <c r="DM32" s="665"/>
      <c r="DN32" s="665"/>
      <c r="DO32" s="665"/>
      <c r="DP32" s="665"/>
      <c r="DQ32" s="665"/>
      <c r="DR32" s="665"/>
      <c r="DS32" s="665"/>
      <c r="DT32" s="665"/>
      <c r="DU32" s="665"/>
      <c r="DV32" s="666"/>
      <c r="DW32" s="667">
        <v>0</v>
      </c>
      <c r="DX32" s="696"/>
      <c r="DY32" s="696"/>
      <c r="DZ32" s="696"/>
      <c r="EA32" s="696"/>
      <c r="EB32" s="696"/>
      <c r="EC32" s="698"/>
    </row>
    <row r="33" spans="2:133" ht="11.25" customHeight="1" x14ac:dyDescent="0.15">
      <c r="B33" s="659" t="s">
        <v>314</v>
      </c>
      <c r="C33" s="660"/>
      <c r="D33" s="660"/>
      <c r="E33" s="660"/>
      <c r="F33" s="660"/>
      <c r="G33" s="660"/>
      <c r="H33" s="660"/>
      <c r="I33" s="660"/>
      <c r="J33" s="660"/>
      <c r="K33" s="660"/>
      <c r="L33" s="660"/>
      <c r="M33" s="660"/>
      <c r="N33" s="660"/>
      <c r="O33" s="660"/>
      <c r="P33" s="660"/>
      <c r="Q33" s="661"/>
      <c r="R33" s="662">
        <v>986396</v>
      </c>
      <c r="S33" s="665"/>
      <c r="T33" s="665"/>
      <c r="U33" s="665"/>
      <c r="V33" s="665"/>
      <c r="W33" s="665"/>
      <c r="X33" s="665"/>
      <c r="Y33" s="666"/>
      <c r="Z33" s="724">
        <v>3.6</v>
      </c>
      <c r="AA33" s="724"/>
      <c r="AB33" s="724"/>
      <c r="AC33" s="724"/>
      <c r="AD33" s="725" t="s">
        <v>223</v>
      </c>
      <c r="AE33" s="725"/>
      <c r="AF33" s="725"/>
      <c r="AG33" s="725"/>
      <c r="AH33" s="725"/>
      <c r="AI33" s="725"/>
      <c r="AJ33" s="725"/>
      <c r="AK33" s="725"/>
      <c r="AL33" s="667" t="s">
        <v>127</v>
      </c>
      <c r="AM33" s="668"/>
      <c r="AN33" s="668"/>
      <c r="AO33" s="726"/>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706" t="s">
        <v>315</v>
      </c>
      <c r="CE33" s="703"/>
      <c r="CF33" s="703"/>
      <c r="CG33" s="703"/>
      <c r="CH33" s="703"/>
      <c r="CI33" s="703"/>
      <c r="CJ33" s="703"/>
      <c r="CK33" s="703"/>
      <c r="CL33" s="703"/>
      <c r="CM33" s="703"/>
      <c r="CN33" s="703"/>
      <c r="CO33" s="703"/>
      <c r="CP33" s="703"/>
      <c r="CQ33" s="704"/>
      <c r="CR33" s="662">
        <v>12211760</v>
      </c>
      <c r="CS33" s="663"/>
      <c r="CT33" s="663"/>
      <c r="CU33" s="663"/>
      <c r="CV33" s="663"/>
      <c r="CW33" s="663"/>
      <c r="CX33" s="663"/>
      <c r="CY33" s="664"/>
      <c r="CZ33" s="667">
        <v>46.5</v>
      </c>
      <c r="DA33" s="696"/>
      <c r="DB33" s="696"/>
      <c r="DC33" s="697"/>
      <c r="DD33" s="670">
        <v>9550885</v>
      </c>
      <c r="DE33" s="663"/>
      <c r="DF33" s="663"/>
      <c r="DG33" s="663"/>
      <c r="DH33" s="663"/>
      <c r="DI33" s="663"/>
      <c r="DJ33" s="663"/>
      <c r="DK33" s="664"/>
      <c r="DL33" s="670">
        <v>5910837</v>
      </c>
      <c r="DM33" s="663"/>
      <c r="DN33" s="663"/>
      <c r="DO33" s="663"/>
      <c r="DP33" s="663"/>
      <c r="DQ33" s="663"/>
      <c r="DR33" s="663"/>
      <c r="DS33" s="663"/>
      <c r="DT33" s="663"/>
      <c r="DU33" s="663"/>
      <c r="DV33" s="664"/>
      <c r="DW33" s="667">
        <v>36.9</v>
      </c>
      <c r="DX33" s="696"/>
      <c r="DY33" s="696"/>
      <c r="DZ33" s="696"/>
      <c r="EA33" s="696"/>
      <c r="EB33" s="696"/>
      <c r="EC33" s="698"/>
    </row>
    <row r="34" spans="2:133" ht="11.25" customHeight="1" x14ac:dyDescent="0.15">
      <c r="B34" s="659" t="s">
        <v>316</v>
      </c>
      <c r="C34" s="660"/>
      <c r="D34" s="660"/>
      <c r="E34" s="660"/>
      <c r="F34" s="660"/>
      <c r="G34" s="660"/>
      <c r="H34" s="660"/>
      <c r="I34" s="660"/>
      <c r="J34" s="660"/>
      <c r="K34" s="660"/>
      <c r="L34" s="660"/>
      <c r="M34" s="660"/>
      <c r="N34" s="660"/>
      <c r="O34" s="660"/>
      <c r="P34" s="660"/>
      <c r="Q34" s="661"/>
      <c r="R34" s="662">
        <v>383815</v>
      </c>
      <c r="S34" s="665"/>
      <c r="T34" s="665"/>
      <c r="U34" s="665"/>
      <c r="V34" s="665"/>
      <c r="W34" s="665"/>
      <c r="X34" s="665"/>
      <c r="Y34" s="666"/>
      <c r="Z34" s="724">
        <v>1.4</v>
      </c>
      <c r="AA34" s="724"/>
      <c r="AB34" s="724"/>
      <c r="AC34" s="724"/>
      <c r="AD34" s="725">
        <v>48184</v>
      </c>
      <c r="AE34" s="725"/>
      <c r="AF34" s="725"/>
      <c r="AG34" s="725"/>
      <c r="AH34" s="725"/>
      <c r="AI34" s="725"/>
      <c r="AJ34" s="725"/>
      <c r="AK34" s="725"/>
      <c r="AL34" s="667">
        <v>0.3</v>
      </c>
      <c r="AM34" s="668"/>
      <c r="AN34" s="668"/>
      <c r="AO34" s="726"/>
      <c r="AP34" s="230"/>
      <c r="AQ34" s="736" t="s">
        <v>317</v>
      </c>
      <c r="AR34" s="737"/>
      <c r="AS34" s="737"/>
      <c r="AT34" s="737"/>
      <c r="AU34" s="737"/>
      <c r="AV34" s="737"/>
      <c r="AW34" s="737"/>
      <c r="AX34" s="737"/>
      <c r="AY34" s="737"/>
      <c r="AZ34" s="737"/>
      <c r="BA34" s="737"/>
      <c r="BB34" s="737"/>
      <c r="BC34" s="737"/>
      <c r="BD34" s="737"/>
      <c r="BE34" s="737"/>
      <c r="BF34" s="738"/>
      <c r="BG34" s="736" t="s">
        <v>318</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319</v>
      </c>
      <c r="CE34" s="703"/>
      <c r="CF34" s="703"/>
      <c r="CG34" s="703"/>
      <c r="CH34" s="703"/>
      <c r="CI34" s="703"/>
      <c r="CJ34" s="703"/>
      <c r="CK34" s="703"/>
      <c r="CL34" s="703"/>
      <c r="CM34" s="703"/>
      <c r="CN34" s="703"/>
      <c r="CO34" s="703"/>
      <c r="CP34" s="703"/>
      <c r="CQ34" s="704"/>
      <c r="CR34" s="662">
        <v>3898067</v>
      </c>
      <c r="CS34" s="665"/>
      <c r="CT34" s="665"/>
      <c r="CU34" s="665"/>
      <c r="CV34" s="665"/>
      <c r="CW34" s="665"/>
      <c r="CX34" s="665"/>
      <c r="CY34" s="666"/>
      <c r="CZ34" s="667">
        <v>14.8</v>
      </c>
      <c r="DA34" s="696"/>
      <c r="DB34" s="696"/>
      <c r="DC34" s="697"/>
      <c r="DD34" s="670">
        <v>3076197</v>
      </c>
      <c r="DE34" s="665"/>
      <c r="DF34" s="665"/>
      <c r="DG34" s="665"/>
      <c r="DH34" s="665"/>
      <c r="DI34" s="665"/>
      <c r="DJ34" s="665"/>
      <c r="DK34" s="666"/>
      <c r="DL34" s="670">
        <v>1634217</v>
      </c>
      <c r="DM34" s="665"/>
      <c r="DN34" s="665"/>
      <c r="DO34" s="665"/>
      <c r="DP34" s="665"/>
      <c r="DQ34" s="665"/>
      <c r="DR34" s="665"/>
      <c r="DS34" s="665"/>
      <c r="DT34" s="665"/>
      <c r="DU34" s="665"/>
      <c r="DV34" s="666"/>
      <c r="DW34" s="667">
        <v>10.199999999999999</v>
      </c>
      <c r="DX34" s="696"/>
      <c r="DY34" s="696"/>
      <c r="DZ34" s="696"/>
      <c r="EA34" s="696"/>
      <c r="EB34" s="696"/>
      <c r="EC34" s="698"/>
    </row>
    <row r="35" spans="2:133" ht="11.25" customHeight="1" x14ac:dyDescent="0.15">
      <c r="B35" s="659" t="s">
        <v>320</v>
      </c>
      <c r="C35" s="660"/>
      <c r="D35" s="660"/>
      <c r="E35" s="660"/>
      <c r="F35" s="660"/>
      <c r="G35" s="660"/>
      <c r="H35" s="660"/>
      <c r="I35" s="660"/>
      <c r="J35" s="660"/>
      <c r="K35" s="660"/>
      <c r="L35" s="660"/>
      <c r="M35" s="660"/>
      <c r="N35" s="660"/>
      <c r="O35" s="660"/>
      <c r="P35" s="660"/>
      <c r="Q35" s="661"/>
      <c r="R35" s="662">
        <v>1850001</v>
      </c>
      <c r="S35" s="665"/>
      <c r="T35" s="665"/>
      <c r="U35" s="665"/>
      <c r="V35" s="665"/>
      <c r="W35" s="665"/>
      <c r="X35" s="665"/>
      <c r="Y35" s="666"/>
      <c r="Z35" s="724">
        <v>6.8</v>
      </c>
      <c r="AA35" s="724"/>
      <c r="AB35" s="724"/>
      <c r="AC35" s="724"/>
      <c r="AD35" s="725" t="s">
        <v>127</v>
      </c>
      <c r="AE35" s="725"/>
      <c r="AF35" s="725"/>
      <c r="AG35" s="725"/>
      <c r="AH35" s="725"/>
      <c r="AI35" s="725"/>
      <c r="AJ35" s="725"/>
      <c r="AK35" s="725"/>
      <c r="AL35" s="667" t="s">
        <v>223</v>
      </c>
      <c r="AM35" s="668"/>
      <c r="AN35" s="668"/>
      <c r="AO35" s="726"/>
      <c r="AP35" s="230"/>
      <c r="AQ35" s="730" t="s">
        <v>321</v>
      </c>
      <c r="AR35" s="731"/>
      <c r="AS35" s="731"/>
      <c r="AT35" s="731"/>
      <c r="AU35" s="731"/>
      <c r="AV35" s="731"/>
      <c r="AW35" s="731"/>
      <c r="AX35" s="731"/>
      <c r="AY35" s="732"/>
      <c r="AZ35" s="727">
        <v>4227262</v>
      </c>
      <c r="BA35" s="728"/>
      <c r="BB35" s="728"/>
      <c r="BC35" s="728"/>
      <c r="BD35" s="728"/>
      <c r="BE35" s="728"/>
      <c r="BF35" s="729"/>
      <c r="BG35" s="733" t="s">
        <v>322</v>
      </c>
      <c r="BH35" s="734"/>
      <c r="BI35" s="734"/>
      <c r="BJ35" s="734"/>
      <c r="BK35" s="734"/>
      <c r="BL35" s="734"/>
      <c r="BM35" s="734"/>
      <c r="BN35" s="734"/>
      <c r="BO35" s="734"/>
      <c r="BP35" s="734"/>
      <c r="BQ35" s="734"/>
      <c r="BR35" s="734"/>
      <c r="BS35" s="734"/>
      <c r="BT35" s="734"/>
      <c r="BU35" s="735"/>
      <c r="BV35" s="727">
        <v>262061</v>
      </c>
      <c r="BW35" s="728"/>
      <c r="BX35" s="728"/>
      <c r="BY35" s="728"/>
      <c r="BZ35" s="728"/>
      <c r="CA35" s="728"/>
      <c r="CB35" s="729"/>
      <c r="CD35" s="706" t="s">
        <v>323</v>
      </c>
      <c r="CE35" s="703"/>
      <c r="CF35" s="703"/>
      <c r="CG35" s="703"/>
      <c r="CH35" s="703"/>
      <c r="CI35" s="703"/>
      <c r="CJ35" s="703"/>
      <c r="CK35" s="703"/>
      <c r="CL35" s="703"/>
      <c r="CM35" s="703"/>
      <c r="CN35" s="703"/>
      <c r="CO35" s="703"/>
      <c r="CP35" s="703"/>
      <c r="CQ35" s="704"/>
      <c r="CR35" s="662">
        <v>326807</v>
      </c>
      <c r="CS35" s="663"/>
      <c r="CT35" s="663"/>
      <c r="CU35" s="663"/>
      <c r="CV35" s="663"/>
      <c r="CW35" s="663"/>
      <c r="CX35" s="663"/>
      <c r="CY35" s="664"/>
      <c r="CZ35" s="667">
        <v>1.2</v>
      </c>
      <c r="DA35" s="696"/>
      <c r="DB35" s="696"/>
      <c r="DC35" s="697"/>
      <c r="DD35" s="670">
        <v>210643</v>
      </c>
      <c r="DE35" s="663"/>
      <c r="DF35" s="663"/>
      <c r="DG35" s="663"/>
      <c r="DH35" s="663"/>
      <c r="DI35" s="663"/>
      <c r="DJ35" s="663"/>
      <c r="DK35" s="664"/>
      <c r="DL35" s="670">
        <v>105391</v>
      </c>
      <c r="DM35" s="663"/>
      <c r="DN35" s="663"/>
      <c r="DO35" s="663"/>
      <c r="DP35" s="663"/>
      <c r="DQ35" s="663"/>
      <c r="DR35" s="663"/>
      <c r="DS35" s="663"/>
      <c r="DT35" s="663"/>
      <c r="DU35" s="663"/>
      <c r="DV35" s="664"/>
      <c r="DW35" s="667">
        <v>0.7</v>
      </c>
      <c r="DX35" s="696"/>
      <c r="DY35" s="696"/>
      <c r="DZ35" s="696"/>
      <c r="EA35" s="696"/>
      <c r="EB35" s="696"/>
      <c r="EC35" s="698"/>
    </row>
    <row r="36" spans="2:133" ht="11.25" customHeight="1" x14ac:dyDescent="0.15">
      <c r="B36" s="659" t="s">
        <v>324</v>
      </c>
      <c r="C36" s="660"/>
      <c r="D36" s="660"/>
      <c r="E36" s="660"/>
      <c r="F36" s="660"/>
      <c r="G36" s="660"/>
      <c r="H36" s="660"/>
      <c r="I36" s="660"/>
      <c r="J36" s="660"/>
      <c r="K36" s="660"/>
      <c r="L36" s="660"/>
      <c r="M36" s="660"/>
      <c r="N36" s="660"/>
      <c r="O36" s="660"/>
      <c r="P36" s="660"/>
      <c r="Q36" s="661"/>
      <c r="R36" s="662" t="s">
        <v>223</v>
      </c>
      <c r="S36" s="665"/>
      <c r="T36" s="665"/>
      <c r="U36" s="665"/>
      <c r="V36" s="665"/>
      <c r="W36" s="665"/>
      <c r="X36" s="665"/>
      <c r="Y36" s="666"/>
      <c r="Z36" s="724" t="s">
        <v>127</v>
      </c>
      <c r="AA36" s="724"/>
      <c r="AB36" s="724"/>
      <c r="AC36" s="724"/>
      <c r="AD36" s="725" t="s">
        <v>127</v>
      </c>
      <c r="AE36" s="725"/>
      <c r="AF36" s="725"/>
      <c r="AG36" s="725"/>
      <c r="AH36" s="725"/>
      <c r="AI36" s="725"/>
      <c r="AJ36" s="725"/>
      <c r="AK36" s="725"/>
      <c r="AL36" s="667" t="s">
        <v>127</v>
      </c>
      <c r="AM36" s="668"/>
      <c r="AN36" s="668"/>
      <c r="AO36" s="726"/>
      <c r="AQ36" s="699" t="s">
        <v>325</v>
      </c>
      <c r="AR36" s="700"/>
      <c r="AS36" s="700"/>
      <c r="AT36" s="700"/>
      <c r="AU36" s="700"/>
      <c r="AV36" s="700"/>
      <c r="AW36" s="700"/>
      <c r="AX36" s="700"/>
      <c r="AY36" s="701"/>
      <c r="AZ36" s="662">
        <v>934600</v>
      </c>
      <c r="BA36" s="665"/>
      <c r="BB36" s="665"/>
      <c r="BC36" s="665"/>
      <c r="BD36" s="663"/>
      <c r="BE36" s="663"/>
      <c r="BF36" s="702"/>
      <c r="BG36" s="706" t="s">
        <v>326</v>
      </c>
      <c r="BH36" s="703"/>
      <c r="BI36" s="703"/>
      <c r="BJ36" s="703"/>
      <c r="BK36" s="703"/>
      <c r="BL36" s="703"/>
      <c r="BM36" s="703"/>
      <c r="BN36" s="703"/>
      <c r="BO36" s="703"/>
      <c r="BP36" s="703"/>
      <c r="BQ36" s="703"/>
      <c r="BR36" s="703"/>
      <c r="BS36" s="703"/>
      <c r="BT36" s="703"/>
      <c r="BU36" s="704"/>
      <c r="BV36" s="662">
        <v>193046</v>
      </c>
      <c r="BW36" s="665"/>
      <c r="BX36" s="665"/>
      <c r="BY36" s="665"/>
      <c r="BZ36" s="665"/>
      <c r="CA36" s="665"/>
      <c r="CB36" s="705"/>
      <c r="CD36" s="706" t="s">
        <v>327</v>
      </c>
      <c r="CE36" s="703"/>
      <c r="CF36" s="703"/>
      <c r="CG36" s="703"/>
      <c r="CH36" s="703"/>
      <c r="CI36" s="703"/>
      <c r="CJ36" s="703"/>
      <c r="CK36" s="703"/>
      <c r="CL36" s="703"/>
      <c r="CM36" s="703"/>
      <c r="CN36" s="703"/>
      <c r="CO36" s="703"/>
      <c r="CP36" s="703"/>
      <c r="CQ36" s="704"/>
      <c r="CR36" s="662">
        <v>2691952</v>
      </c>
      <c r="CS36" s="665"/>
      <c r="CT36" s="665"/>
      <c r="CU36" s="665"/>
      <c r="CV36" s="665"/>
      <c r="CW36" s="665"/>
      <c r="CX36" s="665"/>
      <c r="CY36" s="666"/>
      <c r="CZ36" s="667">
        <v>10.3</v>
      </c>
      <c r="DA36" s="696"/>
      <c r="DB36" s="696"/>
      <c r="DC36" s="697"/>
      <c r="DD36" s="670">
        <v>2003227</v>
      </c>
      <c r="DE36" s="665"/>
      <c r="DF36" s="665"/>
      <c r="DG36" s="665"/>
      <c r="DH36" s="665"/>
      <c r="DI36" s="665"/>
      <c r="DJ36" s="665"/>
      <c r="DK36" s="666"/>
      <c r="DL36" s="670">
        <v>1276102</v>
      </c>
      <c r="DM36" s="665"/>
      <c r="DN36" s="665"/>
      <c r="DO36" s="665"/>
      <c r="DP36" s="665"/>
      <c r="DQ36" s="665"/>
      <c r="DR36" s="665"/>
      <c r="DS36" s="665"/>
      <c r="DT36" s="665"/>
      <c r="DU36" s="665"/>
      <c r="DV36" s="666"/>
      <c r="DW36" s="667">
        <v>8</v>
      </c>
      <c r="DX36" s="696"/>
      <c r="DY36" s="696"/>
      <c r="DZ36" s="696"/>
      <c r="EA36" s="696"/>
      <c r="EB36" s="696"/>
      <c r="EC36" s="698"/>
    </row>
    <row r="37" spans="2:133" ht="11.25" customHeight="1" x14ac:dyDescent="0.15">
      <c r="B37" s="659" t="s">
        <v>328</v>
      </c>
      <c r="C37" s="660"/>
      <c r="D37" s="660"/>
      <c r="E37" s="660"/>
      <c r="F37" s="660"/>
      <c r="G37" s="660"/>
      <c r="H37" s="660"/>
      <c r="I37" s="660"/>
      <c r="J37" s="660"/>
      <c r="K37" s="660"/>
      <c r="L37" s="660"/>
      <c r="M37" s="660"/>
      <c r="N37" s="660"/>
      <c r="O37" s="660"/>
      <c r="P37" s="660"/>
      <c r="Q37" s="661"/>
      <c r="R37" s="662">
        <v>1238301</v>
      </c>
      <c r="S37" s="665"/>
      <c r="T37" s="665"/>
      <c r="U37" s="665"/>
      <c r="V37" s="665"/>
      <c r="W37" s="665"/>
      <c r="X37" s="665"/>
      <c r="Y37" s="666"/>
      <c r="Z37" s="724">
        <v>4.5999999999999996</v>
      </c>
      <c r="AA37" s="724"/>
      <c r="AB37" s="724"/>
      <c r="AC37" s="724"/>
      <c r="AD37" s="725" t="s">
        <v>127</v>
      </c>
      <c r="AE37" s="725"/>
      <c r="AF37" s="725"/>
      <c r="AG37" s="725"/>
      <c r="AH37" s="725"/>
      <c r="AI37" s="725"/>
      <c r="AJ37" s="725"/>
      <c r="AK37" s="725"/>
      <c r="AL37" s="667" t="s">
        <v>127</v>
      </c>
      <c r="AM37" s="668"/>
      <c r="AN37" s="668"/>
      <c r="AO37" s="726"/>
      <c r="AQ37" s="699" t="s">
        <v>329</v>
      </c>
      <c r="AR37" s="700"/>
      <c r="AS37" s="700"/>
      <c r="AT37" s="700"/>
      <c r="AU37" s="700"/>
      <c r="AV37" s="700"/>
      <c r="AW37" s="700"/>
      <c r="AX37" s="700"/>
      <c r="AY37" s="701"/>
      <c r="AZ37" s="662">
        <v>368000</v>
      </c>
      <c r="BA37" s="665"/>
      <c r="BB37" s="665"/>
      <c r="BC37" s="665"/>
      <c r="BD37" s="663"/>
      <c r="BE37" s="663"/>
      <c r="BF37" s="702"/>
      <c r="BG37" s="706" t="s">
        <v>330</v>
      </c>
      <c r="BH37" s="703"/>
      <c r="BI37" s="703"/>
      <c r="BJ37" s="703"/>
      <c r="BK37" s="703"/>
      <c r="BL37" s="703"/>
      <c r="BM37" s="703"/>
      <c r="BN37" s="703"/>
      <c r="BO37" s="703"/>
      <c r="BP37" s="703"/>
      <c r="BQ37" s="703"/>
      <c r="BR37" s="703"/>
      <c r="BS37" s="703"/>
      <c r="BT37" s="703"/>
      <c r="BU37" s="704"/>
      <c r="BV37" s="662">
        <v>14099</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2">
        <v>947326</v>
      </c>
      <c r="CS37" s="663"/>
      <c r="CT37" s="663"/>
      <c r="CU37" s="663"/>
      <c r="CV37" s="663"/>
      <c r="CW37" s="663"/>
      <c r="CX37" s="663"/>
      <c r="CY37" s="664"/>
      <c r="CZ37" s="667">
        <v>3.6</v>
      </c>
      <c r="DA37" s="696"/>
      <c r="DB37" s="696"/>
      <c r="DC37" s="697"/>
      <c r="DD37" s="670">
        <v>947197</v>
      </c>
      <c r="DE37" s="663"/>
      <c r="DF37" s="663"/>
      <c r="DG37" s="663"/>
      <c r="DH37" s="663"/>
      <c r="DI37" s="663"/>
      <c r="DJ37" s="663"/>
      <c r="DK37" s="664"/>
      <c r="DL37" s="670">
        <v>939357</v>
      </c>
      <c r="DM37" s="663"/>
      <c r="DN37" s="663"/>
      <c r="DO37" s="663"/>
      <c r="DP37" s="663"/>
      <c r="DQ37" s="663"/>
      <c r="DR37" s="663"/>
      <c r="DS37" s="663"/>
      <c r="DT37" s="663"/>
      <c r="DU37" s="663"/>
      <c r="DV37" s="664"/>
      <c r="DW37" s="667">
        <v>5.9</v>
      </c>
      <c r="DX37" s="696"/>
      <c r="DY37" s="696"/>
      <c r="DZ37" s="696"/>
      <c r="EA37" s="696"/>
      <c r="EB37" s="696"/>
      <c r="EC37" s="698"/>
    </row>
    <row r="38" spans="2:133" ht="11.25" customHeight="1" x14ac:dyDescent="0.15">
      <c r="B38" s="674" t="s">
        <v>332</v>
      </c>
      <c r="C38" s="675"/>
      <c r="D38" s="675"/>
      <c r="E38" s="675"/>
      <c r="F38" s="675"/>
      <c r="G38" s="675"/>
      <c r="H38" s="675"/>
      <c r="I38" s="675"/>
      <c r="J38" s="675"/>
      <c r="K38" s="675"/>
      <c r="L38" s="675"/>
      <c r="M38" s="675"/>
      <c r="N38" s="675"/>
      <c r="O38" s="675"/>
      <c r="P38" s="675"/>
      <c r="Q38" s="676"/>
      <c r="R38" s="677">
        <v>27195493</v>
      </c>
      <c r="S38" s="714"/>
      <c r="T38" s="714"/>
      <c r="U38" s="714"/>
      <c r="V38" s="714"/>
      <c r="W38" s="714"/>
      <c r="X38" s="714"/>
      <c r="Y38" s="719"/>
      <c r="Z38" s="720">
        <v>100</v>
      </c>
      <c r="AA38" s="720"/>
      <c r="AB38" s="720"/>
      <c r="AC38" s="720"/>
      <c r="AD38" s="721">
        <v>14769633</v>
      </c>
      <c r="AE38" s="721"/>
      <c r="AF38" s="721"/>
      <c r="AG38" s="721"/>
      <c r="AH38" s="721"/>
      <c r="AI38" s="721"/>
      <c r="AJ38" s="721"/>
      <c r="AK38" s="721"/>
      <c r="AL38" s="680">
        <v>100</v>
      </c>
      <c r="AM38" s="722"/>
      <c r="AN38" s="722"/>
      <c r="AO38" s="723"/>
      <c r="AQ38" s="699" t="s">
        <v>333</v>
      </c>
      <c r="AR38" s="700"/>
      <c r="AS38" s="700"/>
      <c r="AT38" s="700"/>
      <c r="AU38" s="700"/>
      <c r="AV38" s="700"/>
      <c r="AW38" s="700"/>
      <c r="AX38" s="700"/>
      <c r="AY38" s="701"/>
      <c r="AZ38" s="662">
        <v>21838</v>
      </c>
      <c r="BA38" s="665"/>
      <c r="BB38" s="665"/>
      <c r="BC38" s="665"/>
      <c r="BD38" s="663"/>
      <c r="BE38" s="663"/>
      <c r="BF38" s="702"/>
      <c r="BG38" s="706" t="s">
        <v>334</v>
      </c>
      <c r="BH38" s="703"/>
      <c r="BI38" s="703"/>
      <c r="BJ38" s="703"/>
      <c r="BK38" s="703"/>
      <c r="BL38" s="703"/>
      <c r="BM38" s="703"/>
      <c r="BN38" s="703"/>
      <c r="BO38" s="703"/>
      <c r="BP38" s="703"/>
      <c r="BQ38" s="703"/>
      <c r="BR38" s="703"/>
      <c r="BS38" s="703"/>
      <c r="BT38" s="703"/>
      <c r="BU38" s="704"/>
      <c r="BV38" s="662">
        <v>21674</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2">
        <v>3854786</v>
      </c>
      <c r="CS38" s="665"/>
      <c r="CT38" s="665"/>
      <c r="CU38" s="665"/>
      <c r="CV38" s="665"/>
      <c r="CW38" s="665"/>
      <c r="CX38" s="665"/>
      <c r="CY38" s="666"/>
      <c r="CZ38" s="667">
        <v>14.7</v>
      </c>
      <c r="DA38" s="696"/>
      <c r="DB38" s="696"/>
      <c r="DC38" s="697"/>
      <c r="DD38" s="670">
        <v>3315508</v>
      </c>
      <c r="DE38" s="665"/>
      <c r="DF38" s="665"/>
      <c r="DG38" s="665"/>
      <c r="DH38" s="665"/>
      <c r="DI38" s="665"/>
      <c r="DJ38" s="665"/>
      <c r="DK38" s="666"/>
      <c r="DL38" s="670">
        <v>2895127</v>
      </c>
      <c r="DM38" s="665"/>
      <c r="DN38" s="665"/>
      <c r="DO38" s="665"/>
      <c r="DP38" s="665"/>
      <c r="DQ38" s="665"/>
      <c r="DR38" s="665"/>
      <c r="DS38" s="665"/>
      <c r="DT38" s="665"/>
      <c r="DU38" s="665"/>
      <c r="DV38" s="666"/>
      <c r="DW38" s="667">
        <v>18.100000000000001</v>
      </c>
      <c r="DX38" s="696"/>
      <c r="DY38" s="696"/>
      <c r="DZ38" s="696"/>
      <c r="EA38" s="696"/>
      <c r="EB38" s="696"/>
      <c r="EC38" s="698"/>
    </row>
    <row r="39" spans="2:133" ht="11.25" customHeight="1" x14ac:dyDescent="0.15">
      <c r="AQ39" s="699" t="s">
        <v>336</v>
      </c>
      <c r="AR39" s="700"/>
      <c r="AS39" s="700"/>
      <c r="AT39" s="700"/>
      <c r="AU39" s="700"/>
      <c r="AV39" s="700"/>
      <c r="AW39" s="700"/>
      <c r="AX39" s="700"/>
      <c r="AY39" s="701"/>
      <c r="AZ39" s="662">
        <v>4476</v>
      </c>
      <c r="BA39" s="665"/>
      <c r="BB39" s="665"/>
      <c r="BC39" s="665"/>
      <c r="BD39" s="663"/>
      <c r="BE39" s="663"/>
      <c r="BF39" s="702"/>
      <c r="BG39" s="707" t="s">
        <v>337</v>
      </c>
      <c r="BH39" s="708"/>
      <c r="BI39" s="708"/>
      <c r="BJ39" s="708"/>
      <c r="BK39" s="708"/>
      <c r="BL39" s="231"/>
      <c r="BM39" s="703" t="s">
        <v>338</v>
      </c>
      <c r="BN39" s="703"/>
      <c r="BO39" s="703"/>
      <c r="BP39" s="703"/>
      <c r="BQ39" s="703"/>
      <c r="BR39" s="703"/>
      <c r="BS39" s="703"/>
      <c r="BT39" s="703"/>
      <c r="BU39" s="704"/>
      <c r="BV39" s="662">
        <v>94</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2">
        <v>1250731</v>
      </c>
      <c r="CS39" s="663"/>
      <c r="CT39" s="663"/>
      <c r="CU39" s="663"/>
      <c r="CV39" s="663"/>
      <c r="CW39" s="663"/>
      <c r="CX39" s="663"/>
      <c r="CY39" s="664"/>
      <c r="CZ39" s="667">
        <v>4.8</v>
      </c>
      <c r="DA39" s="696"/>
      <c r="DB39" s="696"/>
      <c r="DC39" s="697"/>
      <c r="DD39" s="670">
        <v>760149</v>
      </c>
      <c r="DE39" s="663"/>
      <c r="DF39" s="663"/>
      <c r="DG39" s="663"/>
      <c r="DH39" s="663"/>
      <c r="DI39" s="663"/>
      <c r="DJ39" s="663"/>
      <c r="DK39" s="664"/>
      <c r="DL39" s="670" t="s">
        <v>223</v>
      </c>
      <c r="DM39" s="663"/>
      <c r="DN39" s="663"/>
      <c r="DO39" s="663"/>
      <c r="DP39" s="663"/>
      <c r="DQ39" s="663"/>
      <c r="DR39" s="663"/>
      <c r="DS39" s="663"/>
      <c r="DT39" s="663"/>
      <c r="DU39" s="663"/>
      <c r="DV39" s="664"/>
      <c r="DW39" s="667" t="s">
        <v>127</v>
      </c>
      <c r="DX39" s="696"/>
      <c r="DY39" s="696"/>
      <c r="DZ39" s="696"/>
      <c r="EA39" s="696"/>
      <c r="EB39" s="696"/>
      <c r="EC39" s="698"/>
    </row>
    <row r="40" spans="2:133" ht="11.25" customHeight="1" x14ac:dyDescent="0.15">
      <c r="AQ40" s="699" t="s">
        <v>340</v>
      </c>
      <c r="AR40" s="700"/>
      <c r="AS40" s="700"/>
      <c r="AT40" s="700"/>
      <c r="AU40" s="700"/>
      <c r="AV40" s="700"/>
      <c r="AW40" s="700"/>
      <c r="AX40" s="700"/>
      <c r="AY40" s="701"/>
      <c r="AZ40" s="662">
        <v>700000</v>
      </c>
      <c r="BA40" s="665"/>
      <c r="BB40" s="665"/>
      <c r="BC40" s="665"/>
      <c r="BD40" s="663"/>
      <c r="BE40" s="663"/>
      <c r="BF40" s="702"/>
      <c r="BG40" s="707"/>
      <c r="BH40" s="708"/>
      <c r="BI40" s="708"/>
      <c r="BJ40" s="708"/>
      <c r="BK40" s="708"/>
      <c r="BL40" s="231"/>
      <c r="BM40" s="703" t="s">
        <v>341</v>
      </c>
      <c r="BN40" s="703"/>
      <c r="BO40" s="703"/>
      <c r="BP40" s="703"/>
      <c r="BQ40" s="703"/>
      <c r="BR40" s="703"/>
      <c r="BS40" s="703"/>
      <c r="BT40" s="703"/>
      <c r="BU40" s="704"/>
      <c r="BV40" s="662" t="s">
        <v>127</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2">
        <v>189417</v>
      </c>
      <c r="CS40" s="665"/>
      <c r="CT40" s="665"/>
      <c r="CU40" s="665"/>
      <c r="CV40" s="665"/>
      <c r="CW40" s="665"/>
      <c r="CX40" s="665"/>
      <c r="CY40" s="666"/>
      <c r="CZ40" s="667">
        <v>0.7</v>
      </c>
      <c r="DA40" s="696"/>
      <c r="DB40" s="696"/>
      <c r="DC40" s="697"/>
      <c r="DD40" s="670">
        <v>185161</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96"/>
      <c r="DY40" s="696"/>
      <c r="DZ40" s="696"/>
      <c r="EA40" s="696"/>
      <c r="EB40" s="696"/>
      <c r="EC40" s="698"/>
    </row>
    <row r="41" spans="2:133" ht="11.25" customHeight="1" x14ac:dyDescent="0.15">
      <c r="AQ41" s="711" t="s">
        <v>343</v>
      </c>
      <c r="AR41" s="712"/>
      <c r="AS41" s="712"/>
      <c r="AT41" s="712"/>
      <c r="AU41" s="712"/>
      <c r="AV41" s="712"/>
      <c r="AW41" s="712"/>
      <c r="AX41" s="712"/>
      <c r="AY41" s="713"/>
      <c r="AZ41" s="677">
        <v>2198348</v>
      </c>
      <c r="BA41" s="714"/>
      <c r="BB41" s="714"/>
      <c r="BC41" s="714"/>
      <c r="BD41" s="678"/>
      <c r="BE41" s="678"/>
      <c r="BF41" s="715"/>
      <c r="BG41" s="709"/>
      <c r="BH41" s="710"/>
      <c r="BI41" s="710"/>
      <c r="BJ41" s="710"/>
      <c r="BK41" s="710"/>
      <c r="BL41" s="232"/>
      <c r="BM41" s="716" t="s">
        <v>344</v>
      </c>
      <c r="BN41" s="716"/>
      <c r="BO41" s="716"/>
      <c r="BP41" s="716"/>
      <c r="BQ41" s="716"/>
      <c r="BR41" s="716"/>
      <c r="BS41" s="716"/>
      <c r="BT41" s="716"/>
      <c r="BU41" s="717"/>
      <c r="BV41" s="677">
        <v>277</v>
      </c>
      <c r="BW41" s="714"/>
      <c r="BX41" s="714"/>
      <c r="BY41" s="714"/>
      <c r="BZ41" s="714"/>
      <c r="CA41" s="714"/>
      <c r="CB41" s="718"/>
      <c r="CD41" s="706" t="s">
        <v>345</v>
      </c>
      <c r="CE41" s="703"/>
      <c r="CF41" s="703"/>
      <c r="CG41" s="703"/>
      <c r="CH41" s="703"/>
      <c r="CI41" s="703"/>
      <c r="CJ41" s="703"/>
      <c r="CK41" s="703"/>
      <c r="CL41" s="703"/>
      <c r="CM41" s="703"/>
      <c r="CN41" s="703"/>
      <c r="CO41" s="703"/>
      <c r="CP41" s="703"/>
      <c r="CQ41" s="704"/>
      <c r="CR41" s="662" t="s">
        <v>127</v>
      </c>
      <c r="CS41" s="663"/>
      <c r="CT41" s="663"/>
      <c r="CU41" s="663"/>
      <c r="CV41" s="663"/>
      <c r="CW41" s="663"/>
      <c r="CX41" s="663"/>
      <c r="CY41" s="664"/>
      <c r="CZ41" s="667" t="s">
        <v>127</v>
      </c>
      <c r="DA41" s="696"/>
      <c r="DB41" s="696"/>
      <c r="DC41" s="697"/>
      <c r="DD41" s="670" t="s">
        <v>127</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15">
      <c r="B42" s="225" t="s">
        <v>346</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59" t="s">
        <v>347</v>
      </c>
      <c r="CE42" s="660"/>
      <c r="CF42" s="660"/>
      <c r="CG42" s="660"/>
      <c r="CH42" s="660"/>
      <c r="CI42" s="660"/>
      <c r="CJ42" s="660"/>
      <c r="CK42" s="660"/>
      <c r="CL42" s="660"/>
      <c r="CM42" s="660"/>
      <c r="CN42" s="660"/>
      <c r="CO42" s="660"/>
      <c r="CP42" s="660"/>
      <c r="CQ42" s="661"/>
      <c r="CR42" s="662">
        <v>1802764</v>
      </c>
      <c r="CS42" s="665"/>
      <c r="CT42" s="665"/>
      <c r="CU42" s="665"/>
      <c r="CV42" s="665"/>
      <c r="CW42" s="665"/>
      <c r="CX42" s="665"/>
      <c r="CY42" s="666"/>
      <c r="CZ42" s="667">
        <v>6.9</v>
      </c>
      <c r="DA42" s="668"/>
      <c r="DB42" s="668"/>
      <c r="DC42" s="669"/>
      <c r="DD42" s="670">
        <v>639732</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15">
      <c r="B43" s="235" t="s">
        <v>348</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59" t="s">
        <v>349</v>
      </c>
      <c r="CE43" s="660"/>
      <c r="CF43" s="660"/>
      <c r="CG43" s="660"/>
      <c r="CH43" s="660"/>
      <c r="CI43" s="660"/>
      <c r="CJ43" s="660"/>
      <c r="CK43" s="660"/>
      <c r="CL43" s="660"/>
      <c r="CM43" s="660"/>
      <c r="CN43" s="660"/>
      <c r="CO43" s="660"/>
      <c r="CP43" s="660"/>
      <c r="CQ43" s="661"/>
      <c r="CR43" s="662">
        <v>115157</v>
      </c>
      <c r="CS43" s="663"/>
      <c r="CT43" s="663"/>
      <c r="CU43" s="663"/>
      <c r="CV43" s="663"/>
      <c r="CW43" s="663"/>
      <c r="CX43" s="663"/>
      <c r="CY43" s="664"/>
      <c r="CZ43" s="667">
        <v>0.4</v>
      </c>
      <c r="DA43" s="696"/>
      <c r="DB43" s="696"/>
      <c r="DC43" s="697"/>
      <c r="DD43" s="670">
        <v>107053</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15">
      <c r="B44" s="236" t="s">
        <v>350</v>
      </c>
      <c r="CD44" s="690" t="s">
        <v>301</v>
      </c>
      <c r="CE44" s="691"/>
      <c r="CF44" s="659" t="s">
        <v>351</v>
      </c>
      <c r="CG44" s="660"/>
      <c r="CH44" s="660"/>
      <c r="CI44" s="660"/>
      <c r="CJ44" s="660"/>
      <c r="CK44" s="660"/>
      <c r="CL44" s="660"/>
      <c r="CM44" s="660"/>
      <c r="CN44" s="660"/>
      <c r="CO44" s="660"/>
      <c r="CP44" s="660"/>
      <c r="CQ44" s="661"/>
      <c r="CR44" s="662">
        <v>1755335</v>
      </c>
      <c r="CS44" s="665"/>
      <c r="CT44" s="665"/>
      <c r="CU44" s="665"/>
      <c r="CV44" s="665"/>
      <c r="CW44" s="665"/>
      <c r="CX44" s="665"/>
      <c r="CY44" s="666"/>
      <c r="CZ44" s="667">
        <v>6.7</v>
      </c>
      <c r="DA44" s="668"/>
      <c r="DB44" s="668"/>
      <c r="DC44" s="669"/>
      <c r="DD44" s="670">
        <v>624205</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15">
      <c r="CD45" s="692"/>
      <c r="CE45" s="693"/>
      <c r="CF45" s="659" t="s">
        <v>352</v>
      </c>
      <c r="CG45" s="660"/>
      <c r="CH45" s="660"/>
      <c r="CI45" s="660"/>
      <c r="CJ45" s="660"/>
      <c r="CK45" s="660"/>
      <c r="CL45" s="660"/>
      <c r="CM45" s="660"/>
      <c r="CN45" s="660"/>
      <c r="CO45" s="660"/>
      <c r="CP45" s="660"/>
      <c r="CQ45" s="661"/>
      <c r="CR45" s="662">
        <v>574879</v>
      </c>
      <c r="CS45" s="663"/>
      <c r="CT45" s="663"/>
      <c r="CU45" s="663"/>
      <c r="CV45" s="663"/>
      <c r="CW45" s="663"/>
      <c r="CX45" s="663"/>
      <c r="CY45" s="664"/>
      <c r="CZ45" s="667">
        <v>2.2000000000000002</v>
      </c>
      <c r="DA45" s="696"/>
      <c r="DB45" s="696"/>
      <c r="DC45" s="697"/>
      <c r="DD45" s="670">
        <v>59275</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15">
      <c r="CD46" s="692"/>
      <c r="CE46" s="693"/>
      <c r="CF46" s="659" t="s">
        <v>353</v>
      </c>
      <c r="CG46" s="660"/>
      <c r="CH46" s="660"/>
      <c r="CI46" s="660"/>
      <c r="CJ46" s="660"/>
      <c r="CK46" s="660"/>
      <c r="CL46" s="660"/>
      <c r="CM46" s="660"/>
      <c r="CN46" s="660"/>
      <c r="CO46" s="660"/>
      <c r="CP46" s="660"/>
      <c r="CQ46" s="661"/>
      <c r="CR46" s="662">
        <v>1091472</v>
      </c>
      <c r="CS46" s="665"/>
      <c r="CT46" s="665"/>
      <c r="CU46" s="665"/>
      <c r="CV46" s="665"/>
      <c r="CW46" s="665"/>
      <c r="CX46" s="665"/>
      <c r="CY46" s="666"/>
      <c r="CZ46" s="667">
        <v>4.2</v>
      </c>
      <c r="DA46" s="668"/>
      <c r="DB46" s="668"/>
      <c r="DC46" s="669"/>
      <c r="DD46" s="670">
        <v>542916</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15">
      <c r="CD47" s="692"/>
      <c r="CE47" s="693"/>
      <c r="CF47" s="659" t="s">
        <v>354</v>
      </c>
      <c r="CG47" s="660"/>
      <c r="CH47" s="660"/>
      <c r="CI47" s="660"/>
      <c r="CJ47" s="660"/>
      <c r="CK47" s="660"/>
      <c r="CL47" s="660"/>
      <c r="CM47" s="660"/>
      <c r="CN47" s="660"/>
      <c r="CO47" s="660"/>
      <c r="CP47" s="660"/>
      <c r="CQ47" s="661"/>
      <c r="CR47" s="662">
        <v>47429</v>
      </c>
      <c r="CS47" s="663"/>
      <c r="CT47" s="663"/>
      <c r="CU47" s="663"/>
      <c r="CV47" s="663"/>
      <c r="CW47" s="663"/>
      <c r="CX47" s="663"/>
      <c r="CY47" s="664"/>
      <c r="CZ47" s="667">
        <v>0.2</v>
      </c>
      <c r="DA47" s="696"/>
      <c r="DB47" s="696"/>
      <c r="DC47" s="697"/>
      <c r="DD47" s="670">
        <v>15527</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x14ac:dyDescent="0.15">
      <c r="CD48" s="694"/>
      <c r="CE48" s="695"/>
      <c r="CF48" s="659" t="s">
        <v>355</v>
      </c>
      <c r="CG48" s="660"/>
      <c r="CH48" s="660"/>
      <c r="CI48" s="660"/>
      <c r="CJ48" s="660"/>
      <c r="CK48" s="660"/>
      <c r="CL48" s="660"/>
      <c r="CM48" s="660"/>
      <c r="CN48" s="660"/>
      <c r="CO48" s="660"/>
      <c r="CP48" s="660"/>
      <c r="CQ48" s="661"/>
      <c r="CR48" s="662" t="s">
        <v>127</v>
      </c>
      <c r="CS48" s="665"/>
      <c r="CT48" s="665"/>
      <c r="CU48" s="665"/>
      <c r="CV48" s="665"/>
      <c r="CW48" s="665"/>
      <c r="CX48" s="665"/>
      <c r="CY48" s="666"/>
      <c r="CZ48" s="667" t="s">
        <v>135</v>
      </c>
      <c r="DA48" s="668"/>
      <c r="DB48" s="668"/>
      <c r="DC48" s="669"/>
      <c r="DD48" s="670" t="s">
        <v>135</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15">
      <c r="CD49" s="674" t="s">
        <v>356</v>
      </c>
      <c r="CE49" s="675"/>
      <c r="CF49" s="675"/>
      <c r="CG49" s="675"/>
      <c r="CH49" s="675"/>
      <c r="CI49" s="675"/>
      <c r="CJ49" s="675"/>
      <c r="CK49" s="675"/>
      <c r="CL49" s="675"/>
      <c r="CM49" s="675"/>
      <c r="CN49" s="675"/>
      <c r="CO49" s="675"/>
      <c r="CP49" s="675"/>
      <c r="CQ49" s="676"/>
      <c r="CR49" s="677">
        <v>26262697</v>
      </c>
      <c r="CS49" s="678"/>
      <c r="CT49" s="678"/>
      <c r="CU49" s="678"/>
      <c r="CV49" s="678"/>
      <c r="CW49" s="678"/>
      <c r="CX49" s="678"/>
      <c r="CY49" s="679"/>
      <c r="CZ49" s="680">
        <v>100</v>
      </c>
      <c r="DA49" s="681"/>
      <c r="DB49" s="681"/>
      <c r="DC49" s="682"/>
      <c r="DD49" s="683">
        <v>18398520</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5gvAo+h/PuU3tQMsNzd38LvqwM0R52oftl+PV6TPjaRNTN7tZpP8rHm0+XXs1lyIwzeD+HMK+xvszv0BFEN3ng==" saltValue="ikEBJT77qc4fZipA82/z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357</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200" t="s">
        <v>358</v>
      </c>
      <c r="DK2" s="1201"/>
      <c r="DL2" s="1201"/>
      <c r="DM2" s="1201"/>
      <c r="DN2" s="1201"/>
      <c r="DO2" s="1202"/>
      <c r="DP2" s="245"/>
      <c r="DQ2" s="1200" t="s">
        <v>359</v>
      </c>
      <c r="DR2" s="1201"/>
      <c r="DS2" s="1201"/>
      <c r="DT2" s="1201"/>
      <c r="DU2" s="1201"/>
      <c r="DV2" s="1201"/>
      <c r="DW2" s="1201"/>
      <c r="DX2" s="1201"/>
      <c r="DY2" s="1201"/>
      <c r="DZ2" s="1202"/>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53" t="s">
        <v>360</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48"/>
      <c r="BA4" s="248"/>
      <c r="BB4" s="248"/>
      <c r="BC4" s="248"/>
      <c r="BD4" s="248"/>
      <c r="BE4" s="249"/>
      <c r="BF4" s="249"/>
      <c r="BG4" s="249"/>
      <c r="BH4" s="249"/>
      <c r="BI4" s="249"/>
      <c r="BJ4" s="249"/>
      <c r="BK4" s="249"/>
      <c r="BL4" s="249"/>
      <c r="BM4" s="249"/>
      <c r="BN4" s="249"/>
      <c r="BO4" s="249"/>
      <c r="BP4" s="249"/>
      <c r="BQ4" s="248" t="s">
        <v>361</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85" t="s">
        <v>362</v>
      </c>
      <c r="B5" s="1086"/>
      <c r="C5" s="1086"/>
      <c r="D5" s="1086"/>
      <c r="E5" s="1086"/>
      <c r="F5" s="1086"/>
      <c r="G5" s="1086"/>
      <c r="H5" s="1086"/>
      <c r="I5" s="1086"/>
      <c r="J5" s="1086"/>
      <c r="K5" s="1086"/>
      <c r="L5" s="1086"/>
      <c r="M5" s="1086"/>
      <c r="N5" s="1086"/>
      <c r="O5" s="1086"/>
      <c r="P5" s="1087"/>
      <c r="Q5" s="1091" t="s">
        <v>363</v>
      </c>
      <c r="R5" s="1092"/>
      <c r="S5" s="1092"/>
      <c r="T5" s="1092"/>
      <c r="U5" s="1093"/>
      <c r="V5" s="1091" t="s">
        <v>364</v>
      </c>
      <c r="W5" s="1092"/>
      <c r="X5" s="1092"/>
      <c r="Y5" s="1092"/>
      <c r="Z5" s="1093"/>
      <c r="AA5" s="1091" t="s">
        <v>365</v>
      </c>
      <c r="AB5" s="1092"/>
      <c r="AC5" s="1092"/>
      <c r="AD5" s="1092"/>
      <c r="AE5" s="1092"/>
      <c r="AF5" s="1203" t="s">
        <v>366</v>
      </c>
      <c r="AG5" s="1092"/>
      <c r="AH5" s="1092"/>
      <c r="AI5" s="1092"/>
      <c r="AJ5" s="1107"/>
      <c r="AK5" s="1092" t="s">
        <v>367</v>
      </c>
      <c r="AL5" s="1092"/>
      <c r="AM5" s="1092"/>
      <c r="AN5" s="1092"/>
      <c r="AO5" s="1093"/>
      <c r="AP5" s="1091" t="s">
        <v>368</v>
      </c>
      <c r="AQ5" s="1092"/>
      <c r="AR5" s="1092"/>
      <c r="AS5" s="1092"/>
      <c r="AT5" s="1093"/>
      <c r="AU5" s="1091" t="s">
        <v>369</v>
      </c>
      <c r="AV5" s="1092"/>
      <c r="AW5" s="1092"/>
      <c r="AX5" s="1092"/>
      <c r="AY5" s="1107"/>
      <c r="AZ5" s="252"/>
      <c r="BA5" s="252"/>
      <c r="BB5" s="252"/>
      <c r="BC5" s="252"/>
      <c r="BD5" s="252"/>
      <c r="BE5" s="253"/>
      <c r="BF5" s="253"/>
      <c r="BG5" s="253"/>
      <c r="BH5" s="253"/>
      <c r="BI5" s="253"/>
      <c r="BJ5" s="253"/>
      <c r="BK5" s="253"/>
      <c r="BL5" s="253"/>
      <c r="BM5" s="253"/>
      <c r="BN5" s="253"/>
      <c r="BO5" s="253"/>
      <c r="BP5" s="253"/>
      <c r="BQ5" s="1085" t="s">
        <v>370</v>
      </c>
      <c r="BR5" s="1086"/>
      <c r="BS5" s="1086"/>
      <c r="BT5" s="1086"/>
      <c r="BU5" s="1086"/>
      <c r="BV5" s="1086"/>
      <c r="BW5" s="1086"/>
      <c r="BX5" s="1086"/>
      <c r="BY5" s="1086"/>
      <c r="BZ5" s="1086"/>
      <c r="CA5" s="1086"/>
      <c r="CB5" s="1086"/>
      <c r="CC5" s="1086"/>
      <c r="CD5" s="1086"/>
      <c r="CE5" s="1086"/>
      <c r="CF5" s="1086"/>
      <c r="CG5" s="1087"/>
      <c r="CH5" s="1091" t="s">
        <v>371</v>
      </c>
      <c r="CI5" s="1092"/>
      <c r="CJ5" s="1092"/>
      <c r="CK5" s="1092"/>
      <c r="CL5" s="1093"/>
      <c r="CM5" s="1091" t="s">
        <v>372</v>
      </c>
      <c r="CN5" s="1092"/>
      <c r="CO5" s="1092"/>
      <c r="CP5" s="1092"/>
      <c r="CQ5" s="1093"/>
      <c r="CR5" s="1091" t="s">
        <v>373</v>
      </c>
      <c r="CS5" s="1092"/>
      <c r="CT5" s="1092"/>
      <c r="CU5" s="1092"/>
      <c r="CV5" s="1093"/>
      <c r="CW5" s="1091" t="s">
        <v>374</v>
      </c>
      <c r="CX5" s="1092"/>
      <c r="CY5" s="1092"/>
      <c r="CZ5" s="1092"/>
      <c r="DA5" s="1093"/>
      <c r="DB5" s="1091" t="s">
        <v>375</v>
      </c>
      <c r="DC5" s="1092"/>
      <c r="DD5" s="1092"/>
      <c r="DE5" s="1092"/>
      <c r="DF5" s="1093"/>
      <c r="DG5" s="1188" t="s">
        <v>376</v>
      </c>
      <c r="DH5" s="1189"/>
      <c r="DI5" s="1189"/>
      <c r="DJ5" s="1189"/>
      <c r="DK5" s="1190"/>
      <c r="DL5" s="1188" t="s">
        <v>377</v>
      </c>
      <c r="DM5" s="1189"/>
      <c r="DN5" s="1189"/>
      <c r="DO5" s="1189"/>
      <c r="DP5" s="1190"/>
      <c r="DQ5" s="1091" t="s">
        <v>378</v>
      </c>
      <c r="DR5" s="1092"/>
      <c r="DS5" s="1092"/>
      <c r="DT5" s="1092"/>
      <c r="DU5" s="1093"/>
      <c r="DV5" s="1091" t="s">
        <v>369</v>
      </c>
      <c r="DW5" s="1092"/>
      <c r="DX5" s="1092"/>
      <c r="DY5" s="1092"/>
      <c r="DZ5" s="1107"/>
      <c r="EA5" s="250"/>
    </row>
    <row r="6" spans="1:131" s="251"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48"/>
      <c r="BA6" s="248"/>
      <c r="BB6" s="248"/>
      <c r="BC6" s="248"/>
      <c r="BD6" s="248"/>
      <c r="BE6" s="249"/>
      <c r="BF6" s="249"/>
      <c r="BG6" s="249"/>
      <c r="BH6" s="249"/>
      <c r="BI6" s="249"/>
      <c r="BJ6" s="249"/>
      <c r="BK6" s="249"/>
      <c r="BL6" s="249"/>
      <c r="BM6" s="249"/>
      <c r="BN6" s="249"/>
      <c r="BO6" s="249"/>
      <c r="BP6" s="249"/>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0"/>
    </row>
    <row r="7" spans="1:131" s="251" customFormat="1" ht="26.25" customHeight="1" thickTop="1" x14ac:dyDescent="0.15">
      <c r="A7" s="254">
        <v>1</v>
      </c>
      <c r="B7" s="1140" t="s">
        <v>379</v>
      </c>
      <c r="C7" s="1141"/>
      <c r="D7" s="1141"/>
      <c r="E7" s="1141"/>
      <c r="F7" s="1141"/>
      <c r="G7" s="1141"/>
      <c r="H7" s="1141"/>
      <c r="I7" s="1141"/>
      <c r="J7" s="1141"/>
      <c r="K7" s="1141"/>
      <c r="L7" s="1141"/>
      <c r="M7" s="1141"/>
      <c r="N7" s="1141"/>
      <c r="O7" s="1141"/>
      <c r="P7" s="1142"/>
      <c r="Q7" s="1194">
        <v>27225</v>
      </c>
      <c r="R7" s="1195"/>
      <c r="S7" s="1195"/>
      <c r="T7" s="1195"/>
      <c r="U7" s="1195"/>
      <c r="V7" s="1195">
        <v>26298</v>
      </c>
      <c r="W7" s="1195"/>
      <c r="X7" s="1195"/>
      <c r="Y7" s="1195"/>
      <c r="Z7" s="1195"/>
      <c r="AA7" s="1195">
        <v>927</v>
      </c>
      <c r="AB7" s="1195"/>
      <c r="AC7" s="1195"/>
      <c r="AD7" s="1195"/>
      <c r="AE7" s="1196"/>
      <c r="AF7" s="1197">
        <v>776</v>
      </c>
      <c r="AG7" s="1198"/>
      <c r="AH7" s="1198"/>
      <c r="AI7" s="1198"/>
      <c r="AJ7" s="1199"/>
      <c r="AK7" s="1181">
        <v>879</v>
      </c>
      <c r="AL7" s="1182"/>
      <c r="AM7" s="1182"/>
      <c r="AN7" s="1182"/>
      <c r="AO7" s="1182"/>
      <c r="AP7" s="1182">
        <v>26027</v>
      </c>
      <c r="AQ7" s="1182"/>
      <c r="AR7" s="1182"/>
      <c r="AS7" s="1182"/>
      <c r="AT7" s="1182"/>
      <c r="AU7" s="1183"/>
      <c r="AV7" s="1183"/>
      <c r="AW7" s="1183"/>
      <c r="AX7" s="1183"/>
      <c r="AY7" s="1184"/>
      <c r="AZ7" s="248"/>
      <c r="BA7" s="248"/>
      <c r="BB7" s="248"/>
      <c r="BC7" s="248"/>
      <c r="BD7" s="248"/>
      <c r="BE7" s="249"/>
      <c r="BF7" s="249"/>
      <c r="BG7" s="249"/>
      <c r="BH7" s="249"/>
      <c r="BI7" s="249"/>
      <c r="BJ7" s="249"/>
      <c r="BK7" s="249"/>
      <c r="BL7" s="249"/>
      <c r="BM7" s="249"/>
      <c r="BN7" s="249"/>
      <c r="BO7" s="249"/>
      <c r="BP7" s="249"/>
      <c r="BQ7" s="255">
        <v>1</v>
      </c>
      <c r="BR7" s="256"/>
      <c r="BS7" s="1185" t="s">
        <v>568</v>
      </c>
      <c r="BT7" s="1186"/>
      <c r="BU7" s="1186"/>
      <c r="BV7" s="1186"/>
      <c r="BW7" s="1186"/>
      <c r="BX7" s="1186"/>
      <c r="BY7" s="1186"/>
      <c r="BZ7" s="1186"/>
      <c r="CA7" s="1186"/>
      <c r="CB7" s="1186"/>
      <c r="CC7" s="1186"/>
      <c r="CD7" s="1186"/>
      <c r="CE7" s="1186"/>
      <c r="CF7" s="1186"/>
      <c r="CG7" s="1187"/>
      <c r="CH7" s="1178">
        <v>15</v>
      </c>
      <c r="CI7" s="1179"/>
      <c r="CJ7" s="1179"/>
      <c r="CK7" s="1179"/>
      <c r="CL7" s="1180"/>
      <c r="CM7" s="1178">
        <v>486</v>
      </c>
      <c r="CN7" s="1179"/>
      <c r="CO7" s="1179"/>
      <c r="CP7" s="1179"/>
      <c r="CQ7" s="1180"/>
      <c r="CR7" s="1178">
        <v>41</v>
      </c>
      <c r="CS7" s="1179"/>
      <c r="CT7" s="1179"/>
      <c r="CU7" s="1179"/>
      <c r="CV7" s="1180"/>
      <c r="CW7" s="1178" t="s">
        <v>574</v>
      </c>
      <c r="CX7" s="1179"/>
      <c r="CY7" s="1179"/>
      <c r="CZ7" s="1179"/>
      <c r="DA7" s="1180"/>
      <c r="DB7" s="1178">
        <v>91</v>
      </c>
      <c r="DC7" s="1179"/>
      <c r="DD7" s="1179"/>
      <c r="DE7" s="1179"/>
      <c r="DF7" s="1180"/>
      <c r="DG7" s="1178" t="s">
        <v>504</v>
      </c>
      <c r="DH7" s="1179"/>
      <c r="DI7" s="1179"/>
      <c r="DJ7" s="1179"/>
      <c r="DK7" s="1180"/>
      <c r="DL7" s="1178" t="s">
        <v>504</v>
      </c>
      <c r="DM7" s="1179"/>
      <c r="DN7" s="1179"/>
      <c r="DO7" s="1179"/>
      <c r="DP7" s="1180"/>
      <c r="DQ7" s="1178" t="s">
        <v>504</v>
      </c>
      <c r="DR7" s="1179"/>
      <c r="DS7" s="1179"/>
      <c r="DT7" s="1179"/>
      <c r="DU7" s="1180"/>
      <c r="DV7" s="1205"/>
      <c r="DW7" s="1206"/>
      <c r="DX7" s="1206"/>
      <c r="DY7" s="1206"/>
      <c r="DZ7" s="1207"/>
      <c r="EA7" s="250"/>
    </row>
    <row r="8" spans="1:131" s="251" customFormat="1" ht="26.25" customHeight="1" x14ac:dyDescent="0.15">
      <c r="A8" s="257">
        <v>2</v>
      </c>
      <c r="B8" s="1127" t="s">
        <v>380</v>
      </c>
      <c r="C8" s="1128"/>
      <c r="D8" s="1128"/>
      <c r="E8" s="1128"/>
      <c r="F8" s="1128"/>
      <c r="G8" s="1128"/>
      <c r="H8" s="1128"/>
      <c r="I8" s="1128"/>
      <c r="J8" s="1128"/>
      <c r="K8" s="1128"/>
      <c r="L8" s="1128"/>
      <c r="M8" s="1128"/>
      <c r="N8" s="1128"/>
      <c r="O8" s="1128"/>
      <c r="P8" s="1129"/>
      <c r="Q8" s="1133">
        <v>26</v>
      </c>
      <c r="R8" s="1134"/>
      <c r="S8" s="1134"/>
      <c r="T8" s="1134"/>
      <c r="U8" s="1134"/>
      <c r="V8" s="1134">
        <v>26</v>
      </c>
      <c r="W8" s="1134"/>
      <c r="X8" s="1134"/>
      <c r="Y8" s="1134"/>
      <c r="Z8" s="1134"/>
      <c r="AA8" s="1134">
        <v>0</v>
      </c>
      <c r="AB8" s="1134"/>
      <c r="AC8" s="1134"/>
      <c r="AD8" s="1134"/>
      <c r="AE8" s="1135"/>
      <c r="AF8" s="1109">
        <v>0</v>
      </c>
      <c r="AG8" s="1110"/>
      <c r="AH8" s="1110"/>
      <c r="AI8" s="1110"/>
      <c r="AJ8" s="1111"/>
      <c r="AK8" s="1176">
        <v>26</v>
      </c>
      <c r="AL8" s="1177"/>
      <c r="AM8" s="1177"/>
      <c r="AN8" s="1177"/>
      <c r="AO8" s="1177"/>
      <c r="AP8" s="1177">
        <v>179</v>
      </c>
      <c r="AQ8" s="1177"/>
      <c r="AR8" s="1177"/>
      <c r="AS8" s="1177"/>
      <c r="AT8" s="1177"/>
      <c r="AU8" s="1174"/>
      <c r="AV8" s="1174"/>
      <c r="AW8" s="1174"/>
      <c r="AX8" s="1174"/>
      <c r="AY8" s="1175"/>
      <c r="AZ8" s="248"/>
      <c r="BA8" s="248"/>
      <c r="BB8" s="248"/>
      <c r="BC8" s="248"/>
      <c r="BD8" s="248"/>
      <c r="BE8" s="249"/>
      <c r="BF8" s="249"/>
      <c r="BG8" s="249"/>
      <c r="BH8" s="249"/>
      <c r="BI8" s="249"/>
      <c r="BJ8" s="249"/>
      <c r="BK8" s="249"/>
      <c r="BL8" s="249"/>
      <c r="BM8" s="249"/>
      <c r="BN8" s="249"/>
      <c r="BO8" s="249"/>
      <c r="BP8" s="249"/>
      <c r="BQ8" s="258">
        <v>2</v>
      </c>
      <c r="BR8" s="259"/>
      <c r="BS8" s="1104" t="s">
        <v>569</v>
      </c>
      <c r="BT8" s="1105"/>
      <c r="BU8" s="1105"/>
      <c r="BV8" s="1105"/>
      <c r="BW8" s="1105"/>
      <c r="BX8" s="1105"/>
      <c r="BY8" s="1105"/>
      <c r="BZ8" s="1105"/>
      <c r="CA8" s="1105"/>
      <c r="CB8" s="1105"/>
      <c r="CC8" s="1105"/>
      <c r="CD8" s="1105"/>
      <c r="CE8" s="1105"/>
      <c r="CF8" s="1105"/>
      <c r="CG8" s="1106"/>
      <c r="CH8" s="1079">
        <v>-4</v>
      </c>
      <c r="CI8" s="1080"/>
      <c r="CJ8" s="1080"/>
      <c r="CK8" s="1080"/>
      <c r="CL8" s="1081"/>
      <c r="CM8" s="1079">
        <v>144</v>
      </c>
      <c r="CN8" s="1080"/>
      <c r="CO8" s="1080"/>
      <c r="CP8" s="1080"/>
      <c r="CQ8" s="1081"/>
      <c r="CR8" s="1079">
        <v>110</v>
      </c>
      <c r="CS8" s="1080"/>
      <c r="CT8" s="1080"/>
      <c r="CU8" s="1080"/>
      <c r="CV8" s="1081"/>
      <c r="CW8" s="1079" t="s">
        <v>574</v>
      </c>
      <c r="CX8" s="1080"/>
      <c r="CY8" s="1080"/>
      <c r="CZ8" s="1080"/>
      <c r="DA8" s="1081"/>
      <c r="DB8" s="1079" t="s">
        <v>574</v>
      </c>
      <c r="DC8" s="1080"/>
      <c r="DD8" s="1080"/>
      <c r="DE8" s="1080"/>
      <c r="DF8" s="1081"/>
      <c r="DG8" s="1079" t="s">
        <v>504</v>
      </c>
      <c r="DH8" s="1080"/>
      <c r="DI8" s="1080"/>
      <c r="DJ8" s="1080"/>
      <c r="DK8" s="1081"/>
      <c r="DL8" s="1079" t="s">
        <v>504</v>
      </c>
      <c r="DM8" s="1080"/>
      <c r="DN8" s="1080"/>
      <c r="DO8" s="1080"/>
      <c r="DP8" s="1081"/>
      <c r="DQ8" s="1079" t="s">
        <v>504</v>
      </c>
      <c r="DR8" s="1080"/>
      <c r="DS8" s="1080"/>
      <c r="DT8" s="1080"/>
      <c r="DU8" s="1081"/>
      <c r="DV8" s="1082"/>
      <c r="DW8" s="1083"/>
      <c r="DX8" s="1083"/>
      <c r="DY8" s="1083"/>
      <c r="DZ8" s="1084"/>
      <c r="EA8" s="250"/>
    </row>
    <row r="9" spans="1:131" s="251" customFormat="1" ht="26.25" customHeight="1" x14ac:dyDescent="0.15">
      <c r="A9" s="257">
        <v>3</v>
      </c>
      <c r="B9" s="1127" t="s">
        <v>381</v>
      </c>
      <c r="C9" s="1128"/>
      <c r="D9" s="1128"/>
      <c r="E9" s="1128"/>
      <c r="F9" s="1128"/>
      <c r="G9" s="1128"/>
      <c r="H9" s="1128"/>
      <c r="I9" s="1128"/>
      <c r="J9" s="1128"/>
      <c r="K9" s="1128"/>
      <c r="L9" s="1128"/>
      <c r="M9" s="1128"/>
      <c r="N9" s="1128"/>
      <c r="O9" s="1128"/>
      <c r="P9" s="1129"/>
      <c r="Q9" s="1133">
        <v>42</v>
      </c>
      <c r="R9" s="1134"/>
      <c r="S9" s="1134"/>
      <c r="T9" s="1134"/>
      <c r="U9" s="1134"/>
      <c r="V9" s="1134">
        <v>37</v>
      </c>
      <c r="W9" s="1134"/>
      <c r="X9" s="1134"/>
      <c r="Y9" s="1134"/>
      <c r="Z9" s="1134"/>
      <c r="AA9" s="1134">
        <v>6</v>
      </c>
      <c r="AB9" s="1134"/>
      <c r="AC9" s="1134"/>
      <c r="AD9" s="1134"/>
      <c r="AE9" s="1135"/>
      <c r="AF9" s="1109">
        <v>5</v>
      </c>
      <c r="AG9" s="1110"/>
      <c r="AH9" s="1110"/>
      <c r="AI9" s="1110"/>
      <c r="AJ9" s="1111"/>
      <c r="AK9" s="1176">
        <v>9</v>
      </c>
      <c r="AL9" s="1177"/>
      <c r="AM9" s="1177"/>
      <c r="AN9" s="1177"/>
      <c r="AO9" s="1177"/>
      <c r="AP9" s="1177">
        <v>0</v>
      </c>
      <c r="AQ9" s="1177"/>
      <c r="AR9" s="1177"/>
      <c r="AS9" s="1177"/>
      <c r="AT9" s="1177"/>
      <c r="AU9" s="1174"/>
      <c r="AV9" s="1174"/>
      <c r="AW9" s="1174"/>
      <c r="AX9" s="1174"/>
      <c r="AY9" s="1175"/>
      <c r="AZ9" s="248"/>
      <c r="BA9" s="248"/>
      <c r="BB9" s="248"/>
      <c r="BC9" s="248"/>
      <c r="BD9" s="248"/>
      <c r="BE9" s="249"/>
      <c r="BF9" s="249"/>
      <c r="BG9" s="249"/>
      <c r="BH9" s="249"/>
      <c r="BI9" s="249"/>
      <c r="BJ9" s="249"/>
      <c r="BK9" s="249"/>
      <c r="BL9" s="249"/>
      <c r="BM9" s="249"/>
      <c r="BN9" s="249"/>
      <c r="BO9" s="249"/>
      <c r="BP9" s="249"/>
      <c r="BQ9" s="258">
        <v>3</v>
      </c>
      <c r="BR9" s="259"/>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0"/>
    </row>
    <row r="10" spans="1:131" s="251" customFormat="1" ht="26.25" customHeight="1" x14ac:dyDescent="0.15">
      <c r="A10" s="257">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48"/>
      <c r="BA10" s="248"/>
      <c r="BB10" s="248"/>
      <c r="BC10" s="248"/>
      <c r="BD10" s="248"/>
      <c r="BE10" s="249"/>
      <c r="BF10" s="249"/>
      <c r="BG10" s="249"/>
      <c r="BH10" s="249"/>
      <c r="BI10" s="249"/>
      <c r="BJ10" s="249"/>
      <c r="BK10" s="249"/>
      <c r="BL10" s="249"/>
      <c r="BM10" s="249"/>
      <c r="BN10" s="249"/>
      <c r="BO10" s="249"/>
      <c r="BP10" s="249"/>
      <c r="BQ10" s="258">
        <v>4</v>
      </c>
      <c r="BR10" s="259"/>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0"/>
    </row>
    <row r="11" spans="1:131" s="251" customFormat="1" ht="26.25" customHeight="1" x14ac:dyDescent="0.15">
      <c r="A11" s="257">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48"/>
      <c r="BA11" s="248"/>
      <c r="BB11" s="248"/>
      <c r="BC11" s="248"/>
      <c r="BD11" s="248"/>
      <c r="BE11" s="249"/>
      <c r="BF11" s="249"/>
      <c r="BG11" s="249"/>
      <c r="BH11" s="249"/>
      <c r="BI11" s="249"/>
      <c r="BJ11" s="249"/>
      <c r="BK11" s="249"/>
      <c r="BL11" s="249"/>
      <c r="BM11" s="249"/>
      <c r="BN11" s="249"/>
      <c r="BO11" s="249"/>
      <c r="BP11" s="249"/>
      <c r="BQ11" s="258">
        <v>5</v>
      </c>
      <c r="BR11" s="259"/>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0"/>
    </row>
    <row r="12" spans="1:131" s="251" customFormat="1" ht="26.25" customHeight="1" x14ac:dyDescent="0.15">
      <c r="A12" s="257">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48"/>
      <c r="BA12" s="248"/>
      <c r="BB12" s="248"/>
      <c r="BC12" s="248"/>
      <c r="BD12" s="248"/>
      <c r="BE12" s="249"/>
      <c r="BF12" s="249"/>
      <c r="BG12" s="249"/>
      <c r="BH12" s="249"/>
      <c r="BI12" s="249"/>
      <c r="BJ12" s="249"/>
      <c r="BK12" s="249"/>
      <c r="BL12" s="249"/>
      <c r="BM12" s="249"/>
      <c r="BN12" s="249"/>
      <c r="BO12" s="249"/>
      <c r="BP12" s="249"/>
      <c r="BQ12" s="258">
        <v>6</v>
      </c>
      <c r="BR12" s="259"/>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0"/>
    </row>
    <row r="13" spans="1:131" s="251" customFormat="1" ht="26.25" customHeight="1" x14ac:dyDescent="0.15">
      <c r="A13" s="257">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48"/>
      <c r="BA13" s="248"/>
      <c r="BB13" s="248"/>
      <c r="BC13" s="248"/>
      <c r="BD13" s="248"/>
      <c r="BE13" s="249"/>
      <c r="BF13" s="249"/>
      <c r="BG13" s="249"/>
      <c r="BH13" s="249"/>
      <c r="BI13" s="249"/>
      <c r="BJ13" s="249"/>
      <c r="BK13" s="249"/>
      <c r="BL13" s="249"/>
      <c r="BM13" s="249"/>
      <c r="BN13" s="249"/>
      <c r="BO13" s="249"/>
      <c r="BP13" s="249"/>
      <c r="BQ13" s="258">
        <v>7</v>
      </c>
      <c r="BR13" s="259"/>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0"/>
    </row>
    <row r="14" spans="1:131" s="251" customFormat="1" ht="26.25" customHeight="1" x14ac:dyDescent="0.15">
      <c r="A14" s="257">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48"/>
      <c r="BA14" s="248"/>
      <c r="BB14" s="248"/>
      <c r="BC14" s="248"/>
      <c r="BD14" s="248"/>
      <c r="BE14" s="249"/>
      <c r="BF14" s="249"/>
      <c r="BG14" s="249"/>
      <c r="BH14" s="249"/>
      <c r="BI14" s="249"/>
      <c r="BJ14" s="249"/>
      <c r="BK14" s="249"/>
      <c r="BL14" s="249"/>
      <c r="BM14" s="249"/>
      <c r="BN14" s="249"/>
      <c r="BO14" s="249"/>
      <c r="BP14" s="249"/>
      <c r="BQ14" s="258">
        <v>8</v>
      </c>
      <c r="BR14" s="259"/>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0"/>
    </row>
    <row r="15" spans="1:131" s="251" customFormat="1" ht="26.25" customHeight="1" x14ac:dyDescent="0.15">
      <c r="A15" s="257">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48"/>
      <c r="BA15" s="248"/>
      <c r="BB15" s="248"/>
      <c r="BC15" s="248"/>
      <c r="BD15" s="248"/>
      <c r="BE15" s="249"/>
      <c r="BF15" s="249"/>
      <c r="BG15" s="249"/>
      <c r="BH15" s="249"/>
      <c r="BI15" s="249"/>
      <c r="BJ15" s="249"/>
      <c r="BK15" s="249"/>
      <c r="BL15" s="249"/>
      <c r="BM15" s="249"/>
      <c r="BN15" s="249"/>
      <c r="BO15" s="249"/>
      <c r="BP15" s="249"/>
      <c r="BQ15" s="258">
        <v>9</v>
      </c>
      <c r="BR15" s="259"/>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0"/>
    </row>
    <row r="16" spans="1:131" s="251" customFormat="1" ht="26.25" customHeight="1" x14ac:dyDescent="0.15">
      <c r="A16" s="257">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48"/>
      <c r="BA16" s="248"/>
      <c r="BB16" s="248"/>
      <c r="BC16" s="248"/>
      <c r="BD16" s="248"/>
      <c r="BE16" s="249"/>
      <c r="BF16" s="249"/>
      <c r="BG16" s="249"/>
      <c r="BH16" s="249"/>
      <c r="BI16" s="249"/>
      <c r="BJ16" s="249"/>
      <c r="BK16" s="249"/>
      <c r="BL16" s="249"/>
      <c r="BM16" s="249"/>
      <c r="BN16" s="249"/>
      <c r="BO16" s="249"/>
      <c r="BP16" s="249"/>
      <c r="BQ16" s="258">
        <v>10</v>
      </c>
      <c r="BR16" s="259"/>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0"/>
    </row>
    <row r="17" spans="1:131" s="251" customFormat="1" ht="26.25" customHeight="1" x14ac:dyDescent="0.15">
      <c r="A17" s="257">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48"/>
      <c r="BA17" s="248"/>
      <c r="BB17" s="248"/>
      <c r="BC17" s="248"/>
      <c r="BD17" s="248"/>
      <c r="BE17" s="249"/>
      <c r="BF17" s="249"/>
      <c r="BG17" s="249"/>
      <c r="BH17" s="249"/>
      <c r="BI17" s="249"/>
      <c r="BJ17" s="249"/>
      <c r="BK17" s="249"/>
      <c r="BL17" s="249"/>
      <c r="BM17" s="249"/>
      <c r="BN17" s="249"/>
      <c r="BO17" s="249"/>
      <c r="BP17" s="249"/>
      <c r="BQ17" s="258">
        <v>11</v>
      </c>
      <c r="BR17" s="259"/>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0"/>
    </row>
    <row r="18" spans="1:131" s="251" customFormat="1" ht="26.25" customHeight="1" x14ac:dyDescent="0.15">
      <c r="A18" s="257">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48"/>
      <c r="BA18" s="248"/>
      <c r="BB18" s="248"/>
      <c r="BC18" s="248"/>
      <c r="BD18" s="248"/>
      <c r="BE18" s="249"/>
      <c r="BF18" s="249"/>
      <c r="BG18" s="249"/>
      <c r="BH18" s="249"/>
      <c r="BI18" s="249"/>
      <c r="BJ18" s="249"/>
      <c r="BK18" s="249"/>
      <c r="BL18" s="249"/>
      <c r="BM18" s="249"/>
      <c r="BN18" s="249"/>
      <c r="BO18" s="249"/>
      <c r="BP18" s="249"/>
      <c r="BQ18" s="258">
        <v>12</v>
      </c>
      <c r="BR18" s="259"/>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0"/>
    </row>
    <row r="19" spans="1:131" s="251" customFormat="1" ht="26.25" customHeight="1" x14ac:dyDescent="0.15">
      <c r="A19" s="257">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48"/>
      <c r="BA19" s="248"/>
      <c r="BB19" s="248"/>
      <c r="BC19" s="248"/>
      <c r="BD19" s="248"/>
      <c r="BE19" s="249"/>
      <c r="BF19" s="249"/>
      <c r="BG19" s="249"/>
      <c r="BH19" s="249"/>
      <c r="BI19" s="249"/>
      <c r="BJ19" s="249"/>
      <c r="BK19" s="249"/>
      <c r="BL19" s="249"/>
      <c r="BM19" s="249"/>
      <c r="BN19" s="249"/>
      <c r="BO19" s="249"/>
      <c r="BP19" s="249"/>
      <c r="BQ19" s="258">
        <v>13</v>
      </c>
      <c r="BR19" s="259"/>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0"/>
    </row>
    <row r="20" spans="1:131" s="251" customFormat="1" ht="26.25" customHeight="1" x14ac:dyDescent="0.15">
      <c r="A20" s="257">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48"/>
      <c r="BA20" s="248"/>
      <c r="BB20" s="248"/>
      <c r="BC20" s="248"/>
      <c r="BD20" s="248"/>
      <c r="BE20" s="249"/>
      <c r="BF20" s="249"/>
      <c r="BG20" s="249"/>
      <c r="BH20" s="249"/>
      <c r="BI20" s="249"/>
      <c r="BJ20" s="249"/>
      <c r="BK20" s="249"/>
      <c r="BL20" s="249"/>
      <c r="BM20" s="249"/>
      <c r="BN20" s="249"/>
      <c r="BO20" s="249"/>
      <c r="BP20" s="249"/>
      <c r="BQ20" s="258">
        <v>14</v>
      </c>
      <c r="BR20" s="259"/>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0"/>
    </row>
    <row r="21" spans="1:131" s="251" customFormat="1" ht="26.25" customHeight="1" thickBot="1" x14ac:dyDescent="0.2">
      <c r="A21" s="257">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48"/>
      <c r="BA21" s="248"/>
      <c r="BB21" s="248"/>
      <c r="BC21" s="248"/>
      <c r="BD21" s="248"/>
      <c r="BE21" s="249"/>
      <c r="BF21" s="249"/>
      <c r="BG21" s="249"/>
      <c r="BH21" s="249"/>
      <c r="BI21" s="249"/>
      <c r="BJ21" s="249"/>
      <c r="BK21" s="249"/>
      <c r="BL21" s="249"/>
      <c r="BM21" s="249"/>
      <c r="BN21" s="249"/>
      <c r="BO21" s="249"/>
      <c r="BP21" s="249"/>
      <c r="BQ21" s="258">
        <v>15</v>
      </c>
      <c r="BR21" s="259"/>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0"/>
    </row>
    <row r="22" spans="1:131" s="251" customFormat="1" ht="26.25" customHeight="1" x14ac:dyDescent="0.15">
      <c r="A22" s="257">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382</v>
      </c>
      <c r="BA22" s="1125"/>
      <c r="BB22" s="1125"/>
      <c r="BC22" s="1125"/>
      <c r="BD22" s="1126"/>
      <c r="BE22" s="249"/>
      <c r="BF22" s="249"/>
      <c r="BG22" s="249"/>
      <c r="BH22" s="249"/>
      <c r="BI22" s="249"/>
      <c r="BJ22" s="249"/>
      <c r="BK22" s="249"/>
      <c r="BL22" s="249"/>
      <c r="BM22" s="249"/>
      <c r="BN22" s="249"/>
      <c r="BO22" s="249"/>
      <c r="BP22" s="249"/>
      <c r="BQ22" s="258">
        <v>16</v>
      </c>
      <c r="BR22" s="259"/>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0"/>
    </row>
    <row r="23" spans="1:131" s="251" customFormat="1" ht="26.25" customHeight="1" thickBot="1" x14ac:dyDescent="0.2">
      <c r="A23" s="260" t="s">
        <v>383</v>
      </c>
      <c r="B23" s="1034" t="s">
        <v>384</v>
      </c>
      <c r="C23" s="1035"/>
      <c r="D23" s="1035"/>
      <c r="E23" s="1035"/>
      <c r="F23" s="1035"/>
      <c r="G23" s="1035"/>
      <c r="H23" s="1035"/>
      <c r="I23" s="1035"/>
      <c r="J23" s="1035"/>
      <c r="K23" s="1035"/>
      <c r="L23" s="1035"/>
      <c r="M23" s="1035"/>
      <c r="N23" s="1035"/>
      <c r="O23" s="1035"/>
      <c r="P23" s="1036"/>
      <c r="Q23" s="1158">
        <v>27293</v>
      </c>
      <c r="R23" s="1159"/>
      <c r="S23" s="1159"/>
      <c r="T23" s="1159"/>
      <c r="U23" s="1159"/>
      <c r="V23" s="1159">
        <v>26361</v>
      </c>
      <c r="W23" s="1159"/>
      <c r="X23" s="1159"/>
      <c r="Y23" s="1159"/>
      <c r="Z23" s="1159"/>
      <c r="AA23" s="1159">
        <v>27294</v>
      </c>
      <c r="AB23" s="1159"/>
      <c r="AC23" s="1159"/>
      <c r="AD23" s="1159"/>
      <c r="AE23" s="1160"/>
      <c r="AF23" s="1161">
        <v>781</v>
      </c>
      <c r="AG23" s="1159"/>
      <c r="AH23" s="1159"/>
      <c r="AI23" s="1159"/>
      <c r="AJ23" s="1162"/>
      <c r="AK23" s="1163"/>
      <c r="AL23" s="1164"/>
      <c r="AM23" s="1164"/>
      <c r="AN23" s="1164"/>
      <c r="AO23" s="1164"/>
      <c r="AP23" s="1159">
        <v>26206</v>
      </c>
      <c r="AQ23" s="1159"/>
      <c r="AR23" s="1159"/>
      <c r="AS23" s="1159"/>
      <c r="AT23" s="1159"/>
      <c r="AU23" s="1165"/>
      <c r="AV23" s="1165"/>
      <c r="AW23" s="1165"/>
      <c r="AX23" s="1165"/>
      <c r="AY23" s="1166"/>
      <c r="AZ23" s="1155" t="s">
        <v>385</v>
      </c>
      <c r="BA23" s="1156"/>
      <c r="BB23" s="1156"/>
      <c r="BC23" s="1156"/>
      <c r="BD23" s="1157"/>
      <c r="BE23" s="249"/>
      <c r="BF23" s="249"/>
      <c r="BG23" s="249"/>
      <c r="BH23" s="249"/>
      <c r="BI23" s="249"/>
      <c r="BJ23" s="249"/>
      <c r="BK23" s="249"/>
      <c r="BL23" s="249"/>
      <c r="BM23" s="249"/>
      <c r="BN23" s="249"/>
      <c r="BO23" s="249"/>
      <c r="BP23" s="249"/>
      <c r="BQ23" s="258">
        <v>17</v>
      </c>
      <c r="BR23" s="259"/>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0"/>
    </row>
    <row r="24" spans="1:131" s="251" customFormat="1" ht="26.25" customHeight="1" x14ac:dyDescent="0.15">
      <c r="A24" s="1154" t="s">
        <v>386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48"/>
      <c r="BA24" s="248"/>
      <c r="BB24" s="248"/>
      <c r="BC24" s="248"/>
      <c r="BD24" s="248"/>
      <c r="BE24" s="249"/>
      <c r="BF24" s="249"/>
      <c r="BG24" s="249"/>
      <c r="BH24" s="249"/>
      <c r="BI24" s="249"/>
      <c r="BJ24" s="249"/>
      <c r="BK24" s="249"/>
      <c r="BL24" s="249"/>
      <c r="BM24" s="249"/>
      <c r="BN24" s="249"/>
      <c r="BO24" s="249"/>
      <c r="BP24" s="249"/>
      <c r="BQ24" s="258">
        <v>18</v>
      </c>
      <c r="BR24" s="259"/>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0"/>
    </row>
    <row r="25" spans="1:131" s="243" customFormat="1" ht="26.25" customHeight="1" thickBot="1" x14ac:dyDescent="0.2">
      <c r="A25" s="1153" t="s">
        <v>387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48"/>
      <c r="BK25" s="248"/>
      <c r="BL25" s="248"/>
      <c r="BM25" s="248"/>
      <c r="BN25" s="248"/>
      <c r="BO25" s="261"/>
      <c r="BP25" s="261"/>
      <c r="BQ25" s="258">
        <v>19</v>
      </c>
      <c r="BR25" s="259"/>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2"/>
    </row>
    <row r="26" spans="1:131" s="243" customFormat="1" ht="26.25" customHeight="1" x14ac:dyDescent="0.15">
      <c r="A26" s="1085" t="s">
        <v>362</v>
      </c>
      <c r="B26" s="1086"/>
      <c r="C26" s="1086"/>
      <c r="D26" s="1086"/>
      <c r="E26" s="1086"/>
      <c r="F26" s="1086"/>
      <c r="G26" s="1086"/>
      <c r="H26" s="1086"/>
      <c r="I26" s="1086"/>
      <c r="J26" s="1086"/>
      <c r="K26" s="1086"/>
      <c r="L26" s="1086"/>
      <c r="M26" s="1086"/>
      <c r="N26" s="1086"/>
      <c r="O26" s="1086"/>
      <c r="P26" s="1087"/>
      <c r="Q26" s="1091" t="s">
        <v>388</v>
      </c>
      <c r="R26" s="1092"/>
      <c r="S26" s="1092"/>
      <c r="T26" s="1092"/>
      <c r="U26" s="1093"/>
      <c r="V26" s="1091" t="s">
        <v>389</v>
      </c>
      <c r="W26" s="1092"/>
      <c r="X26" s="1092"/>
      <c r="Y26" s="1092"/>
      <c r="Z26" s="1093"/>
      <c r="AA26" s="1091" t="s">
        <v>390</v>
      </c>
      <c r="AB26" s="1092"/>
      <c r="AC26" s="1092"/>
      <c r="AD26" s="1092"/>
      <c r="AE26" s="1092"/>
      <c r="AF26" s="1149" t="s">
        <v>391</v>
      </c>
      <c r="AG26" s="1098"/>
      <c r="AH26" s="1098"/>
      <c r="AI26" s="1098"/>
      <c r="AJ26" s="1150"/>
      <c r="AK26" s="1092" t="s">
        <v>392</v>
      </c>
      <c r="AL26" s="1092"/>
      <c r="AM26" s="1092"/>
      <c r="AN26" s="1092"/>
      <c r="AO26" s="1093"/>
      <c r="AP26" s="1091" t="s">
        <v>393</v>
      </c>
      <c r="AQ26" s="1092"/>
      <c r="AR26" s="1092"/>
      <c r="AS26" s="1092"/>
      <c r="AT26" s="1093"/>
      <c r="AU26" s="1091" t="s">
        <v>394</v>
      </c>
      <c r="AV26" s="1092"/>
      <c r="AW26" s="1092"/>
      <c r="AX26" s="1092"/>
      <c r="AY26" s="1093"/>
      <c r="AZ26" s="1091" t="s">
        <v>395</v>
      </c>
      <c r="BA26" s="1092"/>
      <c r="BB26" s="1092"/>
      <c r="BC26" s="1092"/>
      <c r="BD26" s="1093"/>
      <c r="BE26" s="1091" t="s">
        <v>369</v>
      </c>
      <c r="BF26" s="1092"/>
      <c r="BG26" s="1092"/>
      <c r="BH26" s="1092"/>
      <c r="BI26" s="1107"/>
      <c r="BJ26" s="248"/>
      <c r="BK26" s="248"/>
      <c r="BL26" s="248"/>
      <c r="BM26" s="248"/>
      <c r="BN26" s="248"/>
      <c r="BO26" s="261"/>
      <c r="BP26" s="261"/>
      <c r="BQ26" s="258">
        <v>20</v>
      </c>
      <c r="BR26" s="259"/>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2"/>
    </row>
    <row r="27" spans="1:131" s="243"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48"/>
      <c r="BK27" s="248"/>
      <c r="BL27" s="248"/>
      <c r="BM27" s="248"/>
      <c r="BN27" s="248"/>
      <c r="BO27" s="261"/>
      <c r="BP27" s="261"/>
      <c r="BQ27" s="258">
        <v>21</v>
      </c>
      <c r="BR27" s="259"/>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2"/>
    </row>
    <row r="28" spans="1:131" s="243" customFormat="1" ht="26.25" customHeight="1" thickTop="1" x14ac:dyDescent="0.15">
      <c r="A28" s="262">
        <v>1</v>
      </c>
      <c r="B28" s="1140" t="s">
        <v>396</v>
      </c>
      <c r="C28" s="1141"/>
      <c r="D28" s="1141"/>
      <c r="E28" s="1141"/>
      <c r="F28" s="1141"/>
      <c r="G28" s="1141"/>
      <c r="H28" s="1141"/>
      <c r="I28" s="1141"/>
      <c r="J28" s="1141"/>
      <c r="K28" s="1141"/>
      <c r="L28" s="1141"/>
      <c r="M28" s="1141"/>
      <c r="N28" s="1141"/>
      <c r="O28" s="1141"/>
      <c r="P28" s="1142"/>
      <c r="Q28" s="1143">
        <v>16554</v>
      </c>
      <c r="R28" s="1144"/>
      <c r="S28" s="1144"/>
      <c r="T28" s="1144"/>
      <c r="U28" s="1144"/>
      <c r="V28" s="1144">
        <v>16120</v>
      </c>
      <c r="W28" s="1144"/>
      <c r="X28" s="1144"/>
      <c r="Y28" s="1144"/>
      <c r="Z28" s="1144"/>
      <c r="AA28" s="1144">
        <v>434</v>
      </c>
      <c r="AB28" s="1144"/>
      <c r="AC28" s="1144"/>
      <c r="AD28" s="1144"/>
      <c r="AE28" s="1145"/>
      <c r="AF28" s="1146">
        <v>434</v>
      </c>
      <c r="AG28" s="1144"/>
      <c r="AH28" s="1144"/>
      <c r="AI28" s="1144"/>
      <c r="AJ28" s="1147"/>
      <c r="AK28" s="1148" t="s">
        <v>574</v>
      </c>
      <c r="AL28" s="1136"/>
      <c r="AM28" s="1136"/>
      <c r="AN28" s="1136"/>
      <c r="AO28" s="1136"/>
      <c r="AP28" s="1136" t="s">
        <v>574</v>
      </c>
      <c r="AQ28" s="1136"/>
      <c r="AR28" s="1136"/>
      <c r="AS28" s="1136"/>
      <c r="AT28" s="1136"/>
      <c r="AU28" s="1136" t="s">
        <v>504</v>
      </c>
      <c r="AV28" s="1136"/>
      <c r="AW28" s="1136"/>
      <c r="AX28" s="1136"/>
      <c r="AY28" s="1136"/>
      <c r="AZ28" s="1137" t="s">
        <v>504</v>
      </c>
      <c r="BA28" s="1137"/>
      <c r="BB28" s="1137"/>
      <c r="BC28" s="1137"/>
      <c r="BD28" s="1137"/>
      <c r="BE28" s="1138"/>
      <c r="BF28" s="1138"/>
      <c r="BG28" s="1138"/>
      <c r="BH28" s="1138"/>
      <c r="BI28" s="1139"/>
      <c r="BJ28" s="248"/>
      <c r="BK28" s="248"/>
      <c r="BL28" s="248"/>
      <c r="BM28" s="248"/>
      <c r="BN28" s="248"/>
      <c r="BO28" s="261"/>
      <c r="BP28" s="261"/>
      <c r="BQ28" s="258">
        <v>22</v>
      </c>
      <c r="BR28" s="259"/>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2"/>
    </row>
    <row r="29" spans="1:131" s="243" customFormat="1" ht="26.25" customHeight="1" x14ac:dyDescent="0.15">
      <c r="A29" s="262">
        <v>2</v>
      </c>
      <c r="B29" s="1127" t="s">
        <v>397</v>
      </c>
      <c r="C29" s="1128"/>
      <c r="D29" s="1128"/>
      <c r="E29" s="1128"/>
      <c r="F29" s="1128"/>
      <c r="G29" s="1128"/>
      <c r="H29" s="1128"/>
      <c r="I29" s="1128"/>
      <c r="J29" s="1128"/>
      <c r="K29" s="1128"/>
      <c r="L29" s="1128"/>
      <c r="M29" s="1128"/>
      <c r="N29" s="1128"/>
      <c r="O29" s="1128"/>
      <c r="P29" s="1129"/>
      <c r="Q29" s="1133">
        <v>9577</v>
      </c>
      <c r="R29" s="1134"/>
      <c r="S29" s="1134"/>
      <c r="T29" s="1134"/>
      <c r="U29" s="1134"/>
      <c r="V29" s="1134">
        <v>9315</v>
      </c>
      <c r="W29" s="1134"/>
      <c r="X29" s="1134"/>
      <c r="Y29" s="1134"/>
      <c r="Z29" s="1134"/>
      <c r="AA29" s="1134">
        <v>262</v>
      </c>
      <c r="AB29" s="1134"/>
      <c r="AC29" s="1134"/>
      <c r="AD29" s="1134"/>
      <c r="AE29" s="1135"/>
      <c r="AF29" s="1109">
        <v>262</v>
      </c>
      <c r="AG29" s="1110"/>
      <c r="AH29" s="1110"/>
      <c r="AI29" s="1110"/>
      <c r="AJ29" s="1111"/>
      <c r="AK29" s="1070">
        <v>700</v>
      </c>
      <c r="AL29" s="1061"/>
      <c r="AM29" s="1061"/>
      <c r="AN29" s="1061"/>
      <c r="AO29" s="1061"/>
      <c r="AP29" s="1061" t="s">
        <v>504</v>
      </c>
      <c r="AQ29" s="1061"/>
      <c r="AR29" s="1061"/>
      <c r="AS29" s="1061"/>
      <c r="AT29" s="1061"/>
      <c r="AU29" s="1061" t="s">
        <v>504</v>
      </c>
      <c r="AV29" s="1061"/>
      <c r="AW29" s="1061"/>
      <c r="AX29" s="1061"/>
      <c r="AY29" s="1061"/>
      <c r="AZ29" s="1132" t="s">
        <v>504</v>
      </c>
      <c r="BA29" s="1132"/>
      <c r="BB29" s="1132"/>
      <c r="BC29" s="1132"/>
      <c r="BD29" s="1132"/>
      <c r="BE29" s="1122"/>
      <c r="BF29" s="1122"/>
      <c r="BG29" s="1122"/>
      <c r="BH29" s="1122"/>
      <c r="BI29" s="1123"/>
      <c r="BJ29" s="248"/>
      <c r="BK29" s="248"/>
      <c r="BL29" s="248"/>
      <c r="BM29" s="248"/>
      <c r="BN29" s="248"/>
      <c r="BO29" s="261"/>
      <c r="BP29" s="261"/>
      <c r="BQ29" s="258">
        <v>23</v>
      </c>
      <c r="BR29" s="259"/>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2"/>
    </row>
    <row r="30" spans="1:131" s="243" customFormat="1" ht="26.25" customHeight="1" x14ac:dyDescent="0.15">
      <c r="A30" s="262">
        <v>3</v>
      </c>
      <c r="B30" s="1127" t="s">
        <v>398</v>
      </c>
      <c r="C30" s="1128"/>
      <c r="D30" s="1128"/>
      <c r="E30" s="1128"/>
      <c r="F30" s="1128"/>
      <c r="G30" s="1128"/>
      <c r="H30" s="1128"/>
      <c r="I30" s="1128"/>
      <c r="J30" s="1128"/>
      <c r="K30" s="1128"/>
      <c r="L30" s="1128"/>
      <c r="M30" s="1128"/>
      <c r="N30" s="1128"/>
      <c r="O30" s="1128"/>
      <c r="P30" s="1129"/>
      <c r="Q30" s="1133">
        <v>7963</v>
      </c>
      <c r="R30" s="1134"/>
      <c r="S30" s="1134"/>
      <c r="T30" s="1134"/>
      <c r="U30" s="1134"/>
      <c r="V30" s="1134">
        <v>7782</v>
      </c>
      <c r="W30" s="1134"/>
      <c r="X30" s="1134"/>
      <c r="Y30" s="1134"/>
      <c r="Z30" s="1134"/>
      <c r="AA30" s="1134">
        <v>181</v>
      </c>
      <c r="AB30" s="1134"/>
      <c r="AC30" s="1134"/>
      <c r="AD30" s="1134"/>
      <c r="AE30" s="1135"/>
      <c r="AF30" s="1109">
        <v>181</v>
      </c>
      <c r="AG30" s="1110"/>
      <c r="AH30" s="1110"/>
      <c r="AI30" s="1110"/>
      <c r="AJ30" s="1111"/>
      <c r="AK30" s="1070">
        <v>1105</v>
      </c>
      <c r="AL30" s="1061"/>
      <c r="AM30" s="1061"/>
      <c r="AN30" s="1061"/>
      <c r="AO30" s="1061"/>
      <c r="AP30" s="1061" t="s">
        <v>504</v>
      </c>
      <c r="AQ30" s="1061"/>
      <c r="AR30" s="1061"/>
      <c r="AS30" s="1061"/>
      <c r="AT30" s="1061"/>
      <c r="AU30" s="1061" t="s">
        <v>504</v>
      </c>
      <c r="AV30" s="1061"/>
      <c r="AW30" s="1061"/>
      <c r="AX30" s="1061"/>
      <c r="AY30" s="1061"/>
      <c r="AZ30" s="1132" t="s">
        <v>504</v>
      </c>
      <c r="BA30" s="1132"/>
      <c r="BB30" s="1132"/>
      <c r="BC30" s="1132"/>
      <c r="BD30" s="1132"/>
      <c r="BE30" s="1122"/>
      <c r="BF30" s="1122"/>
      <c r="BG30" s="1122"/>
      <c r="BH30" s="1122"/>
      <c r="BI30" s="1123"/>
      <c r="BJ30" s="248"/>
      <c r="BK30" s="248"/>
      <c r="BL30" s="248"/>
      <c r="BM30" s="248"/>
      <c r="BN30" s="248"/>
      <c r="BO30" s="261"/>
      <c r="BP30" s="261"/>
      <c r="BQ30" s="258">
        <v>24</v>
      </c>
      <c r="BR30" s="259"/>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2"/>
    </row>
    <row r="31" spans="1:131" s="243" customFormat="1" ht="26.25" customHeight="1" x14ac:dyDescent="0.15">
      <c r="A31" s="262">
        <v>4</v>
      </c>
      <c r="B31" s="1127" t="s">
        <v>399</v>
      </c>
      <c r="C31" s="1128"/>
      <c r="D31" s="1128"/>
      <c r="E31" s="1128"/>
      <c r="F31" s="1128"/>
      <c r="G31" s="1128"/>
      <c r="H31" s="1128"/>
      <c r="I31" s="1128"/>
      <c r="J31" s="1128"/>
      <c r="K31" s="1128"/>
      <c r="L31" s="1128"/>
      <c r="M31" s="1128"/>
      <c r="N31" s="1128"/>
      <c r="O31" s="1128"/>
      <c r="P31" s="1129"/>
      <c r="Q31" s="1133">
        <v>2014</v>
      </c>
      <c r="R31" s="1134"/>
      <c r="S31" s="1134"/>
      <c r="T31" s="1134"/>
      <c r="U31" s="1134"/>
      <c r="V31" s="1134">
        <v>1988</v>
      </c>
      <c r="W31" s="1134"/>
      <c r="X31" s="1134"/>
      <c r="Y31" s="1134"/>
      <c r="Z31" s="1134"/>
      <c r="AA31" s="1134">
        <v>26</v>
      </c>
      <c r="AB31" s="1134"/>
      <c r="AC31" s="1134"/>
      <c r="AD31" s="1134"/>
      <c r="AE31" s="1135"/>
      <c r="AF31" s="1109">
        <v>26</v>
      </c>
      <c r="AG31" s="1110"/>
      <c r="AH31" s="1110"/>
      <c r="AI31" s="1110"/>
      <c r="AJ31" s="1111"/>
      <c r="AK31" s="1070">
        <v>1093</v>
      </c>
      <c r="AL31" s="1061"/>
      <c r="AM31" s="1061"/>
      <c r="AN31" s="1061"/>
      <c r="AO31" s="1061"/>
      <c r="AP31" s="1061" t="s">
        <v>504</v>
      </c>
      <c r="AQ31" s="1061"/>
      <c r="AR31" s="1061"/>
      <c r="AS31" s="1061"/>
      <c r="AT31" s="1061"/>
      <c r="AU31" s="1061" t="s">
        <v>504</v>
      </c>
      <c r="AV31" s="1061"/>
      <c r="AW31" s="1061"/>
      <c r="AX31" s="1061"/>
      <c r="AY31" s="1061"/>
      <c r="AZ31" s="1132" t="s">
        <v>504</v>
      </c>
      <c r="BA31" s="1132"/>
      <c r="BB31" s="1132"/>
      <c r="BC31" s="1132"/>
      <c r="BD31" s="1132"/>
      <c r="BE31" s="1122"/>
      <c r="BF31" s="1122"/>
      <c r="BG31" s="1122"/>
      <c r="BH31" s="1122"/>
      <c r="BI31" s="1123"/>
      <c r="BJ31" s="248"/>
      <c r="BK31" s="248"/>
      <c r="BL31" s="248"/>
      <c r="BM31" s="248"/>
      <c r="BN31" s="248"/>
      <c r="BO31" s="261"/>
      <c r="BP31" s="261"/>
      <c r="BQ31" s="258">
        <v>25</v>
      </c>
      <c r="BR31" s="259"/>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2"/>
    </row>
    <row r="32" spans="1:131" s="243" customFormat="1" ht="26.25" customHeight="1" x14ac:dyDescent="0.15">
      <c r="A32" s="262">
        <v>5</v>
      </c>
      <c r="B32" s="1127" t="s">
        <v>400</v>
      </c>
      <c r="C32" s="1128"/>
      <c r="D32" s="1128"/>
      <c r="E32" s="1128"/>
      <c r="F32" s="1128"/>
      <c r="G32" s="1128"/>
      <c r="H32" s="1128"/>
      <c r="I32" s="1128"/>
      <c r="J32" s="1128"/>
      <c r="K32" s="1128"/>
      <c r="L32" s="1128"/>
      <c r="M32" s="1128"/>
      <c r="N32" s="1128"/>
      <c r="O32" s="1128"/>
      <c r="P32" s="1129"/>
      <c r="Q32" s="1133">
        <v>423</v>
      </c>
      <c r="R32" s="1134"/>
      <c r="S32" s="1134"/>
      <c r="T32" s="1134"/>
      <c r="U32" s="1134"/>
      <c r="V32" s="1134">
        <v>392</v>
      </c>
      <c r="W32" s="1134"/>
      <c r="X32" s="1134"/>
      <c r="Y32" s="1134"/>
      <c r="Z32" s="1134"/>
      <c r="AA32" s="1134">
        <v>31</v>
      </c>
      <c r="AB32" s="1134"/>
      <c r="AC32" s="1134"/>
      <c r="AD32" s="1134"/>
      <c r="AE32" s="1135"/>
      <c r="AF32" s="1109">
        <v>1287</v>
      </c>
      <c r="AG32" s="1110"/>
      <c r="AH32" s="1110"/>
      <c r="AI32" s="1110"/>
      <c r="AJ32" s="1111"/>
      <c r="AK32" s="1070">
        <v>368</v>
      </c>
      <c r="AL32" s="1061"/>
      <c r="AM32" s="1061"/>
      <c r="AN32" s="1061"/>
      <c r="AO32" s="1061"/>
      <c r="AP32" s="1061">
        <v>3693</v>
      </c>
      <c r="AQ32" s="1061"/>
      <c r="AR32" s="1061"/>
      <c r="AS32" s="1061"/>
      <c r="AT32" s="1061"/>
      <c r="AU32" s="1061">
        <v>1935</v>
      </c>
      <c r="AV32" s="1061"/>
      <c r="AW32" s="1061"/>
      <c r="AX32" s="1061"/>
      <c r="AY32" s="1061"/>
      <c r="AZ32" s="1132" t="s">
        <v>504</v>
      </c>
      <c r="BA32" s="1132"/>
      <c r="BB32" s="1132"/>
      <c r="BC32" s="1132"/>
      <c r="BD32" s="1132"/>
      <c r="BE32" s="1122" t="s">
        <v>401</v>
      </c>
      <c r="BF32" s="1122"/>
      <c r="BG32" s="1122"/>
      <c r="BH32" s="1122"/>
      <c r="BI32" s="1123"/>
      <c r="BJ32" s="248"/>
      <c r="BK32" s="248"/>
      <c r="BL32" s="248"/>
      <c r="BM32" s="248"/>
      <c r="BN32" s="248"/>
      <c r="BO32" s="261"/>
      <c r="BP32" s="261"/>
      <c r="BQ32" s="258">
        <v>26</v>
      </c>
      <c r="BR32" s="259"/>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2"/>
    </row>
    <row r="33" spans="1:131" s="243" customFormat="1" ht="26.25" customHeight="1" x14ac:dyDescent="0.15">
      <c r="A33" s="262">
        <v>6</v>
      </c>
      <c r="B33" s="1127" t="s">
        <v>402</v>
      </c>
      <c r="C33" s="1128"/>
      <c r="D33" s="1128"/>
      <c r="E33" s="1128"/>
      <c r="F33" s="1128"/>
      <c r="G33" s="1128"/>
      <c r="H33" s="1128"/>
      <c r="I33" s="1128"/>
      <c r="J33" s="1128"/>
      <c r="K33" s="1128"/>
      <c r="L33" s="1128"/>
      <c r="M33" s="1128"/>
      <c r="N33" s="1128"/>
      <c r="O33" s="1128"/>
      <c r="P33" s="1129"/>
      <c r="Q33" s="1133">
        <v>1677</v>
      </c>
      <c r="R33" s="1134"/>
      <c r="S33" s="1134"/>
      <c r="T33" s="1134"/>
      <c r="U33" s="1134"/>
      <c r="V33" s="1134">
        <v>1454</v>
      </c>
      <c r="W33" s="1134"/>
      <c r="X33" s="1134"/>
      <c r="Y33" s="1134"/>
      <c r="Z33" s="1134"/>
      <c r="AA33" s="1134">
        <v>223</v>
      </c>
      <c r="AB33" s="1134"/>
      <c r="AC33" s="1134"/>
      <c r="AD33" s="1134"/>
      <c r="AE33" s="1135"/>
      <c r="AF33" s="1109">
        <v>1801</v>
      </c>
      <c r="AG33" s="1110"/>
      <c r="AH33" s="1110"/>
      <c r="AI33" s="1110"/>
      <c r="AJ33" s="1111"/>
      <c r="AK33" s="1070">
        <v>4</v>
      </c>
      <c r="AL33" s="1061"/>
      <c r="AM33" s="1061"/>
      <c r="AN33" s="1061"/>
      <c r="AO33" s="1061"/>
      <c r="AP33" s="1061">
        <v>5301</v>
      </c>
      <c r="AQ33" s="1061"/>
      <c r="AR33" s="1061"/>
      <c r="AS33" s="1061"/>
      <c r="AT33" s="1061"/>
      <c r="AU33" s="1061" t="s">
        <v>574</v>
      </c>
      <c r="AV33" s="1061"/>
      <c r="AW33" s="1061"/>
      <c r="AX33" s="1061"/>
      <c r="AY33" s="1061"/>
      <c r="AZ33" s="1132" t="s">
        <v>504</v>
      </c>
      <c r="BA33" s="1132"/>
      <c r="BB33" s="1132"/>
      <c r="BC33" s="1132"/>
      <c r="BD33" s="1132"/>
      <c r="BE33" s="1122" t="s">
        <v>403</v>
      </c>
      <c r="BF33" s="1122"/>
      <c r="BG33" s="1122"/>
      <c r="BH33" s="1122"/>
      <c r="BI33" s="1123"/>
      <c r="BJ33" s="248"/>
      <c r="BK33" s="248"/>
      <c r="BL33" s="248"/>
      <c r="BM33" s="248"/>
      <c r="BN33" s="248"/>
      <c r="BO33" s="261"/>
      <c r="BP33" s="261"/>
      <c r="BQ33" s="258">
        <v>27</v>
      </c>
      <c r="BR33" s="259"/>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2"/>
    </row>
    <row r="34" spans="1:131" s="243" customFormat="1" ht="26.25" customHeight="1" x14ac:dyDescent="0.15">
      <c r="A34" s="262">
        <v>7</v>
      </c>
      <c r="B34" s="1127" t="s">
        <v>404</v>
      </c>
      <c r="C34" s="1128"/>
      <c r="D34" s="1128"/>
      <c r="E34" s="1128"/>
      <c r="F34" s="1128"/>
      <c r="G34" s="1128"/>
      <c r="H34" s="1128"/>
      <c r="I34" s="1128"/>
      <c r="J34" s="1128"/>
      <c r="K34" s="1128"/>
      <c r="L34" s="1128"/>
      <c r="M34" s="1128"/>
      <c r="N34" s="1128"/>
      <c r="O34" s="1128"/>
      <c r="P34" s="1129"/>
      <c r="Q34" s="1133">
        <v>2073</v>
      </c>
      <c r="R34" s="1134"/>
      <c r="S34" s="1134"/>
      <c r="T34" s="1134"/>
      <c r="U34" s="1134"/>
      <c r="V34" s="1134">
        <v>2066</v>
      </c>
      <c r="W34" s="1134"/>
      <c r="X34" s="1134"/>
      <c r="Y34" s="1134"/>
      <c r="Z34" s="1134"/>
      <c r="AA34" s="1134">
        <v>7</v>
      </c>
      <c r="AB34" s="1134"/>
      <c r="AC34" s="1134"/>
      <c r="AD34" s="1134"/>
      <c r="AE34" s="1135"/>
      <c r="AF34" s="1109">
        <v>7</v>
      </c>
      <c r="AG34" s="1110"/>
      <c r="AH34" s="1110"/>
      <c r="AI34" s="1110"/>
      <c r="AJ34" s="1111"/>
      <c r="AK34" s="1070">
        <v>935</v>
      </c>
      <c r="AL34" s="1061"/>
      <c r="AM34" s="1061"/>
      <c r="AN34" s="1061"/>
      <c r="AO34" s="1061"/>
      <c r="AP34" s="1061">
        <v>12678</v>
      </c>
      <c r="AQ34" s="1061"/>
      <c r="AR34" s="1061"/>
      <c r="AS34" s="1061"/>
      <c r="AT34" s="1061"/>
      <c r="AU34" s="1061">
        <v>8532</v>
      </c>
      <c r="AV34" s="1061"/>
      <c r="AW34" s="1061"/>
      <c r="AX34" s="1061"/>
      <c r="AY34" s="1061"/>
      <c r="AZ34" s="1132" t="s">
        <v>504</v>
      </c>
      <c r="BA34" s="1132"/>
      <c r="BB34" s="1132"/>
      <c r="BC34" s="1132"/>
      <c r="BD34" s="1132"/>
      <c r="BE34" s="1122" t="s">
        <v>405</v>
      </c>
      <c r="BF34" s="1122"/>
      <c r="BG34" s="1122"/>
      <c r="BH34" s="1122"/>
      <c r="BI34" s="1123"/>
      <c r="BJ34" s="248"/>
      <c r="BK34" s="248"/>
      <c r="BL34" s="248"/>
      <c r="BM34" s="248"/>
      <c r="BN34" s="248"/>
      <c r="BO34" s="261"/>
      <c r="BP34" s="261"/>
      <c r="BQ34" s="258">
        <v>28</v>
      </c>
      <c r="BR34" s="259"/>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2"/>
    </row>
    <row r="35" spans="1:131" s="243" customFormat="1" ht="26.25" customHeight="1" x14ac:dyDescent="0.15">
      <c r="A35" s="262">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48"/>
      <c r="BK35" s="248"/>
      <c r="BL35" s="248"/>
      <c r="BM35" s="248"/>
      <c r="BN35" s="248"/>
      <c r="BO35" s="261"/>
      <c r="BP35" s="261"/>
      <c r="BQ35" s="258">
        <v>29</v>
      </c>
      <c r="BR35" s="259"/>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2"/>
    </row>
    <row r="36" spans="1:131" s="243" customFormat="1" ht="26.25" customHeight="1" x14ac:dyDescent="0.15">
      <c r="A36" s="262">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48"/>
      <c r="BK36" s="248"/>
      <c r="BL36" s="248"/>
      <c r="BM36" s="248"/>
      <c r="BN36" s="248"/>
      <c r="BO36" s="261"/>
      <c r="BP36" s="261"/>
      <c r="BQ36" s="258">
        <v>30</v>
      </c>
      <c r="BR36" s="259"/>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2"/>
    </row>
    <row r="37" spans="1:131" s="243" customFormat="1" ht="26.25" customHeight="1" x14ac:dyDescent="0.15">
      <c r="A37" s="262">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48"/>
      <c r="BK37" s="248"/>
      <c r="BL37" s="248"/>
      <c r="BM37" s="248"/>
      <c r="BN37" s="248"/>
      <c r="BO37" s="261"/>
      <c r="BP37" s="261"/>
      <c r="BQ37" s="258">
        <v>31</v>
      </c>
      <c r="BR37" s="259"/>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2"/>
    </row>
    <row r="38" spans="1:131" s="243" customFormat="1" ht="26.25" customHeight="1" x14ac:dyDescent="0.15">
      <c r="A38" s="262">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48"/>
      <c r="BK38" s="248"/>
      <c r="BL38" s="248"/>
      <c r="BM38" s="248"/>
      <c r="BN38" s="248"/>
      <c r="BO38" s="261"/>
      <c r="BP38" s="261"/>
      <c r="BQ38" s="258">
        <v>32</v>
      </c>
      <c r="BR38" s="259"/>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2"/>
    </row>
    <row r="39" spans="1:131" s="243" customFormat="1" ht="26.25" customHeight="1" x14ac:dyDescent="0.15">
      <c r="A39" s="262">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48"/>
      <c r="BK39" s="248"/>
      <c r="BL39" s="248"/>
      <c r="BM39" s="248"/>
      <c r="BN39" s="248"/>
      <c r="BO39" s="261"/>
      <c r="BP39" s="261"/>
      <c r="BQ39" s="258">
        <v>33</v>
      </c>
      <c r="BR39" s="259"/>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2"/>
    </row>
    <row r="40" spans="1:131" s="243" customFormat="1" ht="26.25" customHeight="1" x14ac:dyDescent="0.15">
      <c r="A40" s="257">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48"/>
      <c r="BK40" s="248"/>
      <c r="BL40" s="248"/>
      <c r="BM40" s="248"/>
      <c r="BN40" s="248"/>
      <c r="BO40" s="261"/>
      <c r="BP40" s="261"/>
      <c r="BQ40" s="258">
        <v>34</v>
      </c>
      <c r="BR40" s="259"/>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2"/>
    </row>
    <row r="41" spans="1:131" s="243" customFormat="1" ht="26.25" customHeight="1" x14ac:dyDescent="0.15">
      <c r="A41" s="257">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48"/>
      <c r="BK41" s="248"/>
      <c r="BL41" s="248"/>
      <c r="BM41" s="248"/>
      <c r="BN41" s="248"/>
      <c r="BO41" s="261"/>
      <c r="BP41" s="261"/>
      <c r="BQ41" s="258">
        <v>35</v>
      </c>
      <c r="BR41" s="259"/>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2"/>
    </row>
    <row r="42" spans="1:131" s="243" customFormat="1" ht="26.25" customHeight="1" x14ac:dyDescent="0.15">
      <c r="A42" s="257">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48"/>
      <c r="BK42" s="248"/>
      <c r="BL42" s="248"/>
      <c r="BM42" s="248"/>
      <c r="BN42" s="248"/>
      <c r="BO42" s="261"/>
      <c r="BP42" s="261"/>
      <c r="BQ42" s="258">
        <v>36</v>
      </c>
      <c r="BR42" s="259"/>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2"/>
    </row>
    <row r="43" spans="1:131" s="243" customFormat="1" ht="26.25" customHeight="1" x14ac:dyDescent="0.15">
      <c r="A43" s="257">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48"/>
      <c r="BK43" s="248"/>
      <c r="BL43" s="248"/>
      <c r="BM43" s="248"/>
      <c r="BN43" s="248"/>
      <c r="BO43" s="261"/>
      <c r="BP43" s="261"/>
      <c r="BQ43" s="258">
        <v>37</v>
      </c>
      <c r="BR43" s="259"/>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2"/>
    </row>
    <row r="44" spans="1:131" s="243" customFormat="1" ht="26.25" customHeight="1" x14ac:dyDescent="0.15">
      <c r="A44" s="257">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48"/>
      <c r="BK44" s="248"/>
      <c r="BL44" s="248"/>
      <c r="BM44" s="248"/>
      <c r="BN44" s="248"/>
      <c r="BO44" s="261"/>
      <c r="BP44" s="261"/>
      <c r="BQ44" s="258">
        <v>38</v>
      </c>
      <c r="BR44" s="259"/>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2"/>
    </row>
    <row r="45" spans="1:131" s="243" customFormat="1" ht="26.25" customHeight="1" x14ac:dyDescent="0.15">
      <c r="A45" s="257">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48"/>
      <c r="BK45" s="248"/>
      <c r="BL45" s="248"/>
      <c r="BM45" s="248"/>
      <c r="BN45" s="248"/>
      <c r="BO45" s="261"/>
      <c r="BP45" s="261"/>
      <c r="BQ45" s="258">
        <v>39</v>
      </c>
      <c r="BR45" s="259"/>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2"/>
    </row>
    <row r="46" spans="1:131" s="243" customFormat="1" ht="26.25" customHeight="1" x14ac:dyDescent="0.15">
      <c r="A46" s="257">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48"/>
      <c r="BK46" s="248"/>
      <c r="BL46" s="248"/>
      <c r="BM46" s="248"/>
      <c r="BN46" s="248"/>
      <c r="BO46" s="261"/>
      <c r="BP46" s="261"/>
      <c r="BQ46" s="258">
        <v>40</v>
      </c>
      <c r="BR46" s="259"/>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2"/>
    </row>
    <row r="47" spans="1:131" s="243" customFormat="1" ht="26.25" customHeight="1" x14ac:dyDescent="0.15">
      <c r="A47" s="257">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48"/>
      <c r="BK47" s="248"/>
      <c r="BL47" s="248"/>
      <c r="BM47" s="248"/>
      <c r="BN47" s="248"/>
      <c r="BO47" s="261"/>
      <c r="BP47" s="261"/>
      <c r="BQ47" s="258">
        <v>41</v>
      </c>
      <c r="BR47" s="259"/>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2"/>
    </row>
    <row r="48" spans="1:131" s="243" customFormat="1" ht="26.25" customHeight="1" x14ac:dyDescent="0.15">
      <c r="A48" s="257">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48"/>
      <c r="BK48" s="248"/>
      <c r="BL48" s="248"/>
      <c r="BM48" s="248"/>
      <c r="BN48" s="248"/>
      <c r="BO48" s="261"/>
      <c r="BP48" s="261"/>
      <c r="BQ48" s="258">
        <v>42</v>
      </c>
      <c r="BR48" s="259"/>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2"/>
    </row>
    <row r="49" spans="1:131" s="243" customFormat="1" ht="26.25" customHeight="1" x14ac:dyDescent="0.15">
      <c r="A49" s="257">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48"/>
      <c r="BK49" s="248"/>
      <c r="BL49" s="248"/>
      <c r="BM49" s="248"/>
      <c r="BN49" s="248"/>
      <c r="BO49" s="261"/>
      <c r="BP49" s="261"/>
      <c r="BQ49" s="258">
        <v>43</v>
      </c>
      <c r="BR49" s="259"/>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2"/>
    </row>
    <row r="50" spans="1:131" s="243" customFormat="1" ht="26.25" customHeight="1" x14ac:dyDescent="0.15">
      <c r="A50" s="257">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48"/>
      <c r="BK50" s="248"/>
      <c r="BL50" s="248"/>
      <c r="BM50" s="248"/>
      <c r="BN50" s="248"/>
      <c r="BO50" s="261"/>
      <c r="BP50" s="261"/>
      <c r="BQ50" s="258">
        <v>44</v>
      </c>
      <c r="BR50" s="259"/>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2"/>
    </row>
    <row r="51" spans="1:131" s="243" customFormat="1" ht="26.25" customHeight="1" x14ac:dyDescent="0.15">
      <c r="A51" s="257">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48"/>
      <c r="BK51" s="248"/>
      <c r="BL51" s="248"/>
      <c r="BM51" s="248"/>
      <c r="BN51" s="248"/>
      <c r="BO51" s="261"/>
      <c r="BP51" s="261"/>
      <c r="BQ51" s="258">
        <v>45</v>
      </c>
      <c r="BR51" s="259"/>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2"/>
    </row>
    <row r="52" spans="1:131" s="243" customFormat="1" ht="26.25" customHeight="1" x14ac:dyDescent="0.15">
      <c r="A52" s="257">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48"/>
      <c r="BK52" s="248"/>
      <c r="BL52" s="248"/>
      <c r="BM52" s="248"/>
      <c r="BN52" s="248"/>
      <c r="BO52" s="261"/>
      <c r="BP52" s="261"/>
      <c r="BQ52" s="258">
        <v>46</v>
      </c>
      <c r="BR52" s="259"/>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2"/>
    </row>
    <row r="53" spans="1:131" s="243" customFormat="1" ht="26.25" customHeight="1" x14ac:dyDescent="0.15">
      <c r="A53" s="257">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48"/>
      <c r="BK53" s="248"/>
      <c r="BL53" s="248"/>
      <c r="BM53" s="248"/>
      <c r="BN53" s="248"/>
      <c r="BO53" s="261"/>
      <c r="BP53" s="261"/>
      <c r="BQ53" s="258">
        <v>47</v>
      </c>
      <c r="BR53" s="259"/>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2"/>
    </row>
    <row r="54" spans="1:131" s="243" customFormat="1" ht="26.25" customHeight="1" x14ac:dyDescent="0.15">
      <c r="A54" s="257">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48"/>
      <c r="BK54" s="248"/>
      <c r="BL54" s="248"/>
      <c r="BM54" s="248"/>
      <c r="BN54" s="248"/>
      <c r="BO54" s="261"/>
      <c r="BP54" s="261"/>
      <c r="BQ54" s="258">
        <v>48</v>
      </c>
      <c r="BR54" s="259"/>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2"/>
    </row>
    <row r="55" spans="1:131" s="243" customFormat="1" ht="26.25" customHeight="1" x14ac:dyDescent="0.15">
      <c r="A55" s="257">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48"/>
      <c r="BK55" s="248"/>
      <c r="BL55" s="248"/>
      <c r="BM55" s="248"/>
      <c r="BN55" s="248"/>
      <c r="BO55" s="261"/>
      <c r="BP55" s="261"/>
      <c r="BQ55" s="258">
        <v>49</v>
      </c>
      <c r="BR55" s="259"/>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2"/>
    </row>
    <row r="56" spans="1:131" s="243" customFormat="1" ht="26.25" customHeight="1" x14ac:dyDescent="0.15">
      <c r="A56" s="257">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48"/>
      <c r="BK56" s="248"/>
      <c r="BL56" s="248"/>
      <c r="BM56" s="248"/>
      <c r="BN56" s="248"/>
      <c r="BO56" s="261"/>
      <c r="BP56" s="261"/>
      <c r="BQ56" s="258">
        <v>50</v>
      </c>
      <c r="BR56" s="259"/>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2"/>
    </row>
    <row r="57" spans="1:131" s="243" customFormat="1" ht="26.25" customHeight="1" x14ac:dyDescent="0.15">
      <c r="A57" s="257">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48"/>
      <c r="BK57" s="248"/>
      <c r="BL57" s="248"/>
      <c r="BM57" s="248"/>
      <c r="BN57" s="248"/>
      <c r="BO57" s="261"/>
      <c r="BP57" s="261"/>
      <c r="BQ57" s="258">
        <v>51</v>
      </c>
      <c r="BR57" s="259"/>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2"/>
    </row>
    <row r="58" spans="1:131" s="243" customFormat="1" ht="26.25" customHeight="1" x14ac:dyDescent="0.15">
      <c r="A58" s="257">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48"/>
      <c r="BK58" s="248"/>
      <c r="BL58" s="248"/>
      <c r="BM58" s="248"/>
      <c r="BN58" s="248"/>
      <c r="BO58" s="261"/>
      <c r="BP58" s="261"/>
      <c r="BQ58" s="258">
        <v>52</v>
      </c>
      <c r="BR58" s="259"/>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2"/>
    </row>
    <row r="59" spans="1:131" s="243" customFormat="1" ht="26.25" customHeight="1" x14ac:dyDescent="0.15">
      <c r="A59" s="257">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48"/>
      <c r="BK59" s="248"/>
      <c r="BL59" s="248"/>
      <c r="BM59" s="248"/>
      <c r="BN59" s="248"/>
      <c r="BO59" s="261"/>
      <c r="BP59" s="261"/>
      <c r="BQ59" s="258">
        <v>53</v>
      </c>
      <c r="BR59" s="259"/>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2"/>
    </row>
    <row r="60" spans="1:131" s="243" customFormat="1" ht="26.25" customHeight="1" x14ac:dyDescent="0.15">
      <c r="A60" s="257">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48"/>
      <c r="BK60" s="248"/>
      <c r="BL60" s="248"/>
      <c r="BM60" s="248"/>
      <c r="BN60" s="248"/>
      <c r="BO60" s="261"/>
      <c r="BP60" s="261"/>
      <c r="BQ60" s="258">
        <v>54</v>
      </c>
      <c r="BR60" s="259"/>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2"/>
    </row>
    <row r="61" spans="1:131" s="243" customFormat="1" ht="26.25" customHeight="1" thickBot="1" x14ac:dyDescent="0.2">
      <c r="A61" s="257">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48"/>
      <c r="BK61" s="248"/>
      <c r="BL61" s="248"/>
      <c r="BM61" s="248"/>
      <c r="BN61" s="248"/>
      <c r="BO61" s="261"/>
      <c r="BP61" s="261"/>
      <c r="BQ61" s="258">
        <v>55</v>
      </c>
      <c r="BR61" s="259"/>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2"/>
    </row>
    <row r="62" spans="1:131" s="243" customFormat="1" ht="26.25" customHeight="1" x14ac:dyDescent="0.15">
      <c r="A62" s="257">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406</v>
      </c>
      <c r="BK62" s="1125"/>
      <c r="BL62" s="1125"/>
      <c r="BM62" s="1125"/>
      <c r="BN62" s="1126"/>
      <c r="BO62" s="261"/>
      <c r="BP62" s="261"/>
      <c r="BQ62" s="258">
        <v>56</v>
      </c>
      <c r="BR62" s="259"/>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2"/>
    </row>
    <row r="63" spans="1:131" s="243" customFormat="1" ht="26.25" customHeight="1" thickBot="1" x14ac:dyDescent="0.2">
      <c r="A63" s="260" t="s">
        <v>383</v>
      </c>
      <c r="B63" s="1034" t="s">
        <v>407</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3998</v>
      </c>
      <c r="AG63" s="1049"/>
      <c r="AH63" s="1049"/>
      <c r="AI63" s="1049"/>
      <c r="AJ63" s="1120"/>
      <c r="AK63" s="1121"/>
      <c r="AL63" s="1053"/>
      <c r="AM63" s="1053"/>
      <c r="AN63" s="1053"/>
      <c r="AO63" s="1053"/>
      <c r="AP63" s="1049">
        <v>21672</v>
      </c>
      <c r="AQ63" s="1049"/>
      <c r="AR63" s="1049"/>
      <c r="AS63" s="1049"/>
      <c r="AT63" s="1049"/>
      <c r="AU63" s="1049">
        <v>10467</v>
      </c>
      <c r="AV63" s="1049"/>
      <c r="AW63" s="1049"/>
      <c r="AX63" s="1049"/>
      <c r="AY63" s="1049"/>
      <c r="AZ63" s="1115"/>
      <c r="BA63" s="1115"/>
      <c r="BB63" s="1115"/>
      <c r="BC63" s="1115"/>
      <c r="BD63" s="1115"/>
      <c r="BE63" s="1050"/>
      <c r="BF63" s="1050"/>
      <c r="BG63" s="1050"/>
      <c r="BH63" s="1050"/>
      <c r="BI63" s="1051"/>
      <c r="BJ63" s="1116" t="s">
        <v>127</v>
      </c>
      <c r="BK63" s="1041"/>
      <c r="BL63" s="1041"/>
      <c r="BM63" s="1041"/>
      <c r="BN63" s="1117"/>
      <c r="BO63" s="261"/>
      <c r="BP63" s="261"/>
      <c r="BQ63" s="258">
        <v>57</v>
      </c>
      <c r="BR63" s="259"/>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2"/>
    </row>
    <row r="65" spans="1:131" s="243" customFormat="1" ht="26.25" customHeight="1" thickBot="1" x14ac:dyDescent="0.2">
      <c r="A65" s="248" t="s">
        <v>408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2"/>
    </row>
    <row r="66" spans="1:131" s="243" customFormat="1" ht="26.25" customHeight="1" x14ac:dyDescent="0.15">
      <c r="A66" s="1085" t="s">
        <v>409</v>
      </c>
      <c r="B66" s="1086"/>
      <c r="C66" s="1086"/>
      <c r="D66" s="1086"/>
      <c r="E66" s="1086"/>
      <c r="F66" s="1086"/>
      <c r="G66" s="1086"/>
      <c r="H66" s="1086"/>
      <c r="I66" s="1086"/>
      <c r="J66" s="1086"/>
      <c r="K66" s="1086"/>
      <c r="L66" s="1086"/>
      <c r="M66" s="1086"/>
      <c r="N66" s="1086"/>
      <c r="O66" s="1086"/>
      <c r="P66" s="1087"/>
      <c r="Q66" s="1091" t="s">
        <v>410</v>
      </c>
      <c r="R66" s="1092"/>
      <c r="S66" s="1092"/>
      <c r="T66" s="1092"/>
      <c r="U66" s="1093"/>
      <c r="V66" s="1091" t="s">
        <v>389</v>
      </c>
      <c r="W66" s="1092"/>
      <c r="X66" s="1092"/>
      <c r="Y66" s="1092"/>
      <c r="Z66" s="1093"/>
      <c r="AA66" s="1091" t="s">
        <v>411</v>
      </c>
      <c r="AB66" s="1092"/>
      <c r="AC66" s="1092"/>
      <c r="AD66" s="1092"/>
      <c r="AE66" s="1093"/>
      <c r="AF66" s="1097" t="s">
        <v>412</v>
      </c>
      <c r="AG66" s="1098"/>
      <c r="AH66" s="1098"/>
      <c r="AI66" s="1098"/>
      <c r="AJ66" s="1099"/>
      <c r="AK66" s="1091" t="s">
        <v>413</v>
      </c>
      <c r="AL66" s="1086"/>
      <c r="AM66" s="1086"/>
      <c r="AN66" s="1086"/>
      <c r="AO66" s="1087"/>
      <c r="AP66" s="1091" t="s">
        <v>393</v>
      </c>
      <c r="AQ66" s="1092"/>
      <c r="AR66" s="1092"/>
      <c r="AS66" s="1092"/>
      <c r="AT66" s="1093"/>
      <c r="AU66" s="1091" t="s">
        <v>414</v>
      </c>
      <c r="AV66" s="1092"/>
      <c r="AW66" s="1092"/>
      <c r="AX66" s="1092"/>
      <c r="AY66" s="1093"/>
      <c r="AZ66" s="1091" t="s">
        <v>369</v>
      </c>
      <c r="BA66" s="1092"/>
      <c r="BB66" s="1092"/>
      <c r="BC66" s="1092"/>
      <c r="BD66" s="1107"/>
      <c r="BE66" s="261"/>
      <c r="BF66" s="261"/>
      <c r="BG66" s="261"/>
      <c r="BH66" s="261"/>
      <c r="BI66" s="261"/>
      <c r="BJ66" s="261"/>
      <c r="BK66" s="261"/>
      <c r="BL66" s="261"/>
      <c r="BM66" s="261"/>
      <c r="BN66" s="261"/>
      <c r="BO66" s="261"/>
      <c r="BP66" s="261"/>
      <c r="BQ66" s="258">
        <v>60</v>
      </c>
      <c r="BR66" s="263"/>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2"/>
    </row>
    <row r="67" spans="1:131" s="243"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1"/>
      <c r="BF67" s="261"/>
      <c r="BG67" s="261"/>
      <c r="BH67" s="261"/>
      <c r="BI67" s="261"/>
      <c r="BJ67" s="261"/>
      <c r="BK67" s="261"/>
      <c r="BL67" s="261"/>
      <c r="BM67" s="261"/>
      <c r="BN67" s="261"/>
      <c r="BO67" s="261"/>
      <c r="BP67" s="261"/>
      <c r="BQ67" s="258">
        <v>61</v>
      </c>
      <c r="BR67" s="263"/>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2"/>
    </row>
    <row r="68" spans="1:131" s="243" customFormat="1" ht="26.25" customHeight="1" thickTop="1" x14ac:dyDescent="0.15">
      <c r="A68" s="254">
        <v>1</v>
      </c>
      <c r="B68" s="1075" t="s">
        <v>570</v>
      </c>
      <c r="C68" s="1076"/>
      <c r="D68" s="1076"/>
      <c r="E68" s="1076"/>
      <c r="F68" s="1076"/>
      <c r="G68" s="1076"/>
      <c r="H68" s="1076"/>
      <c r="I68" s="1076"/>
      <c r="J68" s="1076"/>
      <c r="K68" s="1076"/>
      <c r="L68" s="1076"/>
      <c r="M68" s="1076"/>
      <c r="N68" s="1076"/>
      <c r="O68" s="1076"/>
      <c r="P68" s="1077"/>
      <c r="Q68" s="1078">
        <v>1556</v>
      </c>
      <c r="R68" s="1072"/>
      <c r="S68" s="1072"/>
      <c r="T68" s="1072"/>
      <c r="U68" s="1072"/>
      <c r="V68" s="1072">
        <v>1545</v>
      </c>
      <c r="W68" s="1072"/>
      <c r="X68" s="1072"/>
      <c r="Y68" s="1072"/>
      <c r="Z68" s="1072"/>
      <c r="AA68" s="1072">
        <v>10</v>
      </c>
      <c r="AB68" s="1072"/>
      <c r="AC68" s="1072"/>
      <c r="AD68" s="1072"/>
      <c r="AE68" s="1072"/>
      <c r="AF68" s="1072">
        <v>10</v>
      </c>
      <c r="AG68" s="1072"/>
      <c r="AH68" s="1072"/>
      <c r="AI68" s="1072"/>
      <c r="AJ68" s="1072"/>
      <c r="AK68" s="1072" t="s">
        <v>574</v>
      </c>
      <c r="AL68" s="1072"/>
      <c r="AM68" s="1072"/>
      <c r="AN68" s="1072"/>
      <c r="AO68" s="1072"/>
      <c r="AP68" s="1072" t="s">
        <v>504</v>
      </c>
      <c r="AQ68" s="1072"/>
      <c r="AR68" s="1072"/>
      <c r="AS68" s="1072"/>
      <c r="AT68" s="1072"/>
      <c r="AU68" s="1072" t="s">
        <v>504</v>
      </c>
      <c r="AV68" s="1072"/>
      <c r="AW68" s="1072"/>
      <c r="AX68" s="1072"/>
      <c r="AY68" s="1072"/>
      <c r="AZ68" s="1073"/>
      <c r="BA68" s="1073"/>
      <c r="BB68" s="1073"/>
      <c r="BC68" s="1073"/>
      <c r="BD68" s="1074"/>
      <c r="BE68" s="261"/>
      <c r="BF68" s="261"/>
      <c r="BG68" s="261"/>
      <c r="BH68" s="261"/>
      <c r="BI68" s="261"/>
      <c r="BJ68" s="261"/>
      <c r="BK68" s="261"/>
      <c r="BL68" s="261"/>
      <c r="BM68" s="261"/>
      <c r="BN68" s="261"/>
      <c r="BO68" s="261"/>
      <c r="BP68" s="261"/>
      <c r="BQ68" s="258">
        <v>62</v>
      </c>
      <c r="BR68" s="263"/>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2"/>
    </row>
    <row r="69" spans="1:131" s="243" customFormat="1" ht="26.25" customHeight="1" x14ac:dyDescent="0.15">
      <c r="A69" s="257">
        <v>2</v>
      </c>
      <c r="B69" s="1064" t="s">
        <v>571</v>
      </c>
      <c r="C69" s="1065"/>
      <c r="D69" s="1065"/>
      <c r="E69" s="1065"/>
      <c r="F69" s="1065"/>
      <c r="G69" s="1065"/>
      <c r="H69" s="1065"/>
      <c r="I69" s="1065"/>
      <c r="J69" s="1065"/>
      <c r="K69" s="1065"/>
      <c r="L69" s="1065"/>
      <c r="M69" s="1065"/>
      <c r="N69" s="1065"/>
      <c r="O69" s="1065"/>
      <c r="P69" s="1066"/>
      <c r="Q69" s="1067">
        <v>422222</v>
      </c>
      <c r="R69" s="1061"/>
      <c r="S69" s="1061"/>
      <c r="T69" s="1061"/>
      <c r="U69" s="1061"/>
      <c r="V69" s="1061">
        <v>410039</v>
      </c>
      <c r="W69" s="1061"/>
      <c r="X69" s="1061"/>
      <c r="Y69" s="1061"/>
      <c r="Z69" s="1061"/>
      <c r="AA69" s="1061">
        <v>12183</v>
      </c>
      <c r="AB69" s="1061"/>
      <c r="AC69" s="1061"/>
      <c r="AD69" s="1061"/>
      <c r="AE69" s="1061"/>
      <c r="AF69" s="1061">
        <v>12183</v>
      </c>
      <c r="AG69" s="1061"/>
      <c r="AH69" s="1061"/>
      <c r="AI69" s="1061"/>
      <c r="AJ69" s="1061"/>
      <c r="AK69" s="1061">
        <v>1416</v>
      </c>
      <c r="AL69" s="1061"/>
      <c r="AM69" s="1061"/>
      <c r="AN69" s="1061"/>
      <c r="AO69" s="1061"/>
      <c r="AP69" s="1061" t="s">
        <v>504</v>
      </c>
      <c r="AQ69" s="1061"/>
      <c r="AR69" s="1061"/>
      <c r="AS69" s="1061"/>
      <c r="AT69" s="1061"/>
      <c r="AU69" s="1061" t="s">
        <v>504</v>
      </c>
      <c r="AV69" s="1061"/>
      <c r="AW69" s="1061"/>
      <c r="AX69" s="1061"/>
      <c r="AY69" s="1061"/>
      <c r="AZ69" s="1062"/>
      <c r="BA69" s="1062"/>
      <c r="BB69" s="1062"/>
      <c r="BC69" s="1062"/>
      <c r="BD69" s="1063"/>
      <c r="BE69" s="261"/>
      <c r="BF69" s="261"/>
      <c r="BG69" s="261"/>
      <c r="BH69" s="261"/>
      <c r="BI69" s="261"/>
      <c r="BJ69" s="261"/>
      <c r="BK69" s="261"/>
      <c r="BL69" s="261"/>
      <c r="BM69" s="261"/>
      <c r="BN69" s="261"/>
      <c r="BO69" s="261"/>
      <c r="BP69" s="261"/>
      <c r="BQ69" s="258">
        <v>63</v>
      </c>
      <c r="BR69" s="263"/>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2"/>
    </row>
    <row r="70" spans="1:131" s="243" customFormat="1" ht="26.25" customHeight="1" x14ac:dyDescent="0.15">
      <c r="A70" s="257">
        <v>3</v>
      </c>
      <c r="B70" s="1064" t="s">
        <v>572</v>
      </c>
      <c r="C70" s="1065"/>
      <c r="D70" s="1065"/>
      <c r="E70" s="1065"/>
      <c r="F70" s="1065"/>
      <c r="G70" s="1065"/>
      <c r="H70" s="1065"/>
      <c r="I70" s="1065"/>
      <c r="J70" s="1065"/>
      <c r="K70" s="1065"/>
      <c r="L70" s="1065"/>
      <c r="M70" s="1065"/>
      <c r="N70" s="1065"/>
      <c r="O70" s="1065"/>
      <c r="P70" s="1066"/>
      <c r="Q70" s="1067">
        <v>297</v>
      </c>
      <c r="R70" s="1061"/>
      <c r="S70" s="1061"/>
      <c r="T70" s="1061"/>
      <c r="U70" s="1061"/>
      <c r="V70" s="1061">
        <v>286</v>
      </c>
      <c r="W70" s="1061"/>
      <c r="X70" s="1061"/>
      <c r="Y70" s="1061"/>
      <c r="Z70" s="1061"/>
      <c r="AA70" s="1061">
        <v>11</v>
      </c>
      <c r="AB70" s="1061"/>
      <c r="AC70" s="1061"/>
      <c r="AD70" s="1061"/>
      <c r="AE70" s="1061"/>
      <c r="AF70" s="1061">
        <v>11</v>
      </c>
      <c r="AG70" s="1061"/>
      <c r="AH70" s="1061"/>
      <c r="AI70" s="1061"/>
      <c r="AJ70" s="1061"/>
      <c r="AK70" s="1061">
        <v>5</v>
      </c>
      <c r="AL70" s="1061"/>
      <c r="AM70" s="1061"/>
      <c r="AN70" s="1061"/>
      <c r="AO70" s="1061"/>
      <c r="AP70" s="1061" t="s">
        <v>504</v>
      </c>
      <c r="AQ70" s="1061"/>
      <c r="AR70" s="1061"/>
      <c r="AS70" s="1061"/>
      <c r="AT70" s="1061"/>
      <c r="AU70" s="1061" t="s">
        <v>504</v>
      </c>
      <c r="AV70" s="1061"/>
      <c r="AW70" s="1061"/>
      <c r="AX70" s="1061"/>
      <c r="AY70" s="1061"/>
      <c r="AZ70" s="1062"/>
      <c r="BA70" s="1062"/>
      <c r="BB70" s="1062"/>
      <c r="BC70" s="1062"/>
      <c r="BD70" s="1063"/>
      <c r="BE70" s="261"/>
      <c r="BF70" s="261"/>
      <c r="BG70" s="261"/>
      <c r="BH70" s="261"/>
      <c r="BI70" s="261"/>
      <c r="BJ70" s="261"/>
      <c r="BK70" s="261"/>
      <c r="BL70" s="261"/>
      <c r="BM70" s="261"/>
      <c r="BN70" s="261"/>
      <c r="BO70" s="261"/>
      <c r="BP70" s="261"/>
      <c r="BQ70" s="258">
        <v>64</v>
      </c>
      <c r="BR70" s="263"/>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2"/>
    </row>
    <row r="71" spans="1:131" s="243" customFormat="1" ht="26.25" customHeight="1" x14ac:dyDescent="0.15">
      <c r="A71" s="257">
        <v>4</v>
      </c>
      <c r="B71" s="1064" t="s">
        <v>573</v>
      </c>
      <c r="C71" s="1065"/>
      <c r="D71" s="1065"/>
      <c r="E71" s="1065"/>
      <c r="F71" s="1065"/>
      <c r="G71" s="1065"/>
      <c r="H71" s="1065"/>
      <c r="I71" s="1065"/>
      <c r="J71" s="1065"/>
      <c r="K71" s="1065"/>
      <c r="L71" s="1065"/>
      <c r="M71" s="1065"/>
      <c r="N71" s="1065"/>
      <c r="O71" s="1065"/>
      <c r="P71" s="1066"/>
      <c r="Q71" s="1067">
        <v>6168</v>
      </c>
      <c r="R71" s="1061"/>
      <c r="S71" s="1061"/>
      <c r="T71" s="1061"/>
      <c r="U71" s="1061"/>
      <c r="V71" s="1061">
        <v>6045</v>
      </c>
      <c r="W71" s="1061"/>
      <c r="X71" s="1061"/>
      <c r="Y71" s="1061"/>
      <c r="Z71" s="1061"/>
      <c r="AA71" s="1061">
        <v>123</v>
      </c>
      <c r="AB71" s="1061"/>
      <c r="AC71" s="1061"/>
      <c r="AD71" s="1061"/>
      <c r="AE71" s="1061"/>
      <c r="AF71" s="1061">
        <v>123</v>
      </c>
      <c r="AG71" s="1061"/>
      <c r="AH71" s="1061"/>
      <c r="AI71" s="1061"/>
      <c r="AJ71" s="1061"/>
      <c r="AK71" s="1061">
        <v>26</v>
      </c>
      <c r="AL71" s="1061"/>
      <c r="AM71" s="1061"/>
      <c r="AN71" s="1061"/>
      <c r="AO71" s="1061"/>
      <c r="AP71" s="1061">
        <v>1668</v>
      </c>
      <c r="AQ71" s="1061"/>
      <c r="AR71" s="1061"/>
      <c r="AS71" s="1061"/>
      <c r="AT71" s="1061"/>
      <c r="AU71" s="1061">
        <v>78</v>
      </c>
      <c r="AV71" s="1061"/>
      <c r="AW71" s="1061"/>
      <c r="AX71" s="1061"/>
      <c r="AY71" s="1061"/>
      <c r="AZ71" s="1062"/>
      <c r="BA71" s="1062"/>
      <c r="BB71" s="1062"/>
      <c r="BC71" s="1062"/>
      <c r="BD71" s="1063"/>
      <c r="BE71" s="261"/>
      <c r="BF71" s="261"/>
      <c r="BG71" s="261"/>
      <c r="BH71" s="261"/>
      <c r="BI71" s="261"/>
      <c r="BJ71" s="261"/>
      <c r="BK71" s="261"/>
      <c r="BL71" s="261"/>
      <c r="BM71" s="261"/>
      <c r="BN71" s="261"/>
      <c r="BO71" s="261"/>
      <c r="BP71" s="261"/>
      <c r="BQ71" s="258">
        <v>65</v>
      </c>
      <c r="BR71" s="263"/>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2"/>
    </row>
    <row r="72" spans="1:131" s="243" customFormat="1" ht="26.25" customHeight="1" x14ac:dyDescent="0.15">
      <c r="A72" s="257">
        <v>5</v>
      </c>
      <c r="B72" s="1064"/>
      <c r="C72" s="1065"/>
      <c r="D72" s="1065"/>
      <c r="E72" s="1065"/>
      <c r="F72" s="1065"/>
      <c r="G72" s="1065"/>
      <c r="H72" s="1065"/>
      <c r="I72" s="1065"/>
      <c r="J72" s="1065"/>
      <c r="K72" s="1065"/>
      <c r="L72" s="1065"/>
      <c r="M72" s="1065"/>
      <c r="N72" s="1065"/>
      <c r="O72" s="1065"/>
      <c r="P72" s="1066"/>
      <c r="Q72" s="1067"/>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1"/>
      <c r="AY72" s="1061"/>
      <c r="AZ72" s="1062"/>
      <c r="BA72" s="1062"/>
      <c r="BB72" s="1062"/>
      <c r="BC72" s="1062"/>
      <c r="BD72" s="1063"/>
      <c r="BE72" s="261"/>
      <c r="BF72" s="261"/>
      <c r="BG72" s="261"/>
      <c r="BH72" s="261"/>
      <c r="BI72" s="261"/>
      <c r="BJ72" s="261"/>
      <c r="BK72" s="261"/>
      <c r="BL72" s="261"/>
      <c r="BM72" s="261"/>
      <c r="BN72" s="261"/>
      <c r="BO72" s="261"/>
      <c r="BP72" s="261"/>
      <c r="BQ72" s="258">
        <v>66</v>
      </c>
      <c r="BR72" s="263"/>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2"/>
    </row>
    <row r="73" spans="1:131" s="243" customFormat="1" ht="26.25" customHeight="1" x14ac:dyDescent="0.15">
      <c r="A73" s="257">
        <v>6</v>
      </c>
      <c r="B73" s="1064"/>
      <c r="C73" s="1065"/>
      <c r="D73" s="1065"/>
      <c r="E73" s="1065"/>
      <c r="F73" s="1065"/>
      <c r="G73" s="1065"/>
      <c r="H73" s="1065"/>
      <c r="I73" s="1065"/>
      <c r="J73" s="1065"/>
      <c r="K73" s="1065"/>
      <c r="L73" s="1065"/>
      <c r="M73" s="1065"/>
      <c r="N73" s="1065"/>
      <c r="O73" s="1065"/>
      <c r="P73" s="1066"/>
      <c r="Q73" s="1067"/>
      <c r="R73" s="1061"/>
      <c r="S73" s="1061"/>
      <c r="T73" s="1061"/>
      <c r="U73" s="1061"/>
      <c r="V73" s="1061"/>
      <c r="W73" s="1061"/>
      <c r="X73" s="1061"/>
      <c r="Y73" s="1061"/>
      <c r="Z73" s="1061"/>
      <c r="AA73" s="1061"/>
      <c r="AB73" s="1061"/>
      <c r="AC73" s="1061"/>
      <c r="AD73" s="1061"/>
      <c r="AE73" s="1061"/>
      <c r="AF73" s="1061"/>
      <c r="AG73" s="1061"/>
      <c r="AH73" s="1061"/>
      <c r="AI73" s="1061"/>
      <c r="AJ73" s="1061"/>
      <c r="AK73" s="1061"/>
      <c r="AL73" s="1061"/>
      <c r="AM73" s="1061"/>
      <c r="AN73" s="1061"/>
      <c r="AO73" s="1061"/>
      <c r="AP73" s="1061"/>
      <c r="AQ73" s="1061"/>
      <c r="AR73" s="1061"/>
      <c r="AS73" s="1061"/>
      <c r="AT73" s="1061"/>
      <c r="AU73" s="1061"/>
      <c r="AV73" s="1061"/>
      <c r="AW73" s="1061"/>
      <c r="AX73" s="1061"/>
      <c r="AY73" s="1061"/>
      <c r="AZ73" s="1062"/>
      <c r="BA73" s="1062"/>
      <c r="BB73" s="1062"/>
      <c r="BC73" s="1062"/>
      <c r="BD73" s="1063"/>
      <c r="BE73" s="261"/>
      <c r="BF73" s="261"/>
      <c r="BG73" s="261"/>
      <c r="BH73" s="261"/>
      <c r="BI73" s="261"/>
      <c r="BJ73" s="261"/>
      <c r="BK73" s="261"/>
      <c r="BL73" s="261"/>
      <c r="BM73" s="261"/>
      <c r="BN73" s="261"/>
      <c r="BO73" s="261"/>
      <c r="BP73" s="261"/>
      <c r="BQ73" s="258">
        <v>67</v>
      </c>
      <c r="BR73" s="263"/>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2"/>
    </row>
    <row r="74" spans="1:131" s="243" customFormat="1" ht="26.25" customHeight="1" x14ac:dyDescent="0.15">
      <c r="A74" s="257">
        <v>7</v>
      </c>
      <c r="B74" s="1064"/>
      <c r="C74" s="1065"/>
      <c r="D74" s="1065"/>
      <c r="E74" s="1065"/>
      <c r="F74" s="1065"/>
      <c r="G74" s="1065"/>
      <c r="H74" s="1065"/>
      <c r="I74" s="1065"/>
      <c r="J74" s="1065"/>
      <c r="K74" s="1065"/>
      <c r="L74" s="1065"/>
      <c r="M74" s="1065"/>
      <c r="N74" s="1065"/>
      <c r="O74" s="1065"/>
      <c r="P74" s="1066"/>
      <c r="Q74" s="1067"/>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2"/>
      <c r="BA74" s="1062"/>
      <c r="BB74" s="1062"/>
      <c r="BC74" s="1062"/>
      <c r="BD74" s="1063"/>
      <c r="BE74" s="261"/>
      <c r="BF74" s="261"/>
      <c r="BG74" s="261"/>
      <c r="BH74" s="261"/>
      <c r="BI74" s="261"/>
      <c r="BJ74" s="261"/>
      <c r="BK74" s="261"/>
      <c r="BL74" s="261"/>
      <c r="BM74" s="261"/>
      <c r="BN74" s="261"/>
      <c r="BO74" s="261"/>
      <c r="BP74" s="261"/>
      <c r="BQ74" s="258">
        <v>68</v>
      </c>
      <c r="BR74" s="263"/>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2"/>
    </row>
    <row r="75" spans="1:131" s="243" customFormat="1" ht="26.25" customHeight="1" x14ac:dyDescent="0.15">
      <c r="A75" s="257">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1"/>
      <c r="BF75" s="261"/>
      <c r="BG75" s="261"/>
      <c r="BH75" s="261"/>
      <c r="BI75" s="261"/>
      <c r="BJ75" s="261"/>
      <c r="BK75" s="261"/>
      <c r="BL75" s="261"/>
      <c r="BM75" s="261"/>
      <c r="BN75" s="261"/>
      <c r="BO75" s="261"/>
      <c r="BP75" s="261"/>
      <c r="BQ75" s="258">
        <v>69</v>
      </c>
      <c r="BR75" s="263"/>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2"/>
    </row>
    <row r="76" spans="1:131" s="243" customFormat="1" ht="26.25" customHeight="1" x14ac:dyDescent="0.15">
      <c r="A76" s="257">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1"/>
      <c r="BF76" s="261"/>
      <c r="BG76" s="261"/>
      <c r="BH76" s="261"/>
      <c r="BI76" s="261"/>
      <c r="BJ76" s="261"/>
      <c r="BK76" s="261"/>
      <c r="BL76" s="261"/>
      <c r="BM76" s="261"/>
      <c r="BN76" s="261"/>
      <c r="BO76" s="261"/>
      <c r="BP76" s="261"/>
      <c r="BQ76" s="258">
        <v>70</v>
      </c>
      <c r="BR76" s="263"/>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2"/>
    </row>
    <row r="77" spans="1:131" s="243" customFormat="1" ht="26.25" customHeight="1" x14ac:dyDescent="0.15">
      <c r="A77" s="257">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1"/>
      <c r="BF77" s="261"/>
      <c r="BG77" s="261"/>
      <c r="BH77" s="261"/>
      <c r="BI77" s="261"/>
      <c r="BJ77" s="261"/>
      <c r="BK77" s="261"/>
      <c r="BL77" s="261"/>
      <c r="BM77" s="261"/>
      <c r="BN77" s="261"/>
      <c r="BO77" s="261"/>
      <c r="BP77" s="261"/>
      <c r="BQ77" s="258">
        <v>71</v>
      </c>
      <c r="BR77" s="263"/>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2"/>
    </row>
    <row r="78" spans="1:131" s="243" customFormat="1" ht="26.25" customHeight="1" x14ac:dyDescent="0.15">
      <c r="A78" s="257">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1"/>
      <c r="BF78" s="261"/>
      <c r="BG78" s="261"/>
      <c r="BH78" s="261"/>
      <c r="BI78" s="261"/>
      <c r="BJ78" s="264"/>
      <c r="BK78" s="264"/>
      <c r="BL78" s="264"/>
      <c r="BM78" s="264"/>
      <c r="BN78" s="264"/>
      <c r="BO78" s="261"/>
      <c r="BP78" s="261"/>
      <c r="BQ78" s="258">
        <v>72</v>
      </c>
      <c r="BR78" s="263"/>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2"/>
    </row>
    <row r="79" spans="1:131" s="243" customFormat="1" ht="26.25" customHeight="1" x14ac:dyDescent="0.15">
      <c r="A79" s="257">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1"/>
      <c r="BF79" s="261"/>
      <c r="BG79" s="261"/>
      <c r="BH79" s="261"/>
      <c r="BI79" s="261"/>
      <c r="BJ79" s="264"/>
      <c r="BK79" s="264"/>
      <c r="BL79" s="264"/>
      <c r="BM79" s="264"/>
      <c r="BN79" s="264"/>
      <c r="BO79" s="261"/>
      <c r="BP79" s="261"/>
      <c r="BQ79" s="258">
        <v>73</v>
      </c>
      <c r="BR79" s="263"/>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2"/>
    </row>
    <row r="80" spans="1:131" s="243" customFormat="1" ht="26.25" customHeight="1" x14ac:dyDescent="0.15">
      <c r="A80" s="257">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1"/>
      <c r="BF80" s="261"/>
      <c r="BG80" s="261"/>
      <c r="BH80" s="261"/>
      <c r="BI80" s="261"/>
      <c r="BJ80" s="261"/>
      <c r="BK80" s="261"/>
      <c r="BL80" s="261"/>
      <c r="BM80" s="261"/>
      <c r="BN80" s="261"/>
      <c r="BO80" s="261"/>
      <c r="BP80" s="261"/>
      <c r="BQ80" s="258">
        <v>74</v>
      </c>
      <c r="BR80" s="263"/>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2"/>
    </row>
    <row r="81" spans="1:131" s="243" customFormat="1" ht="26.25" customHeight="1" x14ac:dyDescent="0.15">
      <c r="A81" s="257">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1"/>
      <c r="BF81" s="261"/>
      <c r="BG81" s="261"/>
      <c r="BH81" s="261"/>
      <c r="BI81" s="261"/>
      <c r="BJ81" s="261"/>
      <c r="BK81" s="261"/>
      <c r="BL81" s="261"/>
      <c r="BM81" s="261"/>
      <c r="BN81" s="261"/>
      <c r="BO81" s="261"/>
      <c r="BP81" s="261"/>
      <c r="BQ81" s="258">
        <v>75</v>
      </c>
      <c r="BR81" s="263"/>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2"/>
    </row>
    <row r="82" spans="1:131" s="243" customFormat="1" ht="26.25" customHeight="1" x14ac:dyDescent="0.15">
      <c r="A82" s="257">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1"/>
      <c r="BF82" s="261"/>
      <c r="BG82" s="261"/>
      <c r="BH82" s="261"/>
      <c r="BI82" s="261"/>
      <c r="BJ82" s="261"/>
      <c r="BK82" s="261"/>
      <c r="BL82" s="261"/>
      <c r="BM82" s="261"/>
      <c r="BN82" s="261"/>
      <c r="BO82" s="261"/>
      <c r="BP82" s="261"/>
      <c r="BQ82" s="258">
        <v>76</v>
      </c>
      <c r="BR82" s="263"/>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2"/>
    </row>
    <row r="83" spans="1:131" s="243" customFormat="1" ht="26.25" customHeight="1" x14ac:dyDescent="0.15">
      <c r="A83" s="257">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1"/>
      <c r="BF83" s="261"/>
      <c r="BG83" s="261"/>
      <c r="BH83" s="261"/>
      <c r="BI83" s="261"/>
      <c r="BJ83" s="261"/>
      <c r="BK83" s="261"/>
      <c r="BL83" s="261"/>
      <c r="BM83" s="261"/>
      <c r="BN83" s="261"/>
      <c r="BO83" s="261"/>
      <c r="BP83" s="261"/>
      <c r="BQ83" s="258">
        <v>77</v>
      </c>
      <c r="BR83" s="263"/>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2"/>
    </row>
    <row r="84" spans="1:131" s="243" customFormat="1" ht="26.25" customHeight="1" x14ac:dyDescent="0.15">
      <c r="A84" s="257">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1"/>
      <c r="BF84" s="261"/>
      <c r="BG84" s="261"/>
      <c r="BH84" s="261"/>
      <c r="BI84" s="261"/>
      <c r="BJ84" s="261"/>
      <c r="BK84" s="261"/>
      <c r="BL84" s="261"/>
      <c r="BM84" s="261"/>
      <c r="BN84" s="261"/>
      <c r="BO84" s="261"/>
      <c r="BP84" s="261"/>
      <c r="BQ84" s="258">
        <v>78</v>
      </c>
      <c r="BR84" s="263"/>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2"/>
    </row>
    <row r="85" spans="1:131" s="243" customFormat="1" ht="26.25" customHeight="1" x14ac:dyDescent="0.15">
      <c r="A85" s="257">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1"/>
      <c r="BF85" s="261"/>
      <c r="BG85" s="261"/>
      <c r="BH85" s="261"/>
      <c r="BI85" s="261"/>
      <c r="BJ85" s="261"/>
      <c r="BK85" s="261"/>
      <c r="BL85" s="261"/>
      <c r="BM85" s="261"/>
      <c r="BN85" s="261"/>
      <c r="BO85" s="261"/>
      <c r="BP85" s="261"/>
      <c r="BQ85" s="258">
        <v>79</v>
      </c>
      <c r="BR85" s="263"/>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2"/>
    </row>
    <row r="86" spans="1:131" s="243" customFormat="1" ht="26.25" customHeight="1" x14ac:dyDescent="0.15">
      <c r="A86" s="257">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1"/>
      <c r="BF86" s="261"/>
      <c r="BG86" s="261"/>
      <c r="BH86" s="261"/>
      <c r="BI86" s="261"/>
      <c r="BJ86" s="261"/>
      <c r="BK86" s="261"/>
      <c r="BL86" s="261"/>
      <c r="BM86" s="261"/>
      <c r="BN86" s="261"/>
      <c r="BO86" s="261"/>
      <c r="BP86" s="261"/>
      <c r="BQ86" s="258">
        <v>80</v>
      </c>
      <c r="BR86" s="263"/>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2"/>
    </row>
    <row r="87" spans="1:131" s="243" customFormat="1" ht="26.25" customHeight="1" x14ac:dyDescent="0.15">
      <c r="A87" s="265">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1"/>
      <c r="BF87" s="261"/>
      <c r="BG87" s="261"/>
      <c r="BH87" s="261"/>
      <c r="BI87" s="261"/>
      <c r="BJ87" s="261"/>
      <c r="BK87" s="261"/>
      <c r="BL87" s="261"/>
      <c r="BM87" s="261"/>
      <c r="BN87" s="261"/>
      <c r="BO87" s="261"/>
      <c r="BP87" s="261"/>
      <c r="BQ87" s="258">
        <v>81</v>
      </c>
      <c r="BR87" s="263"/>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2"/>
    </row>
    <row r="88" spans="1:131" s="243" customFormat="1" ht="26.25" customHeight="1" thickBot="1" x14ac:dyDescent="0.2">
      <c r="A88" s="260" t="s">
        <v>383</v>
      </c>
      <c r="B88" s="1034" t="s">
        <v>415</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12327</v>
      </c>
      <c r="AG88" s="1049"/>
      <c r="AH88" s="1049"/>
      <c r="AI88" s="1049"/>
      <c r="AJ88" s="1049"/>
      <c r="AK88" s="1053"/>
      <c r="AL88" s="1053"/>
      <c r="AM88" s="1053"/>
      <c r="AN88" s="1053"/>
      <c r="AO88" s="1053"/>
      <c r="AP88" s="1049">
        <v>1668</v>
      </c>
      <c r="AQ88" s="1049"/>
      <c r="AR88" s="1049"/>
      <c r="AS88" s="1049"/>
      <c r="AT88" s="1049"/>
      <c r="AU88" s="1049">
        <v>78</v>
      </c>
      <c r="AV88" s="1049"/>
      <c r="AW88" s="1049"/>
      <c r="AX88" s="1049"/>
      <c r="AY88" s="1049"/>
      <c r="AZ88" s="1050"/>
      <c r="BA88" s="1050"/>
      <c r="BB88" s="1050"/>
      <c r="BC88" s="1050"/>
      <c r="BD88" s="1051"/>
      <c r="BE88" s="261"/>
      <c r="BF88" s="261"/>
      <c r="BG88" s="261"/>
      <c r="BH88" s="261"/>
      <c r="BI88" s="261"/>
      <c r="BJ88" s="261"/>
      <c r="BK88" s="261"/>
      <c r="BL88" s="261"/>
      <c r="BM88" s="261"/>
      <c r="BN88" s="261"/>
      <c r="BO88" s="261"/>
      <c r="BP88" s="261"/>
      <c r="BQ88" s="258">
        <v>82</v>
      </c>
      <c r="BR88" s="263"/>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383</v>
      </c>
      <c r="BR102" s="1034" t="s">
        <v>416</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151</v>
      </c>
      <c r="CS102" s="1041"/>
      <c r="CT102" s="1041"/>
      <c r="CU102" s="1041"/>
      <c r="CV102" s="1042"/>
      <c r="CW102" s="1040" t="s">
        <v>579</v>
      </c>
      <c r="CX102" s="1041"/>
      <c r="CY102" s="1041"/>
      <c r="CZ102" s="1041"/>
      <c r="DA102" s="1042"/>
      <c r="DB102" s="1040" t="s">
        <v>504</v>
      </c>
      <c r="DC102" s="1041"/>
      <c r="DD102" s="1041"/>
      <c r="DE102" s="1041"/>
      <c r="DF102" s="1042"/>
      <c r="DG102" s="1040" t="s">
        <v>504</v>
      </c>
      <c r="DH102" s="1041"/>
      <c r="DI102" s="1041"/>
      <c r="DJ102" s="1041"/>
      <c r="DK102" s="1042"/>
      <c r="DL102" s="1040" t="s">
        <v>504</v>
      </c>
      <c r="DM102" s="1041"/>
      <c r="DN102" s="1041"/>
      <c r="DO102" s="1041"/>
      <c r="DP102" s="1042"/>
      <c r="DQ102" s="1040" t="s">
        <v>504</v>
      </c>
      <c r="DR102" s="1041"/>
      <c r="DS102" s="1041"/>
      <c r="DT102" s="1041"/>
      <c r="DU102" s="1042"/>
      <c r="DV102" s="1023"/>
      <c r="DW102" s="1024"/>
      <c r="DX102" s="1024"/>
      <c r="DY102" s="1024"/>
      <c r="DZ102" s="1025"/>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6" t="s">
        <v>417</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7" t="s">
        <v>418</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419</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420</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28" t="s">
        <v>421</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422</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2" customFormat="1" ht="26.25" customHeight="1" x14ac:dyDescent="0.15">
      <c r="A109" s="983" t="s">
        <v>423</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424</v>
      </c>
      <c r="AB109" s="984"/>
      <c r="AC109" s="984"/>
      <c r="AD109" s="984"/>
      <c r="AE109" s="985"/>
      <c r="AF109" s="986" t="s">
        <v>300</v>
      </c>
      <c r="AG109" s="984"/>
      <c r="AH109" s="984"/>
      <c r="AI109" s="984"/>
      <c r="AJ109" s="985"/>
      <c r="AK109" s="986" t="s">
        <v>299</v>
      </c>
      <c r="AL109" s="984"/>
      <c r="AM109" s="984"/>
      <c r="AN109" s="984"/>
      <c r="AO109" s="985"/>
      <c r="AP109" s="986" t="s">
        <v>425</v>
      </c>
      <c r="AQ109" s="984"/>
      <c r="AR109" s="984"/>
      <c r="AS109" s="984"/>
      <c r="AT109" s="1015"/>
      <c r="AU109" s="983" t="s">
        <v>423</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424</v>
      </c>
      <c r="BR109" s="984"/>
      <c r="BS109" s="984"/>
      <c r="BT109" s="984"/>
      <c r="BU109" s="985"/>
      <c r="BV109" s="986" t="s">
        <v>300</v>
      </c>
      <c r="BW109" s="984"/>
      <c r="BX109" s="984"/>
      <c r="BY109" s="984"/>
      <c r="BZ109" s="985"/>
      <c r="CA109" s="986" t="s">
        <v>299</v>
      </c>
      <c r="CB109" s="984"/>
      <c r="CC109" s="984"/>
      <c r="CD109" s="984"/>
      <c r="CE109" s="985"/>
      <c r="CF109" s="1022" t="s">
        <v>425</v>
      </c>
      <c r="CG109" s="1022"/>
      <c r="CH109" s="1022"/>
      <c r="CI109" s="1022"/>
      <c r="CJ109" s="1022"/>
      <c r="CK109" s="986" t="s">
        <v>426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424</v>
      </c>
      <c r="DH109" s="984"/>
      <c r="DI109" s="984"/>
      <c r="DJ109" s="984"/>
      <c r="DK109" s="985"/>
      <c r="DL109" s="986" t="s">
        <v>300</v>
      </c>
      <c r="DM109" s="984"/>
      <c r="DN109" s="984"/>
      <c r="DO109" s="984"/>
      <c r="DP109" s="985"/>
      <c r="DQ109" s="986" t="s">
        <v>299</v>
      </c>
      <c r="DR109" s="984"/>
      <c r="DS109" s="984"/>
      <c r="DT109" s="984"/>
      <c r="DU109" s="985"/>
      <c r="DV109" s="986" t="s">
        <v>425</v>
      </c>
      <c r="DW109" s="984"/>
      <c r="DX109" s="984"/>
      <c r="DY109" s="984"/>
      <c r="DZ109" s="1015"/>
    </row>
    <row r="110" spans="1:131" s="242" customFormat="1" ht="26.25" customHeight="1" x14ac:dyDescent="0.15">
      <c r="A110" s="886" t="s">
        <v>427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2387790</v>
      </c>
      <c r="AB110" s="977"/>
      <c r="AC110" s="977"/>
      <c r="AD110" s="977"/>
      <c r="AE110" s="978"/>
      <c r="AF110" s="979">
        <v>2587081</v>
      </c>
      <c r="AG110" s="977"/>
      <c r="AH110" s="977"/>
      <c r="AI110" s="977"/>
      <c r="AJ110" s="978"/>
      <c r="AK110" s="979">
        <v>2629408</v>
      </c>
      <c r="AL110" s="977"/>
      <c r="AM110" s="977"/>
      <c r="AN110" s="977"/>
      <c r="AO110" s="978"/>
      <c r="AP110" s="980">
        <v>19.399999999999999</v>
      </c>
      <c r="AQ110" s="981"/>
      <c r="AR110" s="981"/>
      <c r="AS110" s="981"/>
      <c r="AT110" s="982"/>
      <c r="AU110" s="1016" t="s">
        <v>72</v>
      </c>
      <c r="AV110" s="1017"/>
      <c r="AW110" s="1017"/>
      <c r="AX110" s="1017"/>
      <c r="AY110" s="1017"/>
      <c r="AZ110" s="942" t="s">
        <v>428</v>
      </c>
      <c r="BA110" s="887"/>
      <c r="BB110" s="887"/>
      <c r="BC110" s="887"/>
      <c r="BD110" s="887"/>
      <c r="BE110" s="887"/>
      <c r="BF110" s="887"/>
      <c r="BG110" s="887"/>
      <c r="BH110" s="887"/>
      <c r="BI110" s="887"/>
      <c r="BJ110" s="887"/>
      <c r="BK110" s="887"/>
      <c r="BL110" s="887"/>
      <c r="BM110" s="887"/>
      <c r="BN110" s="887"/>
      <c r="BO110" s="887"/>
      <c r="BP110" s="888"/>
      <c r="BQ110" s="943">
        <v>26068603</v>
      </c>
      <c r="BR110" s="924"/>
      <c r="BS110" s="924"/>
      <c r="BT110" s="924"/>
      <c r="BU110" s="924"/>
      <c r="BV110" s="924">
        <v>25617940</v>
      </c>
      <c r="BW110" s="924"/>
      <c r="BX110" s="924"/>
      <c r="BY110" s="924"/>
      <c r="BZ110" s="924"/>
      <c r="CA110" s="924">
        <v>26206036</v>
      </c>
      <c r="CB110" s="924"/>
      <c r="CC110" s="924"/>
      <c r="CD110" s="924"/>
      <c r="CE110" s="924"/>
      <c r="CF110" s="948">
        <v>193.1</v>
      </c>
      <c r="CG110" s="949"/>
      <c r="CH110" s="949"/>
      <c r="CI110" s="949"/>
      <c r="CJ110" s="949"/>
      <c r="CK110" s="1012" t="s">
        <v>429</v>
      </c>
      <c r="CL110" s="898"/>
      <c r="CM110" s="973" t="s">
        <v>430</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127</v>
      </c>
      <c r="DH110" s="924"/>
      <c r="DI110" s="924"/>
      <c r="DJ110" s="924"/>
      <c r="DK110" s="924"/>
      <c r="DL110" s="924" t="s">
        <v>127</v>
      </c>
      <c r="DM110" s="924"/>
      <c r="DN110" s="924"/>
      <c r="DO110" s="924"/>
      <c r="DP110" s="924"/>
      <c r="DQ110" s="924" t="s">
        <v>127</v>
      </c>
      <c r="DR110" s="924"/>
      <c r="DS110" s="924"/>
      <c r="DT110" s="924"/>
      <c r="DU110" s="924"/>
      <c r="DV110" s="925" t="s">
        <v>127</v>
      </c>
      <c r="DW110" s="925"/>
      <c r="DX110" s="925"/>
      <c r="DY110" s="925"/>
      <c r="DZ110" s="926"/>
    </row>
    <row r="111" spans="1:131" s="242" customFormat="1" ht="26.25" customHeight="1" x14ac:dyDescent="0.15">
      <c r="A111" s="853" t="s">
        <v>431</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127</v>
      </c>
      <c r="AB111" s="1005"/>
      <c r="AC111" s="1005"/>
      <c r="AD111" s="1005"/>
      <c r="AE111" s="1006"/>
      <c r="AF111" s="1007" t="s">
        <v>127</v>
      </c>
      <c r="AG111" s="1005"/>
      <c r="AH111" s="1005"/>
      <c r="AI111" s="1005"/>
      <c r="AJ111" s="1006"/>
      <c r="AK111" s="1007" t="s">
        <v>127</v>
      </c>
      <c r="AL111" s="1005"/>
      <c r="AM111" s="1005"/>
      <c r="AN111" s="1005"/>
      <c r="AO111" s="1006"/>
      <c r="AP111" s="1008" t="s">
        <v>127</v>
      </c>
      <c r="AQ111" s="1009"/>
      <c r="AR111" s="1009"/>
      <c r="AS111" s="1009"/>
      <c r="AT111" s="1010"/>
      <c r="AU111" s="1018"/>
      <c r="AV111" s="1019"/>
      <c r="AW111" s="1019"/>
      <c r="AX111" s="1019"/>
      <c r="AY111" s="1019"/>
      <c r="AZ111" s="894" t="s">
        <v>432</v>
      </c>
      <c r="BA111" s="829"/>
      <c r="BB111" s="829"/>
      <c r="BC111" s="829"/>
      <c r="BD111" s="829"/>
      <c r="BE111" s="829"/>
      <c r="BF111" s="829"/>
      <c r="BG111" s="829"/>
      <c r="BH111" s="829"/>
      <c r="BI111" s="829"/>
      <c r="BJ111" s="829"/>
      <c r="BK111" s="829"/>
      <c r="BL111" s="829"/>
      <c r="BM111" s="829"/>
      <c r="BN111" s="829"/>
      <c r="BO111" s="829"/>
      <c r="BP111" s="830"/>
      <c r="BQ111" s="895" t="s">
        <v>127</v>
      </c>
      <c r="BR111" s="896"/>
      <c r="BS111" s="896"/>
      <c r="BT111" s="896"/>
      <c r="BU111" s="896"/>
      <c r="BV111" s="896" t="s">
        <v>127</v>
      </c>
      <c r="BW111" s="896"/>
      <c r="BX111" s="896"/>
      <c r="BY111" s="896"/>
      <c r="BZ111" s="896"/>
      <c r="CA111" s="896" t="s">
        <v>127</v>
      </c>
      <c r="CB111" s="896"/>
      <c r="CC111" s="896"/>
      <c r="CD111" s="896"/>
      <c r="CE111" s="896"/>
      <c r="CF111" s="957" t="s">
        <v>127</v>
      </c>
      <c r="CG111" s="958"/>
      <c r="CH111" s="958"/>
      <c r="CI111" s="958"/>
      <c r="CJ111" s="958"/>
      <c r="CK111" s="1013"/>
      <c r="CL111" s="900"/>
      <c r="CM111" s="903" t="s">
        <v>433</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127</v>
      </c>
      <c r="DH111" s="896"/>
      <c r="DI111" s="896"/>
      <c r="DJ111" s="896"/>
      <c r="DK111" s="896"/>
      <c r="DL111" s="896" t="s">
        <v>127</v>
      </c>
      <c r="DM111" s="896"/>
      <c r="DN111" s="896"/>
      <c r="DO111" s="896"/>
      <c r="DP111" s="896"/>
      <c r="DQ111" s="896" t="s">
        <v>127</v>
      </c>
      <c r="DR111" s="896"/>
      <c r="DS111" s="896"/>
      <c r="DT111" s="896"/>
      <c r="DU111" s="896"/>
      <c r="DV111" s="873" t="s">
        <v>127</v>
      </c>
      <c r="DW111" s="873"/>
      <c r="DX111" s="873"/>
      <c r="DY111" s="873"/>
      <c r="DZ111" s="874"/>
    </row>
    <row r="112" spans="1:131" s="242" customFormat="1" ht="26.25" customHeight="1" x14ac:dyDescent="0.15">
      <c r="A112" s="998" t="s">
        <v>434</v>
      </c>
      <c r="B112" s="999"/>
      <c r="C112" s="829" t="s">
        <v>435</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127</v>
      </c>
      <c r="AB112" s="859"/>
      <c r="AC112" s="859"/>
      <c r="AD112" s="859"/>
      <c r="AE112" s="860"/>
      <c r="AF112" s="861" t="s">
        <v>127</v>
      </c>
      <c r="AG112" s="859"/>
      <c r="AH112" s="859"/>
      <c r="AI112" s="859"/>
      <c r="AJ112" s="860"/>
      <c r="AK112" s="861" t="s">
        <v>127</v>
      </c>
      <c r="AL112" s="859"/>
      <c r="AM112" s="859"/>
      <c r="AN112" s="859"/>
      <c r="AO112" s="860"/>
      <c r="AP112" s="906" t="s">
        <v>127</v>
      </c>
      <c r="AQ112" s="907"/>
      <c r="AR112" s="907"/>
      <c r="AS112" s="907"/>
      <c r="AT112" s="908"/>
      <c r="AU112" s="1018"/>
      <c r="AV112" s="1019"/>
      <c r="AW112" s="1019"/>
      <c r="AX112" s="1019"/>
      <c r="AY112" s="1019"/>
      <c r="AZ112" s="894" t="s">
        <v>436</v>
      </c>
      <c r="BA112" s="829"/>
      <c r="BB112" s="829"/>
      <c r="BC112" s="829"/>
      <c r="BD112" s="829"/>
      <c r="BE112" s="829"/>
      <c r="BF112" s="829"/>
      <c r="BG112" s="829"/>
      <c r="BH112" s="829"/>
      <c r="BI112" s="829"/>
      <c r="BJ112" s="829"/>
      <c r="BK112" s="829"/>
      <c r="BL112" s="829"/>
      <c r="BM112" s="829"/>
      <c r="BN112" s="829"/>
      <c r="BO112" s="829"/>
      <c r="BP112" s="830"/>
      <c r="BQ112" s="895">
        <v>10906222</v>
      </c>
      <c r="BR112" s="896"/>
      <c r="BS112" s="896"/>
      <c r="BT112" s="896"/>
      <c r="BU112" s="896"/>
      <c r="BV112" s="896">
        <v>10843982</v>
      </c>
      <c r="BW112" s="896"/>
      <c r="BX112" s="896"/>
      <c r="BY112" s="896"/>
      <c r="BZ112" s="896"/>
      <c r="CA112" s="896">
        <v>10466967</v>
      </c>
      <c r="CB112" s="896"/>
      <c r="CC112" s="896"/>
      <c r="CD112" s="896"/>
      <c r="CE112" s="896"/>
      <c r="CF112" s="957">
        <v>77.099999999999994</v>
      </c>
      <c r="CG112" s="958"/>
      <c r="CH112" s="958"/>
      <c r="CI112" s="958"/>
      <c r="CJ112" s="958"/>
      <c r="CK112" s="1013"/>
      <c r="CL112" s="900"/>
      <c r="CM112" s="903" t="s">
        <v>437</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127</v>
      </c>
      <c r="DH112" s="896"/>
      <c r="DI112" s="896"/>
      <c r="DJ112" s="896"/>
      <c r="DK112" s="896"/>
      <c r="DL112" s="896" t="s">
        <v>127</v>
      </c>
      <c r="DM112" s="896"/>
      <c r="DN112" s="896"/>
      <c r="DO112" s="896"/>
      <c r="DP112" s="896"/>
      <c r="DQ112" s="896" t="s">
        <v>127</v>
      </c>
      <c r="DR112" s="896"/>
      <c r="DS112" s="896"/>
      <c r="DT112" s="896"/>
      <c r="DU112" s="896"/>
      <c r="DV112" s="873" t="s">
        <v>127</v>
      </c>
      <c r="DW112" s="873"/>
      <c r="DX112" s="873"/>
      <c r="DY112" s="873"/>
      <c r="DZ112" s="874"/>
    </row>
    <row r="113" spans="1:130" s="242" customFormat="1" ht="26.25" customHeight="1" x14ac:dyDescent="0.15">
      <c r="A113" s="1000"/>
      <c r="B113" s="1001"/>
      <c r="C113" s="829" t="s">
        <v>438</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649441</v>
      </c>
      <c r="AB113" s="1005"/>
      <c r="AC113" s="1005"/>
      <c r="AD113" s="1005"/>
      <c r="AE113" s="1006"/>
      <c r="AF113" s="1007">
        <v>603808</v>
      </c>
      <c r="AG113" s="1005"/>
      <c r="AH113" s="1005"/>
      <c r="AI113" s="1005"/>
      <c r="AJ113" s="1006"/>
      <c r="AK113" s="1007">
        <v>648499</v>
      </c>
      <c r="AL113" s="1005"/>
      <c r="AM113" s="1005"/>
      <c r="AN113" s="1005"/>
      <c r="AO113" s="1006"/>
      <c r="AP113" s="1008">
        <v>4.8</v>
      </c>
      <c r="AQ113" s="1009"/>
      <c r="AR113" s="1009"/>
      <c r="AS113" s="1009"/>
      <c r="AT113" s="1010"/>
      <c r="AU113" s="1018"/>
      <c r="AV113" s="1019"/>
      <c r="AW113" s="1019"/>
      <c r="AX113" s="1019"/>
      <c r="AY113" s="1019"/>
      <c r="AZ113" s="894" t="s">
        <v>439</v>
      </c>
      <c r="BA113" s="829"/>
      <c r="BB113" s="829"/>
      <c r="BC113" s="829"/>
      <c r="BD113" s="829"/>
      <c r="BE113" s="829"/>
      <c r="BF113" s="829"/>
      <c r="BG113" s="829"/>
      <c r="BH113" s="829"/>
      <c r="BI113" s="829"/>
      <c r="BJ113" s="829"/>
      <c r="BK113" s="829"/>
      <c r="BL113" s="829"/>
      <c r="BM113" s="829"/>
      <c r="BN113" s="829"/>
      <c r="BO113" s="829"/>
      <c r="BP113" s="830"/>
      <c r="BQ113" s="895">
        <v>24453</v>
      </c>
      <c r="BR113" s="896"/>
      <c r="BS113" s="896"/>
      <c r="BT113" s="896"/>
      <c r="BU113" s="896"/>
      <c r="BV113" s="896">
        <v>51843</v>
      </c>
      <c r="BW113" s="896"/>
      <c r="BX113" s="896"/>
      <c r="BY113" s="896"/>
      <c r="BZ113" s="896"/>
      <c r="CA113" s="896">
        <v>78135</v>
      </c>
      <c r="CB113" s="896"/>
      <c r="CC113" s="896"/>
      <c r="CD113" s="896"/>
      <c r="CE113" s="896"/>
      <c r="CF113" s="957">
        <v>0.6</v>
      </c>
      <c r="CG113" s="958"/>
      <c r="CH113" s="958"/>
      <c r="CI113" s="958"/>
      <c r="CJ113" s="958"/>
      <c r="CK113" s="1013"/>
      <c r="CL113" s="900"/>
      <c r="CM113" s="903" t="s">
        <v>440</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441</v>
      </c>
      <c r="DH113" s="859"/>
      <c r="DI113" s="859"/>
      <c r="DJ113" s="859"/>
      <c r="DK113" s="860"/>
      <c r="DL113" s="861" t="s">
        <v>127</v>
      </c>
      <c r="DM113" s="859"/>
      <c r="DN113" s="859"/>
      <c r="DO113" s="859"/>
      <c r="DP113" s="860"/>
      <c r="DQ113" s="861" t="s">
        <v>127</v>
      </c>
      <c r="DR113" s="859"/>
      <c r="DS113" s="859"/>
      <c r="DT113" s="859"/>
      <c r="DU113" s="860"/>
      <c r="DV113" s="906" t="s">
        <v>127</v>
      </c>
      <c r="DW113" s="907"/>
      <c r="DX113" s="907"/>
      <c r="DY113" s="907"/>
      <c r="DZ113" s="908"/>
    </row>
    <row r="114" spans="1:130" s="242" customFormat="1" ht="26.25" customHeight="1" x14ac:dyDescent="0.15">
      <c r="A114" s="1000"/>
      <c r="B114" s="1001"/>
      <c r="C114" s="829" t="s">
        <v>442</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t="s">
        <v>127</v>
      </c>
      <c r="AB114" s="859"/>
      <c r="AC114" s="859"/>
      <c r="AD114" s="859"/>
      <c r="AE114" s="860"/>
      <c r="AF114" s="861">
        <v>2</v>
      </c>
      <c r="AG114" s="859"/>
      <c r="AH114" s="859"/>
      <c r="AI114" s="859"/>
      <c r="AJ114" s="860"/>
      <c r="AK114" s="861">
        <v>7</v>
      </c>
      <c r="AL114" s="859"/>
      <c r="AM114" s="859"/>
      <c r="AN114" s="859"/>
      <c r="AO114" s="860"/>
      <c r="AP114" s="906">
        <v>0</v>
      </c>
      <c r="AQ114" s="907"/>
      <c r="AR114" s="907"/>
      <c r="AS114" s="907"/>
      <c r="AT114" s="908"/>
      <c r="AU114" s="1018"/>
      <c r="AV114" s="1019"/>
      <c r="AW114" s="1019"/>
      <c r="AX114" s="1019"/>
      <c r="AY114" s="1019"/>
      <c r="AZ114" s="894" t="s">
        <v>443</v>
      </c>
      <c r="BA114" s="829"/>
      <c r="BB114" s="829"/>
      <c r="BC114" s="829"/>
      <c r="BD114" s="829"/>
      <c r="BE114" s="829"/>
      <c r="BF114" s="829"/>
      <c r="BG114" s="829"/>
      <c r="BH114" s="829"/>
      <c r="BI114" s="829"/>
      <c r="BJ114" s="829"/>
      <c r="BK114" s="829"/>
      <c r="BL114" s="829"/>
      <c r="BM114" s="829"/>
      <c r="BN114" s="829"/>
      <c r="BO114" s="829"/>
      <c r="BP114" s="830"/>
      <c r="BQ114" s="895">
        <v>5508812</v>
      </c>
      <c r="BR114" s="896"/>
      <c r="BS114" s="896"/>
      <c r="BT114" s="896"/>
      <c r="BU114" s="896"/>
      <c r="BV114" s="896">
        <v>5423282</v>
      </c>
      <c r="BW114" s="896"/>
      <c r="BX114" s="896"/>
      <c r="BY114" s="896"/>
      <c r="BZ114" s="896"/>
      <c r="CA114" s="896">
        <v>5422368</v>
      </c>
      <c r="CB114" s="896"/>
      <c r="CC114" s="896"/>
      <c r="CD114" s="896"/>
      <c r="CE114" s="896"/>
      <c r="CF114" s="957">
        <v>40</v>
      </c>
      <c r="CG114" s="958"/>
      <c r="CH114" s="958"/>
      <c r="CI114" s="958"/>
      <c r="CJ114" s="958"/>
      <c r="CK114" s="1013"/>
      <c r="CL114" s="900"/>
      <c r="CM114" s="903" t="s">
        <v>444</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127</v>
      </c>
      <c r="DH114" s="859"/>
      <c r="DI114" s="859"/>
      <c r="DJ114" s="859"/>
      <c r="DK114" s="860"/>
      <c r="DL114" s="861" t="s">
        <v>127</v>
      </c>
      <c r="DM114" s="859"/>
      <c r="DN114" s="859"/>
      <c r="DO114" s="859"/>
      <c r="DP114" s="860"/>
      <c r="DQ114" s="861" t="s">
        <v>127</v>
      </c>
      <c r="DR114" s="859"/>
      <c r="DS114" s="859"/>
      <c r="DT114" s="859"/>
      <c r="DU114" s="860"/>
      <c r="DV114" s="906" t="s">
        <v>127</v>
      </c>
      <c r="DW114" s="907"/>
      <c r="DX114" s="907"/>
      <c r="DY114" s="907"/>
      <c r="DZ114" s="908"/>
    </row>
    <row r="115" spans="1:130" s="242" customFormat="1" ht="26.25" customHeight="1" x14ac:dyDescent="0.15">
      <c r="A115" s="1000"/>
      <c r="B115" s="1001"/>
      <c r="C115" s="829" t="s">
        <v>445</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10834</v>
      </c>
      <c r="AB115" s="1005"/>
      <c r="AC115" s="1005"/>
      <c r="AD115" s="1005"/>
      <c r="AE115" s="1006"/>
      <c r="AF115" s="1007">
        <v>10324</v>
      </c>
      <c r="AG115" s="1005"/>
      <c r="AH115" s="1005"/>
      <c r="AI115" s="1005"/>
      <c r="AJ115" s="1006"/>
      <c r="AK115" s="1007">
        <v>16136</v>
      </c>
      <c r="AL115" s="1005"/>
      <c r="AM115" s="1005"/>
      <c r="AN115" s="1005"/>
      <c r="AO115" s="1006"/>
      <c r="AP115" s="1008">
        <v>0.1</v>
      </c>
      <c r="AQ115" s="1009"/>
      <c r="AR115" s="1009"/>
      <c r="AS115" s="1009"/>
      <c r="AT115" s="1010"/>
      <c r="AU115" s="1018"/>
      <c r="AV115" s="1019"/>
      <c r="AW115" s="1019"/>
      <c r="AX115" s="1019"/>
      <c r="AY115" s="1019"/>
      <c r="AZ115" s="894" t="s">
        <v>446</v>
      </c>
      <c r="BA115" s="829"/>
      <c r="BB115" s="829"/>
      <c r="BC115" s="829"/>
      <c r="BD115" s="829"/>
      <c r="BE115" s="829"/>
      <c r="BF115" s="829"/>
      <c r="BG115" s="829"/>
      <c r="BH115" s="829"/>
      <c r="BI115" s="829"/>
      <c r="BJ115" s="829"/>
      <c r="BK115" s="829"/>
      <c r="BL115" s="829"/>
      <c r="BM115" s="829"/>
      <c r="BN115" s="829"/>
      <c r="BO115" s="829"/>
      <c r="BP115" s="830"/>
      <c r="BQ115" s="895" t="s">
        <v>127</v>
      </c>
      <c r="BR115" s="896"/>
      <c r="BS115" s="896"/>
      <c r="BT115" s="896"/>
      <c r="BU115" s="896"/>
      <c r="BV115" s="896" t="s">
        <v>127</v>
      </c>
      <c r="BW115" s="896"/>
      <c r="BX115" s="896"/>
      <c r="BY115" s="896"/>
      <c r="BZ115" s="896"/>
      <c r="CA115" s="896" t="s">
        <v>127</v>
      </c>
      <c r="CB115" s="896"/>
      <c r="CC115" s="896"/>
      <c r="CD115" s="896"/>
      <c r="CE115" s="896"/>
      <c r="CF115" s="957" t="s">
        <v>127</v>
      </c>
      <c r="CG115" s="958"/>
      <c r="CH115" s="958"/>
      <c r="CI115" s="958"/>
      <c r="CJ115" s="958"/>
      <c r="CK115" s="1013"/>
      <c r="CL115" s="900"/>
      <c r="CM115" s="894" t="s">
        <v>447</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127</v>
      </c>
      <c r="DH115" s="859"/>
      <c r="DI115" s="859"/>
      <c r="DJ115" s="859"/>
      <c r="DK115" s="860"/>
      <c r="DL115" s="861" t="s">
        <v>127</v>
      </c>
      <c r="DM115" s="859"/>
      <c r="DN115" s="859"/>
      <c r="DO115" s="859"/>
      <c r="DP115" s="860"/>
      <c r="DQ115" s="861" t="s">
        <v>127</v>
      </c>
      <c r="DR115" s="859"/>
      <c r="DS115" s="859"/>
      <c r="DT115" s="859"/>
      <c r="DU115" s="860"/>
      <c r="DV115" s="906" t="s">
        <v>127</v>
      </c>
      <c r="DW115" s="907"/>
      <c r="DX115" s="907"/>
      <c r="DY115" s="907"/>
      <c r="DZ115" s="908"/>
    </row>
    <row r="116" spans="1:130" s="242" customFormat="1" ht="26.25" customHeight="1" x14ac:dyDescent="0.15">
      <c r="A116" s="1002"/>
      <c r="B116" s="1003"/>
      <c r="C116" s="962" t="s">
        <v>448</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127</v>
      </c>
      <c r="AB116" s="859"/>
      <c r="AC116" s="859"/>
      <c r="AD116" s="859"/>
      <c r="AE116" s="860"/>
      <c r="AF116" s="861" t="s">
        <v>127</v>
      </c>
      <c r="AG116" s="859"/>
      <c r="AH116" s="859"/>
      <c r="AI116" s="859"/>
      <c r="AJ116" s="860"/>
      <c r="AK116" s="861" t="s">
        <v>127</v>
      </c>
      <c r="AL116" s="859"/>
      <c r="AM116" s="859"/>
      <c r="AN116" s="859"/>
      <c r="AO116" s="860"/>
      <c r="AP116" s="906" t="s">
        <v>127</v>
      </c>
      <c r="AQ116" s="907"/>
      <c r="AR116" s="907"/>
      <c r="AS116" s="907"/>
      <c r="AT116" s="908"/>
      <c r="AU116" s="1018"/>
      <c r="AV116" s="1019"/>
      <c r="AW116" s="1019"/>
      <c r="AX116" s="1019"/>
      <c r="AY116" s="1019"/>
      <c r="AZ116" s="945" t="s">
        <v>449</v>
      </c>
      <c r="BA116" s="946"/>
      <c r="BB116" s="946"/>
      <c r="BC116" s="946"/>
      <c r="BD116" s="946"/>
      <c r="BE116" s="946"/>
      <c r="BF116" s="946"/>
      <c r="BG116" s="946"/>
      <c r="BH116" s="946"/>
      <c r="BI116" s="946"/>
      <c r="BJ116" s="946"/>
      <c r="BK116" s="946"/>
      <c r="BL116" s="946"/>
      <c r="BM116" s="946"/>
      <c r="BN116" s="946"/>
      <c r="BO116" s="946"/>
      <c r="BP116" s="947"/>
      <c r="BQ116" s="895" t="s">
        <v>127</v>
      </c>
      <c r="BR116" s="896"/>
      <c r="BS116" s="896"/>
      <c r="BT116" s="896"/>
      <c r="BU116" s="896"/>
      <c r="BV116" s="896" t="s">
        <v>127</v>
      </c>
      <c r="BW116" s="896"/>
      <c r="BX116" s="896"/>
      <c r="BY116" s="896"/>
      <c r="BZ116" s="896"/>
      <c r="CA116" s="896" t="s">
        <v>127</v>
      </c>
      <c r="CB116" s="896"/>
      <c r="CC116" s="896"/>
      <c r="CD116" s="896"/>
      <c r="CE116" s="896"/>
      <c r="CF116" s="957" t="s">
        <v>127</v>
      </c>
      <c r="CG116" s="958"/>
      <c r="CH116" s="958"/>
      <c r="CI116" s="958"/>
      <c r="CJ116" s="958"/>
      <c r="CK116" s="1013"/>
      <c r="CL116" s="900"/>
      <c r="CM116" s="903" t="s">
        <v>450</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127</v>
      </c>
      <c r="DH116" s="859"/>
      <c r="DI116" s="859"/>
      <c r="DJ116" s="859"/>
      <c r="DK116" s="860"/>
      <c r="DL116" s="861" t="s">
        <v>127</v>
      </c>
      <c r="DM116" s="859"/>
      <c r="DN116" s="859"/>
      <c r="DO116" s="859"/>
      <c r="DP116" s="860"/>
      <c r="DQ116" s="861" t="s">
        <v>127</v>
      </c>
      <c r="DR116" s="859"/>
      <c r="DS116" s="859"/>
      <c r="DT116" s="859"/>
      <c r="DU116" s="860"/>
      <c r="DV116" s="906" t="s">
        <v>441</v>
      </c>
      <c r="DW116" s="907"/>
      <c r="DX116" s="907"/>
      <c r="DY116" s="907"/>
      <c r="DZ116" s="908"/>
    </row>
    <row r="117" spans="1:130" s="242" customFormat="1" ht="26.25" customHeight="1" x14ac:dyDescent="0.15">
      <c r="A117" s="983" t="s">
        <v>182</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451</v>
      </c>
      <c r="Z117" s="985"/>
      <c r="AA117" s="990">
        <v>3048065</v>
      </c>
      <c r="AB117" s="991"/>
      <c r="AC117" s="991"/>
      <c r="AD117" s="991"/>
      <c r="AE117" s="992"/>
      <c r="AF117" s="993">
        <v>3201215</v>
      </c>
      <c r="AG117" s="991"/>
      <c r="AH117" s="991"/>
      <c r="AI117" s="991"/>
      <c r="AJ117" s="992"/>
      <c r="AK117" s="993">
        <v>3294050</v>
      </c>
      <c r="AL117" s="991"/>
      <c r="AM117" s="991"/>
      <c r="AN117" s="991"/>
      <c r="AO117" s="992"/>
      <c r="AP117" s="994"/>
      <c r="AQ117" s="995"/>
      <c r="AR117" s="995"/>
      <c r="AS117" s="995"/>
      <c r="AT117" s="996"/>
      <c r="AU117" s="1018"/>
      <c r="AV117" s="1019"/>
      <c r="AW117" s="1019"/>
      <c r="AX117" s="1019"/>
      <c r="AY117" s="1019"/>
      <c r="AZ117" s="945" t="s">
        <v>452</v>
      </c>
      <c r="BA117" s="946"/>
      <c r="BB117" s="946"/>
      <c r="BC117" s="946"/>
      <c r="BD117" s="946"/>
      <c r="BE117" s="946"/>
      <c r="BF117" s="946"/>
      <c r="BG117" s="946"/>
      <c r="BH117" s="946"/>
      <c r="BI117" s="946"/>
      <c r="BJ117" s="946"/>
      <c r="BK117" s="946"/>
      <c r="BL117" s="946"/>
      <c r="BM117" s="946"/>
      <c r="BN117" s="946"/>
      <c r="BO117" s="946"/>
      <c r="BP117" s="947"/>
      <c r="BQ117" s="895" t="s">
        <v>127</v>
      </c>
      <c r="BR117" s="896"/>
      <c r="BS117" s="896"/>
      <c r="BT117" s="896"/>
      <c r="BU117" s="896"/>
      <c r="BV117" s="896" t="s">
        <v>127</v>
      </c>
      <c r="BW117" s="896"/>
      <c r="BX117" s="896"/>
      <c r="BY117" s="896"/>
      <c r="BZ117" s="896"/>
      <c r="CA117" s="896" t="s">
        <v>127</v>
      </c>
      <c r="CB117" s="896"/>
      <c r="CC117" s="896"/>
      <c r="CD117" s="896"/>
      <c r="CE117" s="896"/>
      <c r="CF117" s="957" t="s">
        <v>127</v>
      </c>
      <c r="CG117" s="958"/>
      <c r="CH117" s="958"/>
      <c r="CI117" s="958"/>
      <c r="CJ117" s="958"/>
      <c r="CK117" s="1013"/>
      <c r="CL117" s="900"/>
      <c r="CM117" s="903" t="s">
        <v>453</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127</v>
      </c>
      <c r="DH117" s="859"/>
      <c r="DI117" s="859"/>
      <c r="DJ117" s="859"/>
      <c r="DK117" s="860"/>
      <c r="DL117" s="861" t="s">
        <v>127</v>
      </c>
      <c r="DM117" s="859"/>
      <c r="DN117" s="859"/>
      <c r="DO117" s="859"/>
      <c r="DP117" s="860"/>
      <c r="DQ117" s="861" t="s">
        <v>127</v>
      </c>
      <c r="DR117" s="859"/>
      <c r="DS117" s="859"/>
      <c r="DT117" s="859"/>
      <c r="DU117" s="860"/>
      <c r="DV117" s="906" t="s">
        <v>127</v>
      </c>
      <c r="DW117" s="907"/>
      <c r="DX117" s="907"/>
      <c r="DY117" s="907"/>
      <c r="DZ117" s="908"/>
    </row>
    <row r="118" spans="1:130" s="242" customFormat="1" ht="26.25" customHeight="1" x14ac:dyDescent="0.15">
      <c r="A118" s="983" t="s">
        <v>426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424</v>
      </c>
      <c r="AB118" s="984"/>
      <c r="AC118" s="984"/>
      <c r="AD118" s="984"/>
      <c r="AE118" s="985"/>
      <c r="AF118" s="986" t="s">
        <v>300</v>
      </c>
      <c r="AG118" s="984"/>
      <c r="AH118" s="984"/>
      <c r="AI118" s="984"/>
      <c r="AJ118" s="985"/>
      <c r="AK118" s="986" t="s">
        <v>299</v>
      </c>
      <c r="AL118" s="984"/>
      <c r="AM118" s="984"/>
      <c r="AN118" s="984"/>
      <c r="AO118" s="985"/>
      <c r="AP118" s="987" t="s">
        <v>425</v>
      </c>
      <c r="AQ118" s="988"/>
      <c r="AR118" s="988"/>
      <c r="AS118" s="988"/>
      <c r="AT118" s="989"/>
      <c r="AU118" s="1018"/>
      <c r="AV118" s="1019"/>
      <c r="AW118" s="1019"/>
      <c r="AX118" s="1019"/>
      <c r="AY118" s="1019"/>
      <c r="AZ118" s="961" t="s">
        <v>454</v>
      </c>
      <c r="BA118" s="962"/>
      <c r="BB118" s="962"/>
      <c r="BC118" s="962"/>
      <c r="BD118" s="962"/>
      <c r="BE118" s="962"/>
      <c r="BF118" s="962"/>
      <c r="BG118" s="962"/>
      <c r="BH118" s="962"/>
      <c r="BI118" s="962"/>
      <c r="BJ118" s="962"/>
      <c r="BK118" s="962"/>
      <c r="BL118" s="962"/>
      <c r="BM118" s="962"/>
      <c r="BN118" s="962"/>
      <c r="BO118" s="962"/>
      <c r="BP118" s="963"/>
      <c r="BQ118" s="964" t="s">
        <v>127</v>
      </c>
      <c r="BR118" s="927"/>
      <c r="BS118" s="927"/>
      <c r="BT118" s="927"/>
      <c r="BU118" s="927"/>
      <c r="BV118" s="927" t="s">
        <v>127</v>
      </c>
      <c r="BW118" s="927"/>
      <c r="BX118" s="927"/>
      <c r="BY118" s="927"/>
      <c r="BZ118" s="927"/>
      <c r="CA118" s="927" t="s">
        <v>127</v>
      </c>
      <c r="CB118" s="927"/>
      <c r="CC118" s="927"/>
      <c r="CD118" s="927"/>
      <c r="CE118" s="927"/>
      <c r="CF118" s="957" t="s">
        <v>127</v>
      </c>
      <c r="CG118" s="958"/>
      <c r="CH118" s="958"/>
      <c r="CI118" s="958"/>
      <c r="CJ118" s="958"/>
      <c r="CK118" s="1013"/>
      <c r="CL118" s="900"/>
      <c r="CM118" s="903" t="s">
        <v>455</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127</v>
      </c>
      <c r="DH118" s="859"/>
      <c r="DI118" s="859"/>
      <c r="DJ118" s="859"/>
      <c r="DK118" s="860"/>
      <c r="DL118" s="861" t="s">
        <v>127</v>
      </c>
      <c r="DM118" s="859"/>
      <c r="DN118" s="859"/>
      <c r="DO118" s="859"/>
      <c r="DP118" s="860"/>
      <c r="DQ118" s="861" t="s">
        <v>127</v>
      </c>
      <c r="DR118" s="859"/>
      <c r="DS118" s="859"/>
      <c r="DT118" s="859"/>
      <c r="DU118" s="860"/>
      <c r="DV118" s="906" t="s">
        <v>127</v>
      </c>
      <c r="DW118" s="907"/>
      <c r="DX118" s="907"/>
      <c r="DY118" s="907"/>
      <c r="DZ118" s="908"/>
    </row>
    <row r="119" spans="1:130" s="242" customFormat="1" ht="26.25" customHeight="1" x14ac:dyDescent="0.15">
      <c r="A119" s="897" t="s">
        <v>429</v>
      </c>
      <c r="B119" s="898"/>
      <c r="C119" s="973" t="s">
        <v>430</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127</v>
      </c>
      <c r="AB119" s="977"/>
      <c r="AC119" s="977"/>
      <c r="AD119" s="977"/>
      <c r="AE119" s="978"/>
      <c r="AF119" s="979" t="s">
        <v>127</v>
      </c>
      <c r="AG119" s="977"/>
      <c r="AH119" s="977"/>
      <c r="AI119" s="977"/>
      <c r="AJ119" s="978"/>
      <c r="AK119" s="979" t="s">
        <v>127</v>
      </c>
      <c r="AL119" s="977"/>
      <c r="AM119" s="977"/>
      <c r="AN119" s="977"/>
      <c r="AO119" s="978"/>
      <c r="AP119" s="980" t="s">
        <v>127</v>
      </c>
      <c r="AQ119" s="981"/>
      <c r="AR119" s="981"/>
      <c r="AS119" s="981"/>
      <c r="AT119" s="982"/>
      <c r="AU119" s="1020"/>
      <c r="AV119" s="1021"/>
      <c r="AW119" s="1021"/>
      <c r="AX119" s="1021"/>
      <c r="AY119" s="1021"/>
      <c r="AZ119" s="273" t="s">
        <v>182</v>
      </c>
      <c r="BA119" s="273"/>
      <c r="BB119" s="273"/>
      <c r="BC119" s="273"/>
      <c r="BD119" s="273"/>
      <c r="BE119" s="273"/>
      <c r="BF119" s="273"/>
      <c r="BG119" s="273"/>
      <c r="BH119" s="273"/>
      <c r="BI119" s="273"/>
      <c r="BJ119" s="273"/>
      <c r="BK119" s="273"/>
      <c r="BL119" s="273"/>
      <c r="BM119" s="273"/>
      <c r="BN119" s="273"/>
      <c r="BO119" s="959" t="s">
        <v>456</v>
      </c>
      <c r="BP119" s="960"/>
      <c r="BQ119" s="964">
        <v>42508090</v>
      </c>
      <c r="BR119" s="927"/>
      <c r="BS119" s="927"/>
      <c r="BT119" s="927"/>
      <c r="BU119" s="927"/>
      <c r="BV119" s="927">
        <v>41937047</v>
      </c>
      <c r="BW119" s="927"/>
      <c r="BX119" s="927"/>
      <c r="BY119" s="927"/>
      <c r="BZ119" s="927"/>
      <c r="CA119" s="927">
        <v>42173506</v>
      </c>
      <c r="CB119" s="927"/>
      <c r="CC119" s="927"/>
      <c r="CD119" s="927"/>
      <c r="CE119" s="927"/>
      <c r="CF119" s="825"/>
      <c r="CG119" s="826"/>
      <c r="CH119" s="826"/>
      <c r="CI119" s="826"/>
      <c r="CJ119" s="916"/>
      <c r="CK119" s="1014"/>
      <c r="CL119" s="902"/>
      <c r="CM119" s="920" t="s">
        <v>457</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127</v>
      </c>
      <c r="DH119" s="842"/>
      <c r="DI119" s="842"/>
      <c r="DJ119" s="842"/>
      <c r="DK119" s="843"/>
      <c r="DL119" s="844" t="s">
        <v>127</v>
      </c>
      <c r="DM119" s="842"/>
      <c r="DN119" s="842"/>
      <c r="DO119" s="842"/>
      <c r="DP119" s="843"/>
      <c r="DQ119" s="844" t="s">
        <v>127</v>
      </c>
      <c r="DR119" s="842"/>
      <c r="DS119" s="842"/>
      <c r="DT119" s="842"/>
      <c r="DU119" s="843"/>
      <c r="DV119" s="930" t="s">
        <v>127</v>
      </c>
      <c r="DW119" s="931"/>
      <c r="DX119" s="931"/>
      <c r="DY119" s="931"/>
      <c r="DZ119" s="932"/>
    </row>
    <row r="120" spans="1:130" s="242" customFormat="1" ht="26.25" customHeight="1" x14ac:dyDescent="0.15">
      <c r="A120" s="899"/>
      <c r="B120" s="900"/>
      <c r="C120" s="903" t="s">
        <v>433</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127</v>
      </c>
      <c r="AB120" s="859"/>
      <c r="AC120" s="859"/>
      <c r="AD120" s="859"/>
      <c r="AE120" s="860"/>
      <c r="AF120" s="861" t="s">
        <v>127</v>
      </c>
      <c r="AG120" s="859"/>
      <c r="AH120" s="859"/>
      <c r="AI120" s="859"/>
      <c r="AJ120" s="860"/>
      <c r="AK120" s="861" t="s">
        <v>127</v>
      </c>
      <c r="AL120" s="859"/>
      <c r="AM120" s="859"/>
      <c r="AN120" s="859"/>
      <c r="AO120" s="860"/>
      <c r="AP120" s="906" t="s">
        <v>127</v>
      </c>
      <c r="AQ120" s="907"/>
      <c r="AR120" s="907"/>
      <c r="AS120" s="907"/>
      <c r="AT120" s="908"/>
      <c r="AU120" s="965" t="s">
        <v>458</v>
      </c>
      <c r="AV120" s="966"/>
      <c r="AW120" s="966"/>
      <c r="AX120" s="966"/>
      <c r="AY120" s="967"/>
      <c r="AZ120" s="942" t="s">
        <v>459</v>
      </c>
      <c r="BA120" s="887"/>
      <c r="BB120" s="887"/>
      <c r="BC120" s="887"/>
      <c r="BD120" s="887"/>
      <c r="BE120" s="887"/>
      <c r="BF120" s="887"/>
      <c r="BG120" s="887"/>
      <c r="BH120" s="887"/>
      <c r="BI120" s="887"/>
      <c r="BJ120" s="887"/>
      <c r="BK120" s="887"/>
      <c r="BL120" s="887"/>
      <c r="BM120" s="887"/>
      <c r="BN120" s="887"/>
      <c r="BO120" s="887"/>
      <c r="BP120" s="888"/>
      <c r="BQ120" s="943">
        <v>6998688</v>
      </c>
      <c r="BR120" s="924"/>
      <c r="BS120" s="924"/>
      <c r="BT120" s="924"/>
      <c r="BU120" s="924"/>
      <c r="BV120" s="924">
        <v>7912229</v>
      </c>
      <c r="BW120" s="924"/>
      <c r="BX120" s="924"/>
      <c r="BY120" s="924"/>
      <c r="BZ120" s="924"/>
      <c r="CA120" s="924">
        <v>9257151</v>
      </c>
      <c r="CB120" s="924"/>
      <c r="CC120" s="924"/>
      <c r="CD120" s="924"/>
      <c r="CE120" s="924"/>
      <c r="CF120" s="948">
        <v>68.2</v>
      </c>
      <c r="CG120" s="949"/>
      <c r="CH120" s="949"/>
      <c r="CI120" s="949"/>
      <c r="CJ120" s="949"/>
      <c r="CK120" s="950" t="s">
        <v>460</v>
      </c>
      <c r="CL120" s="934"/>
      <c r="CM120" s="934"/>
      <c r="CN120" s="934"/>
      <c r="CO120" s="935"/>
      <c r="CP120" s="954" t="s">
        <v>461</v>
      </c>
      <c r="CQ120" s="955"/>
      <c r="CR120" s="955"/>
      <c r="CS120" s="955"/>
      <c r="CT120" s="955"/>
      <c r="CU120" s="955"/>
      <c r="CV120" s="955"/>
      <c r="CW120" s="955"/>
      <c r="CX120" s="955"/>
      <c r="CY120" s="955"/>
      <c r="CZ120" s="955"/>
      <c r="DA120" s="955"/>
      <c r="DB120" s="955"/>
      <c r="DC120" s="955"/>
      <c r="DD120" s="955"/>
      <c r="DE120" s="955"/>
      <c r="DF120" s="956"/>
      <c r="DG120" s="943">
        <v>8821915</v>
      </c>
      <c r="DH120" s="924"/>
      <c r="DI120" s="924"/>
      <c r="DJ120" s="924"/>
      <c r="DK120" s="924"/>
      <c r="DL120" s="924">
        <v>8622991</v>
      </c>
      <c r="DM120" s="924"/>
      <c r="DN120" s="924"/>
      <c r="DO120" s="924"/>
      <c r="DP120" s="924"/>
      <c r="DQ120" s="924">
        <v>8532061</v>
      </c>
      <c r="DR120" s="924"/>
      <c r="DS120" s="924"/>
      <c r="DT120" s="924"/>
      <c r="DU120" s="924"/>
      <c r="DV120" s="925">
        <v>62.9</v>
      </c>
      <c r="DW120" s="925"/>
      <c r="DX120" s="925"/>
      <c r="DY120" s="925"/>
      <c r="DZ120" s="926"/>
    </row>
    <row r="121" spans="1:130" s="242" customFormat="1" ht="26.25" customHeight="1" x14ac:dyDescent="0.15">
      <c r="A121" s="899"/>
      <c r="B121" s="900"/>
      <c r="C121" s="945" t="s">
        <v>462</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127</v>
      </c>
      <c r="AB121" s="859"/>
      <c r="AC121" s="859"/>
      <c r="AD121" s="859"/>
      <c r="AE121" s="860"/>
      <c r="AF121" s="861" t="s">
        <v>127</v>
      </c>
      <c r="AG121" s="859"/>
      <c r="AH121" s="859"/>
      <c r="AI121" s="859"/>
      <c r="AJ121" s="860"/>
      <c r="AK121" s="861" t="s">
        <v>127</v>
      </c>
      <c r="AL121" s="859"/>
      <c r="AM121" s="859"/>
      <c r="AN121" s="859"/>
      <c r="AO121" s="860"/>
      <c r="AP121" s="906" t="s">
        <v>127</v>
      </c>
      <c r="AQ121" s="907"/>
      <c r="AR121" s="907"/>
      <c r="AS121" s="907"/>
      <c r="AT121" s="908"/>
      <c r="AU121" s="968"/>
      <c r="AV121" s="969"/>
      <c r="AW121" s="969"/>
      <c r="AX121" s="969"/>
      <c r="AY121" s="970"/>
      <c r="AZ121" s="894" t="s">
        <v>463</v>
      </c>
      <c r="BA121" s="829"/>
      <c r="BB121" s="829"/>
      <c r="BC121" s="829"/>
      <c r="BD121" s="829"/>
      <c r="BE121" s="829"/>
      <c r="BF121" s="829"/>
      <c r="BG121" s="829"/>
      <c r="BH121" s="829"/>
      <c r="BI121" s="829"/>
      <c r="BJ121" s="829"/>
      <c r="BK121" s="829"/>
      <c r="BL121" s="829"/>
      <c r="BM121" s="829"/>
      <c r="BN121" s="829"/>
      <c r="BO121" s="829"/>
      <c r="BP121" s="830"/>
      <c r="BQ121" s="895">
        <v>9277090</v>
      </c>
      <c r="BR121" s="896"/>
      <c r="BS121" s="896"/>
      <c r="BT121" s="896"/>
      <c r="BU121" s="896"/>
      <c r="BV121" s="896">
        <v>8370216</v>
      </c>
      <c r="BW121" s="896"/>
      <c r="BX121" s="896"/>
      <c r="BY121" s="896"/>
      <c r="BZ121" s="896"/>
      <c r="CA121" s="896">
        <v>7608629</v>
      </c>
      <c r="CB121" s="896"/>
      <c r="CC121" s="896"/>
      <c r="CD121" s="896"/>
      <c r="CE121" s="896"/>
      <c r="CF121" s="957">
        <v>56.1</v>
      </c>
      <c r="CG121" s="958"/>
      <c r="CH121" s="958"/>
      <c r="CI121" s="958"/>
      <c r="CJ121" s="958"/>
      <c r="CK121" s="951"/>
      <c r="CL121" s="937"/>
      <c r="CM121" s="937"/>
      <c r="CN121" s="937"/>
      <c r="CO121" s="938"/>
      <c r="CP121" s="917" t="s">
        <v>400</v>
      </c>
      <c r="CQ121" s="918"/>
      <c r="CR121" s="918"/>
      <c r="CS121" s="918"/>
      <c r="CT121" s="918"/>
      <c r="CU121" s="918"/>
      <c r="CV121" s="918"/>
      <c r="CW121" s="918"/>
      <c r="CX121" s="918"/>
      <c r="CY121" s="918"/>
      <c r="CZ121" s="918"/>
      <c r="DA121" s="918"/>
      <c r="DB121" s="918"/>
      <c r="DC121" s="918"/>
      <c r="DD121" s="918"/>
      <c r="DE121" s="918"/>
      <c r="DF121" s="919"/>
      <c r="DG121" s="895">
        <v>2002592</v>
      </c>
      <c r="DH121" s="896"/>
      <c r="DI121" s="896"/>
      <c r="DJ121" s="896"/>
      <c r="DK121" s="896"/>
      <c r="DL121" s="896">
        <v>2143054</v>
      </c>
      <c r="DM121" s="896"/>
      <c r="DN121" s="896"/>
      <c r="DO121" s="896"/>
      <c r="DP121" s="896"/>
      <c r="DQ121" s="896">
        <v>1934906</v>
      </c>
      <c r="DR121" s="896"/>
      <c r="DS121" s="896"/>
      <c r="DT121" s="896"/>
      <c r="DU121" s="896"/>
      <c r="DV121" s="873">
        <v>14.3</v>
      </c>
      <c r="DW121" s="873"/>
      <c r="DX121" s="873"/>
      <c r="DY121" s="873"/>
      <c r="DZ121" s="874"/>
    </row>
    <row r="122" spans="1:130" s="242" customFormat="1" ht="26.25" customHeight="1" x14ac:dyDescent="0.15">
      <c r="A122" s="899"/>
      <c r="B122" s="900"/>
      <c r="C122" s="903" t="s">
        <v>444</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127</v>
      </c>
      <c r="AB122" s="859"/>
      <c r="AC122" s="859"/>
      <c r="AD122" s="859"/>
      <c r="AE122" s="860"/>
      <c r="AF122" s="861" t="s">
        <v>127</v>
      </c>
      <c r="AG122" s="859"/>
      <c r="AH122" s="859"/>
      <c r="AI122" s="859"/>
      <c r="AJ122" s="860"/>
      <c r="AK122" s="861" t="s">
        <v>127</v>
      </c>
      <c r="AL122" s="859"/>
      <c r="AM122" s="859"/>
      <c r="AN122" s="859"/>
      <c r="AO122" s="860"/>
      <c r="AP122" s="906" t="s">
        <v>127</v>
      </c>
      <c r="AQ122" s="907"/>
      <c r="AR122" s="907"/>
      <c r="AS122" s="907"/>
      <c r="AT122" s="908"/>
      <c r="AU122" s="968"/>
      <c r="AV122" s="969"/>
      <c r="AW122" s="969"/>
      <c r="AX122" s="969"/>
      <c r="AY122" s="970"/>
      <c r="AZ122" s="961" t="s">
        <v>464</v>
      </c>
      <c r="BA122" s="962"/>
      <c r="BB122" s="962"/>
      <c r="BC122" s="962"/>
      <c r="BD122" s="962"/>
      <c r="BE122" s="962"/>
      <c r="BF122" s="962"/>
      <c r="BG122" s="962"/>
      <c r="BH122" s="962"/>
      <c r="BI122" s="962"/>
      <c r="BJ122" s="962"/>
      <c r="BK122" s="962"/>
      <c r="BL122" s="962"/>
      <c r="BM122" s="962"/>
      <c r="BN122" s="962"/>
      <c r="BO122" s="962"/>
      <c r="BP122" s="963"/>
      <c r="BQ122" s="964">
        <v>24088525</v>
      </c>
      <c r="BR122" s="927"/>
      <c r="BS122" s="927"/>
      <c r="BT122" s="927"/>
      <c r="BU122" s="927"/>
      <c r="BV122" s="927">
        <v>24082146</v>
      </c>
      <c r="BW122" s="927"/>
      <c r="BX122" s="927"/>
      <c r="BY122" s="927"/>
      <c r="BZ122" s="927"/>
      <c r="CA122" s="927">
        <v>23951399</v>
      </c>
      <c r="CB122" s="927"/>
      <c r="CC122" s="927"/>
      <c r="CD122" s="927"/>
      <c r="CE122" s="927"/>
      <c r="CF122" s="928">
        <v>176.5</v>
      </c>
      <c r="CG122" s="929"/>
      <c r="CH122" s="929"/>
      <c r="CI122" s="929"/>
      <c r="CJ122" s="929"/>
      <c r="CK122" s="951"/>
      <c r="CL122" s="937"/>
      <c r="CM122" s="937"/>
      <c r="CN122" s="937"/>
      <c r="CO122" s="938"/>
      <c r="CP122" s="917" t="s">
        <v>398</v>
      </c>
      <c r="CQ122" s="918"/>
      <c r="CR122" s="918"/>
      <c r="CS122" s="918"/>
      <c r="CT122" s="918"/>
      <c r="CU122" s="918"/>
      <c r="CV122" s="918"/>
      <c r="CW122" s="918"/>
      <c r="CX122" s="918"/>
      <c r="CY122" s="918"/>
      <c r="CZ122" s="918"/>
      <c r="DA122" s="918"/>
      <c r="DB122" s="918"/>
      <c r="DC122" s="918"/>
      <c r="DD122" s="918"/>
      <c r="DE122" s="918"/>
      <c r="DF122" s="919"/>
      <c r="DG122" s="895" t="s">
        <v>127</v>
      </c>
      <c r="DH122" s="896"/>
      <c r="DI122" s="896"/>
      <c r="DJ122" s="896"/>
      <c r="DK122" s="896"/>
      <c r="DL122" s="896" t="s">
        <v>127</v>
      </c>
      <c r="DM122" s="896"/>
      <c r="DN122" s="896"/>
      <c r="DO122" s="896"/>
      <c r="DP122" s="896"/>
      <c r="DQ122" s="896" t="s">
        <v>127</v>
      </c>
      <c r="DR122" s="896"/>
      <c r="DS122" s="896"/>
      <c r="DT122" s="896"/>
      <c r="DU122" s="896"/>
      <c r="DV122" s="873" t="s">
        <v>127</v>
      </c>
      <c r="DW122" s="873"/>
      <c r="DX122" s="873"/>
      <c r="DY122" s="873"/>
      <c r="DZ122" s="874"/>
    </row>
    <row r="123" spans="1:130" s="242" customFormat="1" ht="26.25" customHeight="1" x14ac:dyDescent="0.15">
      <c r="A123" s="899"/>
      <c r="B123" s="900"/>
      <c r="C123" s="903" t="s">
        <v>450</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127</v>
      </c>
      <c r="AB123" s="859"/>
      <c r="AC123" s="859"/>
      <c r="AD123" s="859"/>
      <c r="AE123" s="860"/>
      <c r="AF123" s="861" t="s">
        <v>127</v>
      </c>
      <c r="AG123" s="859"/>
      <c r="AH123" s="859"/>
      <c r="AI123" s="859"/>
      <c r="AJ123" s="860"/>
      <c r="AK123" s="861" t="s">
        <v>127</v>
      </c>
      <c r="AL123" s="859"/>
      <c r="AM123" s="859"/>
      <c r="AN123" s="859"/>
      <c r="AO123" s="860"/>
      <c r="AP123" s="906" t="s">
        <v>127</v>
      </c>
      <c r="AQ123" s="907"/>
      <c r="AR123" s="907"/>
      <c r="AS123" s="907"/>
      <c r="AT123" s="908"/>
      <c r="AU123" s="971"/>
      <c r="AV123" s="972"/>
      <c r="AW123" s="972"/>
      <c r="AX123" s="972"/>
      <c r="AY123" s="972"/>
      <c r="AZ123" s="273" t="s">
        <v>182</v>
      </c>
      <c r="BA123" s="273"/>
      <c r="BB123" s="273"/>
      <c r="BC123" s="273"/>
      <c r="BD123" s="273"/>
      <c r="BE123" s="273"/>
      <c r="BF123" s="273"/>
      <c r="BG123" s="273"/>
      <c r="BH123" s="273"/>
      <c r="BI123" s="273"/>
      <c r="BJ123" s="273"/>
      <c r="BK123" s="273"/>
      <c r="BL123" s="273"/>
      <c r="BM123" s="273"/>
      <c r="BN123" s="273"/>
      <c r="BO123" s="959" t="s">
        <v>465</v>
      </c>
      <c r="BP123" s="960"/>
      <c r="BQ123" s="914">
        <v>40364303</v>
      </c>
      <c r="BR123" s="915"/>
      <c r="BS123" s="915"/>
      <c r="BT123" s="915"/>
      <c r="BU123" s="915"/>
      <c r="BV123" s="915">
        <v>40364591</v>
      </c>
      <c r="BW123" s="915"/>
      <c r="BX123" s="915"/>
      <c r="BY123" s="915"/>
      <c r="BZ123" s="915"/>
      <c r="CA123" s="915">
        <v>40817179</v>
      </c>
      <c r="CB123" s="915"/>
      <c r="CC123" s="915"/>
      <c r="CD123" s="915"/>
      <c r="CE123" s="915"/>
      <c r="CF123" s="825"/>
      <c r="CG123" s="826"/>
      <c r="CH123" s="826"/>
      <c r="CI123" s="826"/>
      <c r="CJ123" s="916"/>
      <c r="CK123" s="951"/>
      <c r="CL123" s="937"/>
      <c r="CM123" s="937"/>
      <c r="CN123" s="937"/>
      <c r="CO123" s="938"/>
      <c r="CP123" s="917" t="s">
        <v>466</v>
      </c>
      <c r="CQ123" s="918"/>
      <c r="CR123" s="918"/>
      <c r="CS123" s="918"/>
      <c r="CT123" s="918"/>
      <c r="CU123" s="918"/>
      <c r="CV123" s="918"/>
      <c r="CW123" s="918"/>
      <c r="CX123" s="918"/>
      <c r="CY123" s="918"/>
      <c r="CZ123" s="918"/>
      <c r="DA123" s="918"/>
      <c r="DB123" s="918"/>
      <c r="DC123" s="918"/>
      <c r="DD123" s="918"/>
      <c r="DE123" s="918"/>
      <c r="DF123" s="919"/>
      <c r="DG123" s="858" t="s">
        <v>127</v>
      </c>
      <c r="DH123" s="859"/>
      <c r="DI123" s="859"/>
      <c r="DJ123" s="859"/>
      <c r="DK123" s="860"/>
      <c r="DL123" s="861" t="s">
        <v>127</v>
      </c>
      <c r="DM123" s="859"/>
      <c r="DN123" s="859"/>
      <c r="DO123" s="859"/>
      <c r="DP123" s="860"/>
      <c r="DQ123" s="861" t="s">
        <v>127</v>
      </c>
      <c r="DR123" s="859"/>
      <c r="DS123" s="859"/>
      <c r="DT123" s="859"/>
      <c r="DU123" s="860"/>
      <c r="DV123" s="906" t="s">
        <v>127</v>
      </c>
      <c r="DW123" s="907"/>
      <c r="DX123" s="907"/>
      <c r="DY123" s="907"/>
      <c r="DZ123" s="908"/>
    </row>
    <row r="124" spans="1:130" s="242" customFormat="1" ht="26.25" customHeight="1" thickBot="1" x14ac:dyDescent="0.2">
      <c r="A124" s="899"/>
      <c r="B124" s="900"/>
      <c r="C124" s="903" t="s">
        <v>453</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127</v>
      </c>
      <c r="AB124" s="859"/>
      <c r="AC124" s="859"/>
      <c r="AD124" s="859"/>
      <c r="AE124" s="860"/>
      <c r="AF124" s="861" t="s">
        <v>127</v>
      </c>
      <c r="AG124" s="859"/>
      <c r="AH124" s="859"/>
      <c r="AI124" s="859"/>
      <c r="AJ124" s="860"/>
      <c r="AK124" s="861" t="s">
        <v>127</v>
      </c>
      <c r="AL124" s="859"/>
      <c r="AM124" s="859"/>
      <c r="AN124" s="859"/>
      <c r="AO124" s="860"/>
      <c r="AP124" s="906" t="s">
        <v>127</v>
      </c>
      <c r="AQ124" s="907"/>
      <c r="AR124" s="907"/>
      <c r="AS124" s="907"/>
      <c r="AT124" s="908"/>
      <c r="AU124" s="909" t="s">
        <v>467</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15.7</v>
      </c>
      <c r="BR124" s="913"/>
      <c r="BS124" s="913"/>
      <c r="BT124" s="913"/>
      <c r="BU124" s="913"/>
      <c r="BV124" s="913">
        <v>11.4</v>
      </c>
      <c r="BW124" s="913"/>
      <c r="BX124" s="913"/>
      <c r="BY124" s="913"/>
      <c r="BZ124" s="913"/>
      <c r="CA124" s="913">
        <v>9.9</v>
      </c>
      <c r="CB124" s="913"/>
      <c r="CC124" s="913"/>
      <c r="CD124" s="913"/>
      <c r="CE124" s="913"/>
      <c r="CF124" s="803"/>
      <c r="CG124" s="804"/>
      <c r="CH124" s="804"/>
      <c r="CI124" s="804"/>
      <c r="CJ124" s="944"/>
      <c r="CK124" s="952"/>
      <c r="CL124" s="952"/>
      <c r="CM124" s="952"/>
      <c r="CN124" s="952"/>
      <c r="CO124" s="953"/>
      <c r="CP124" s="917" t="s">
        <v>468</v>
      </c>
      <c r="CQ124" s="918"/>
      <c r="CR124" s="918"/>
      <c r="CS124" s="918"/>
      <c r="CT124" s="918"/>
      <c r="CU124" s="918"/>
      <c r="CV124" s="918"/>
      <c r="CW124" s="918"/>
      <c r="CX124" s="918"/>
      <c r="CY124" s="918"/>
      <c r="CZ124" s="918"/>
      <c r="DA124" s="918"/>
      <c r="DB124" s="918"/>
      <c r="DC124" s="918"/>
      <c r="DD124" s="918"/>
      <c r="DE124" s="918"/>
      <c r="DF124" s="919"/>
      <c r="DG124" s="841">
        <v>81715</v>
      </c>
      <c r="DH124" s="842"/>
      <c r="DI124" s="842"/>
      <c r="DJ124" s="842"/>
      <c r="DK124" s="843"/>
      <c r="DL124" s="844">
        <v>77937</v>
      </c>
      <c r="DM124" s="842"/>
      <c r="DN124" s="842"/>
      <c r="DO124" s="842"/>
      <c r="DP124" s="843"/>
      <c r="DQ124" s="844" t="s">
        <v>127</v>
      </c>
      <c r="DR124" s="842"/>
      <c r="DS124" s="842"/>
      <c r="DT124" s="842"/>
      <c r="DU124" s="843"/>
      <c r="DV124" s="930" t="s">
        <v>127</v>
      </c>
      <c r="DW124" s="931"/>
      <c r="DX124" s="931"/>
      <c r="DY124" s="931"/>
      <c r="DZ124" s="932"/>
    </row>
    <row r="125" spans="1:130" s="242" customFormat="1" ht="26.25" customHeight="1" x14ac:dyDescent="0.15">
      <c r="A125" s="899"/>
      <c r="B125" s="900"/>
      <c r="C125" s="903" t="s">
        <v>455</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127</v>
      </c>
      <c r="AB125" s="859"/>
      <c r="AC125" s="859"/>
      <c r="AD125" s="859"/>
      <c r="AE125" s="860"/>
      <c r="AF125" s="861" t="s">
        <v>127</v>
      </c>
      <c r="AG125" s="859"/>
      <c r="AH125" s="859"/>
      <c r="AI125" s="859"/>
      <c r="AJ125" s="860"/>
      <c r="AK125" s="861" t="s">
        <v>127</v>
      </c>
      <c r="AL125" s="859"/>
      <c r="AM125" s="859"/>
      <c r="AN125" s="859"/>
      <c r="AO125" s="860"/>
      <c r="AP125" s="906" t="s">
        <v>127</v>
      </c>
      <c r="AQ125" s="907"/>
      <c r="AR125" s="907"/>
      <c r="AS125" s="907"/>
      <c r="AT125" s="908"/>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33" t="s">
        <v>469</v>
      </c>
      <c r="CL125" s="934"/>
      <c r="CM125" s="934"/>
      <c r="CN125" s="934"/>
      <c r="CO125" s="935"/>
      <c r="CP125" s="942" t="s">
        <v>470</v>
      </c>
      <c r="CQ125" s="887"/>
      <c r="CR125" s="887"/>
      <c r="CS125" s="887"/>
      <c r="CT125" s="887"/>
      <c r="CU125" s="887"/>
      <c r="CV125" s="887"/>
      <c r="CW125" s="887"/>
      <c r="CX125" s="887"/>
      <c r="CY125" s="887"/>
      <c r="CZ125" s="887"/>
      <c r="DA125" s="887"/>
      <c r="DB125" s="887"/>
      <c r="DC125" s="887"/>
      <c r="DD125" s="887"/>
      <c r="DE125" s="887"/>
      <c r="DF125" s="888"/>
      <c r="DG125" s="943" t="s">
        <v>127</v>
      </c>
      <c r="DH125" s="924"/>
      <c r="DI125" s="924"/>
      <c r="DJ125" s="924"/>
      <c r="DK125" s="924"/>
      <c r="DL125" s="924" t="s">
        <v>127</v>
      </c>
      <c r="DM125" s="924"/>
      <c r="DN125" s="924"/>
      <c r="DO125" s="924"/>
      <c r="DP125" s="924"/>
      <c r="DQ125" s="924" t="s">
        <v>127</v>
      </c>
      <c r="DR125" s="924"/>
      <c r="DS125" s="924"/>
      <c r="DT125" s="924"/>
      <c r="DU125" s="924"/>
      <c r="DV125" s="925" t="s">
        <v>127</v>
      </c>
      <c r="DW125" s="925"/>
      <c r="DX125" s="925"/>
      <c r="DY125" s="925"/>
      <c r="DZ125" s="926"/>
    </row>
    <row r="126" spans="1:130" s="242" customFormat="1" ht="26.25" customHeight="1" thickBot="1" x14ac:dyDescent="0.2">
      <c r="A126" s="899"/>
      <c r="B126" s="900"/>
      <c r="C126" s="903" t="s">
        <v>457</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127</v>
      </c>
      <c r="AB126" s="859"/>
      <c r="AC126" s="859"/>
      <c r="AD126" s="859"/>
      <c r="AE126" s="860"/>
      <c r="AF126" s="861" t="s">
        <v>127</v>
      </c>
      <c r="AG126" s="859"/>
      <c r="AH126" s="859"/>
      <c r="AI126" s="859"/>
      <c r="AJ126" s="860"/>
      <c r="AK126" s="861" t="s">
        <v>127</v>
      </c>
      <c r="AL126" s="859"/>
      <c r="AM126" s="859"/>
      <c r="AN126" s="859"/>
      <c r="AO126" s="860"/>
      <c r="AP126" s="906" t="s">
        <v>127</v>
      </c>
      <c r="AQ126" s="907"/>
      <c r="AR126" s="907"/>
      <c r="AS126" s="907"/>
      <c r="AT126" s="908"/>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6"/>
      <c r="CL126" s="937"/>
      <c r="CM126" s="937"/>
      <c r="CN126" s="937"/>
      <c r="CO126" s="938"/>
      <c r="CP126" s="894" t="s">
        <v>471</v>
      </c>
      <c r="CQ126" s="829"/>
      <c r="CR126" s="829"/>
      <c r="CS126" s="829"/>
      <c r="CT126" s="829"/>
      <c r="CU126" s="829"/>
      <c r="CV126" s="829"/>
      <c r="CW126" s="829"/>
      <c r="CX126" s="829"/>
      <c r="CY126" s="829"/>
      <c r="CZ126" s="829"/>
      <c r="DA126" s="829"/>
      <c r="DB126" s="829"/>
      <c r="DC126" s="829"/>
      <c r="DD126" s="829"/>
      <c r="DE126" s="829"/>
      <c r="DF126" s="830"/>
      <c r="DG126" s="895" t="s">
        <v>127</v>
      </c>
      <c r="DH126" s="896"/>
      <c r="DI126" s="896"/>
      <c r="DJ126" s="896"/>
      <c r="DK126" s="896"/>
      <c r="DL126" s="896" t="s">
        <v>127</v>
      </c>
      <c r="DM126" s="896"/>
      <c r="DN126" s="896"/>
      <c r="DO126" s="896"/>
      <c r="DP126" s="896"/>
      <c r="DQ126" s="896" t="s">
        <v>127</v>
      </c>
      <c r="DR126" s="896"/>
      <c r="DS126" s="896"/>
      <c r="DT126" s="896"/>
      <c r="DU126" s="896"/>
      <c r="DV126" s="873" t="s">
        <v>127</v>
      </c>
      <c r="DW126" s="873"/>
      <c r="DX126" s="873"/>
      <c r="DY126" s="873"/>
      <c r="DZ126" s="874"/>
    </row>
    <row r="127" spans="1:130" s="242" customFormat="1" ht="26.25" customHeight="1" x14ac:dyDescent="0.15">
      <c r="A127" s="901"/>
      <c r="B127" s="902"/>
      <c r="C127" s="920" t="s">
        <v>472</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v>10834</v>
      </c>
      <c r="AB127" s="859"/>
      <c r="AC127" s="859"/>
      <c r="AD127" s="859"/>
      <c r="AE127" s="860"/>
      <c r="AF127" s="861">
        <v>10324</v>
      </c>
      <c r="AG127" s="859"/>
      <c r="AH127" s="859"/>
      <c r="AI127" s="859"/>
      <c r="AJ127" s="860"/>
      <c r="AK127" s="861">
        <v>16136</v>
      </c>
      <c r="AL127" s="859"/>
      <c r="AM127" s="859"/>
      <c r="AN127" s="859"/>
      <c r="AO127" s="860"/>
      <c r="AP127" s="906">
        <v>0.1</v>
      </c>
      <c r="AQ127" s="907"/>
      <c r="AR127" s="907"/>
      <c r="AS127" s="907"/>
      <c r="AT127" s="908"/>
      <c r="AU127" s="278"/>
      <c r="AV127" s="278"/>
      <c r="AW127" s="278"/>
      <c r="AX127" s="923" t="s">
        <v>473</v>
      </c>
      <c r="AY127" s="891"/>
      <c r="AZ127" s="891"/>
      <c r="BA127" s="891"/>
      <c r="BB127" s="891"/>
      <c r="BC127" s="891"/>
      <c r="BD127" s="891"/>
      <c r="BE127" s="892"/>
      <c r="BF127" s="890" t="s">
        <v>474</v>
      </c>
      <c r="BG127" s="891"/>
      <c r="BH127" s="891"/>
      <c r="BI127" s="891"/>
      <c r="BJ127" s="891"/>
      <c r="BK127" s="891"/>
      <c r="BL127" s="892"/>
      <c r="BM127" s="890" t="s">
        <v>475</v>
      </c>
      <c r="BN127" s="891"/>
      <c r="BO127" s="891"/>
      <c r="BP127" s="891"/>
      <c r="BQ127" s="891"/>
      <c r="BR127" s="891"/>
      <c r="BS127" s="892"/>
      <c r="BT127" s="890" t="s">
        <v>476</v>
      </c>
      <c r="BU127" s="891"/>
      <c r="BV127" s="891"/>
      <c r="BW127" s="891"/>
      <c r="BX127" s="891"/>
      <c r="BY127" s="891"/>
      <c r="BZ127" s="893"/>
      <c r="CA127" s="278"/>
      <c r="CB127" s="278"/>
      <c r="CC127" s="278"/>
      <c r="CD127" s="279"/>
      <c r="CE127" s="279"/>
      <c r="CF127" s="279"/>
      <c r="CG127" s="276"/>
      <c r="CH127" s="276"/>
      <c r="CI127" s="276"/>
      <c r="CJ127" s="277"/>
      <c r="CK127" s="936"/>
      <c r="CL127" s="937"/>
      <c r="CM127" s="937"/>
      <c r="CN127" s="937"/>
      <c r="CO127" s="938"/>
      <c r="CP127" s="894" t="s">
        <v>477</v>
      </c>
      <c r="CQ127" s="829"/>
      <c r="CR127" s="829"/>
      <c r="CS127" s="829"/>
      <c r="CT127" s="829"/>
      <c r="CU127" s="829"/>
      <c r="CV127" s="829"/>
      <c r="CW127" s="829"/>
      <c r="CX127" s="829"/>
      <c r="CY127" s="829"/>
      <c r="CZ127" s="829"/>
      <c r="DA127" s="829"/>
      <c r="DB127" s="829"/>
      <c r="DC127" s="829"/>
      <c r="DD127" s="829"/>
      <c r="DE127" s="829"/>
      <c r="DF127" s="830"/>
      <c r="DG127" s="895" t="s">
        <v>127</v>
      </c>
      <c r="DH127" s="896"/>
      <c r="DI127" s="896"/>
      <c r="DJ127" s="896"/>
      <c r="DK127" s="896"/>
      <c r="DL127" s="896" t="s">
        <v>127</v>
      </c>
      <c r="DM127" s="896"/>
      <c r="DN127" s="896"/>
      <c r="DO127" s="896"/>
      <c r="DP127" s="896"/>
      <c r="DQ127" s="896" t="s">
        <v>127</v>
      </c>
      <c r="DR127" s="896"/>
      <c r="DS127" s="896"/>
      <c r="DT127" s="896"/>
      <c r="DU127" s="896"/>
      <c r="DV127" s="873" t="s">
        <v>127</v>
      </c>
      <c r="DW127" s="873"/>
      <c r="DX127" s="873"/>
      <c r="DY127" s="873"/>
      <c r="DZ127" s="874"/>
    </row>
    <row r="128" spans="1:130" s="242" customFormat="1" ht="26.25" customHeight="1" thickBot="1" x14ac:dyDescent="0.2">
      <c r="A128" s="875" t="s">
        <v>478</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479</v>
      </c>
      <c r="X128" s="877"/>
      <c r="Y128" s="877"/>
      <c r="Z128" s="878"/>
      <c r="AA128" s="879">
        <v>597001</v>
      </c>
      <c r="AB128" s="880"/>
      <c r="AC128" s="880"/>
      <c r="AD128" s="880"/>
      <c r="AE128" s="881"/>
      <c r="AF128" s="882">
        <v>629113</v>
      </c>
      <c r="AG128" s="880"/>
      <c r="AH128" s="880"/>
      <c r="AI128" s="880"/>
      <c r="AJ128" s="881"/>
      <c r="AK128" s="882">
        <v>671666</v>
      </c>
      <c r="AL128" s="880"/>
      <c r="AM128" s="880"/>
      <c r="AN128" s="880"/>
      <c r="AO128" s="881"/>
      <c r="AP128" s="883"/>
      <c r="AQ128" s="884"/>
      <c r="AR128" s="884"/>
      <c r="AS128" s="884"/>
      <c r="AT128" s="885"/>
      <c r="AU128" s="278"/>
      <c r="AV128" s="278"/>
      <c r="AW128" s="278"/>
      <c r="AX128" s="886" t="s">
        <v>480</v>
      </c>
      <c r="AY128" s="887"/>
      <c r="AZ128" s="887"/>
      <c r="BA128" s="887"/>
      <c r="BB128" s="887"/>
      <c r="BC128" s="887"/>
      <c r="BD128" s="887"/>
      <c r="BE128" s="888"/>
      <c r="BF128" s="865" t="s">
        <v>127</v>
      </c>
      <c r="BG128" s="866"/>
      <c r="BH128" s="866"/>
      <c r="BI128" s="866"/>
      <c r="BJ128" s="866"/>
      <c r="BK128" s="866"/>
      <c r="BL128" s="889"/>
      <c r="BM128" s="865">
        <v>12.75</v>
      </c>
      <c r="BN128" s="866"/>
      <c r="BO128" s="866"/>
      <c r="BP128" s="866"/>
      <c r="BQ128" s="866"/>
      <c r="BR128" s="866"/>
      <c r="BS128" s="889"/>
      <c r="BT128" s="865">
        <v>20</v>
      </c>
      <c r="BU128" s="866"/>
      <c r="BV128" s="866"/>
      <c r="BW128" s="866"/>
      <c r="BX128" s="866"/>
      <c r="BY128" s="866"/>
      <c r="BZ128" s="867"/>
      <c r="CA128" s="279"/>
      <c r="CB128" s="279"/>
      <c r="CC128" s="279"/>
      <c r="CD128" s="279"/>
      <c r="CE128" s="279"/>
      <c r="CF128" s="279"/>
      <c r="CG128" s="276"/>
      <c r="CH128" s="276"/>
      <c r="CI128" s="276"/>
      <c r="CJ128" s="277"/>
      <c r="CK128" s="939"/>
      <c r="CL128" s="940"/>
      <c r="CM128" s="940"/>
      <c r="CN128" s="940"/>
      <c r="CO128" s="941"/>
      <c r="CP128" s="868" t="s">
        <v>481</v>
      </c>
      <c r="CQ128" s="807"/>
      <c r="CR128" s="807"/>
      <c r="CS128" s="807"/>
      <c r="CT128" s="807"/>
      <c r="CU128" s="807"/>
      <c r="CV128" s="807"/>
      <c r="CW128" s="807"/>
      <c r="CX128" s="807"/>
      <c r="CY128" s="807"/>
      <c r="CZ128" s="807"/>
      <c r="DA128" s="807"/>
      <c r="DB128" s="807"/>
      <c r="DC128" s="807"/>
      <c r="DD128" s="807"/>
      <c r="DE128" s="807"/>
      <c r="DF128" s="808"/>
      <c r="DG128" s="869" t="s">
        <v>127</v>
      </c>
      <c r="DH128" s="870"/>
      <c r="DI128" s="870"/>
      <c r="DJ128" s="870"/>
      <c r="DK128" s="870"/>
      <c r="DL128" s="870" t="s">
        <v>127</v>
      </c>
      <c r="DM128" s="870"/>
      <c r="DN128" s="870"/>
      <c r="DO128" s="870"/>
      <c r="DP128" s="870"/>
      <c r="DQ128" s="870" t="s">
        <v>127</v>
      </c>
      <c r="DR128" s="870"/>
      <c r="DS128" s="870"/>
      <c r="DT128" s="870"/>
      <c r="DU128" s="870"/>
      <c r="DV128" s="871" t="s">
        <v>127</v>
      </c>
      <c r="DW128" s="871"/>
      <c r="DX128" s="871"/>
      <c r="DY128" s="871"/>
      <c r="DZ128" s="872"/>
    </row>
    <row r="129" spans="1:131" s="242" customFormat="1" ht="26.25" customHeight="1" x14ac:dyDescent="0.15">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482</v>
      </c>
      <c r="X129" s="856"/>
      <c r="Y129" s="856"/>
      <c r="Z129" s="857"/>
      <c r="AA129" s="858">
        <v>15230386</v>
      </c>
      <c r="AB129" s="859"/>
      <c r="AC129" s="859"/>
      <c r="AD129" s="859"/>
      <c r="AE129" s="860"/>
      <c r="AF129" s="861">
        <v>15425167</v>
      </c>
      <c r="AG129" s="859"/>
      <c r="AH129" s="859"/>
      <c r="AI129" s="859"/>
      <c r="AJ129" s="860"/>
      <c r="AK129" s="861">
        <v>15334200</v>
      </c>
      <c r="AL129" s="859"/>
      <c r="AM129" s="859"/>
      <c r="AN129" s="859"/>
      <c r="AO129" s="860"/>
      <c r="AP129" s="862"/>
      <c r="AQ129" s="863"/>
      <c r="AR129" s="863"/>
      <c r="AS129" s="863"/>
      <c r="AT129" s="864"/>
      <c r="AU129" s="280"/>
      <c r="AV129" s="280"/>
      <c r="AW129" s="280"/>
      <c r="AX129" s="828" t="s">
        <v>483</v>
      </c>
      <c r="AY129" s="829"/>
      <c r="AZ129" s="829"/>
      <c r="BA129" s="829"/>
      <c r="BB129" s="829"/>
      <c r="BC129" s="829"/>
      <c r="BD129" s="829"/>
      <c r="BE129" s="830"/>
      <c r="BF129" s="848" t="s">
        <v>127</v>
      </c>
      <c r="BG129" s="849"/>
      <c r="BH129" s="849"/>
      <c r="BI129" s="849"/>
      <c r="BJ129" s="849"/>
      <c r="BK129" s="849"/>
      <c r="BL129" s="850"/>
      <c r="BM129" s="848">
        <v>17.75</v>
      </c>
      <c r="BN129" s="849"/>
      <c r="BO129" s="849"/>
      <c r="BP129" s="849"/>
      <c r="BQ129" s="849"/>
      <c r="BR129" s="849"/>
      <c r="BS129" s="850"/>
      <c r="BT129" s="848">
        <v>30</v>
      </c>
      <c r="BU129" s="851"/>
      <c r="BV129" s="851"/>
      <c r="BW129" s="851"/>
      <c r="BX129" s="851"/>
      <c r="BY129" s="851"/>
      <c r="BZ129" s="852"/>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53" t="s">
        <v>484</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485</v>
      </c>
      <c r="X130" s="856"/>
      <c r="Y130" s="856"/>
      <c r="Z130" s="857"/>
      <c r="AA130" s="858">
        <v>1629670</v>
      </c>
      <c r="AB130" s="859"/>
      <c r="AC130" s="859"/>
      <c r="AD130" s="859"/>
      <c r="AE130" s="860"/>
      <c r="AF130" s="861">
        <v>1749676</v>
      </c>
      <c r="AG130" s="859"/>
      <c r="AH130" s="859"/>
      <c r="AI130" s="859"/>
      <c r="AJ130" s="860"/>
      <c r="AK130" s="861">
        <v>1765510</v>
      </c>
      <c r="AL130" s="859"/>
      <c r="AM130" s="859"/>
      <c r="AN130" s="859"/>
      <c r="AO130" s="860"/>
      <c r="AP130" s="862"/>
      <c r="AQ130" s="863"/>
      <c r="AR130" s="863"/>
      <c r="AS130" s="863"/>
      <c r="AT130" s="864"/>
      <c r="AU130" s="280"/>
      <c r="AV130" s="280"/>
      <c r="AW130" s="280"/>
      <c r="AX130" s="828" t="s">
        <v>486</v>
      </c>
      <c r="AY130" s="829"/>
      <c r="AZ130" s="829"/>
      <c r="BA130" s="829"/>
      <c r="BB130" s="829"/>
      <c r="BC130" s="829"/>
      <c r="BD130" s="829"/>
      <c r="BE130" s="830"/>
      <c r="BF130" s="831">
        <v>6.1</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487</v>
      </c>
      <c r="X131" s="839"/>
      <c r="Y131" s="839"/>
      <c r="Z131" s="840"/>
      <c r="AA131" s="841">
        <v>13600716</v>
      </c>
      <c r="AB131" s="842"/>
      <c r="AC131" s="842"/>
      <c r="AD131" s="842"/>
      <c r="AE131" s="843"/>
      <c r="AF131" s="844">
        <v>13675491</v>
      </c>
      <c r="AG131" s="842"/>
      <c r="AH131" s="842"/>
      <c r="AI131" s="842"/>
      <c r="AJ131" s="843"/>
      <c r="AK131" s="844">
        <v>13568690</v>
      </c>
      <c r="AL131" s="842"/>
      <c r="AM131" s="842"/>
      <c r="AN131" s="842"/>
      <c r="AO131" s="843"/>
      <c r="AP131" s="845"/>
      <c r="AQ131" s="846"/>
      <c r="AR131" s="846"/>
      <c r="AS131" s="846"/>
      <c r="AT131" s="847"/>
      <c r="AU131" s="280"/>
      <c r="AV131" s="280"/>
      <c r="AW131" s="280"/>
      <c r="AX131" s="806" t="s">
        <v>488</v>
      </c>
      <c r="AY131" s="807"/>
      <c r="AZ131" s="807"/>
      <c r="BA131" s="807"/>
      <c r="BB131" s="807"/>
      <c r="BC131" s="807"/>
      <c r="BD131" s="807"/>
      <c r="BE131" s="808"/>
      <c r="BF131" s="809">
        <v>9.9</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815" t="s">
        <v>489</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490</v>
      </c>
      <c r="W132" s="819"/>
      <c r="X132" s="819"/>
      <c r="Y132" s="819"/>
      <c r="Z132" s="820"/>
      <c r="AA132" s="821">
        <v>6.0393438110000002</v>
      </c>
      <c r="AB132" s="822"/>
      <c r="AC132" s="822"/>
      <c r="AD132" s="822"/>
      <c r="AE132" s="823"/>
      <c r="AF132" s="824">
        <v>6.0138681680000001</v>
      </c>
      <c r="AG132" s="822"/>
      <c r="AH132" s="822"/>
      <c r="AI132" s="822"/>
      <c r="AJ132" s="823"/>
      <c r="AK132" s="824">
        <v>6.3150827380000001</v>
      </c>
      <c r="AL132" s="822"/>
      <c r="AM132" s="822"/>
      <c r="AN132" s="822"/>
      <c r="AO132" s="823"/>
      <c r="AP132" s="825"/>
      <c r="AQ132" s="826"/>
      <c r="AR132" s="826"/>
      <c r="AS132" s="826"/>
      <c r="AT132" s="827"/>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491</v>
      </c>
      <c r="W133" s="798"/>
      <c r="X133" s="798"/>
      <c r="Y133" s="798"/>
      <c r="Z133" s="799"/>
      <c r="AA133" s="800">
        <v>7</v>
      </c>
      <c r="AB133" s="801"/>
      <c r="AC133" s="801"/>
      <c r="AD133" s="801"/>
      <c r="AE133" s="802"/>
      <c r="AF133" s="800">
        <v>6.4</v>
      </c>
      <c r="AG133" s="801"/>
      <c r="AH133" s="801"/>
      <c r="AI133" s="801"/>
      <c r="AJ133" s="802"/>
      <c r="AK133" s="800">
        <v>6.1</v>
      </c>
      <c r="AL133" s="801"/>
      <c r="AM133" s="801"/>
      <c r="AN133" s="801"/>
      <c r="AO133" s="802"/>
      <c r="AP133" s="803"/>
      <c r="AQ133" s="804"/>
      <c r="AR133" s="804"/>
      <c r="AS133" s="804"/>
      <c r="AT133" s="805"/>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mDLEVn5YxIDeqTrgazjGQcBFgt9Vd4ukSlAavWtjsqeukR0+YgrVor5o5jVBMdSZBJREsWDK3M1MGcBMorIdcQ==" saltValue="T1BZCHnevwx+GC5jwlT9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492</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h8o+HdlWO0b8aVEWSj/3K5yhf8US4L4VLw79PwNyMN9mORgdYSkob7XUj0Qazu4GxFXPgZbA9RH8v7qhFMdsg==" saltValue="XNbobgE1V5sRxi9/YVp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sLttPXDC8kxweIA6Ne6ykT6hdz09sxXR640/k5v/KOP6d524YykLSEYmhG+a7PE1ONQ5FMhYAAlfy6/ZlndA==" saltValue="Uet6DyPqE9TtNRcJwcOu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493</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494</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3" t="s">
        <v>495</v>
      </c>
      <c r="AP7" s="299"/>
      <c r="AQ7" s="300" t="s">
        <v>496</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4"/>
      <c r="AP8" s="305" t="s">
        <v>497</v>
      </c>
      <c r="AQ8" s="306" t="s">
        <v>498</v>
      </c>
      <c r="AR8" s="307" t="s">
        <v>499</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7" t="s">
        <v>500</v>
      </c>
      <c r="AL9" s="1228"/>
      <c r="AM9" s="1228"/>
      <c r="AN9" s="1229"/>
      <c r="AO9" s="308">
        <v>4381151</v>
      </c>
      <c r="AP9" s="308">
        <v>63298</v>
      </c>
      <c r="AQ9" s="309">
        <v>57145</v>
      </c>
      <c r="AR9" s="310">
        <v>10.8</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7" t="s">
        <v>501</v>
      </c>
      <c r="AL10" s="1228"/>
      <c r="AM10" s="1228"/>
      <c r="AN10" s="1229"/>
      <c r="AO10" s="311">
        <v>358883</v>
      </c>
      <c r="AP10" s="311">
        <v>5185</v>
      </c>
      <c r="AQ10" s="312">
        <v>3801</v>
      </c>
      <c r="AR10" s="313">
        <v>36.4</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7" t="s">
        <v>502</v>
      </c>
      <c r="AL11" s="1228"/>
      <c r="AM11" s="1228"/>
      <c r="AN11" s="1229"/>
      <c r="AO11" s="311">
        <v>789173</v>
      </c>
      <c r="AP11" s="311">
        <v>11402</v>
      </c>
      <c r="AQ11" s="312">
        <v>6723</v>
      </c>
      <c r="AR11" s="313">
        <v>69.599999999999994</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7" t="s">
        <v>503</v>
      </c>
      <c r="AL12" s="1228"/>
      <c r="AM12" s="1228"/>
      <c r="AN12" s="1229"/>
      <c r="AO12" s="311" t="s">
        <v>504</v>
      </c>
      <c r="AP12" s="311" t="s">
        <v>504</v>
      </c>
      <c r="AQ12" s="312">
        <v>959</v>
      </c>
      <c r="AR12" s="313" t="s">
        <v>504</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7" t="s">
        <v>505</v>
      </c>
      <c r="AL13" s="1228"/>
      <c r="AM13" s="1228"/>
      <c r="AN13" s="1229"/>
      <c r="AO13" s="311" t="s">
        <v>504</v>
      </c>
      <c r="AP13" s="311" t="s">
        <v>504</v>
      </c>
      <c r="AQ13" s="312">
        <v>1</v>
      </c>
      <c r="AR13" s="313" t="s">
        <v>504</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7" t="s">
        <v>506</v>
      </c>
      <c r="AL14" s="1228"/>
      <c r="AM14" s="1228"/>
      <c r="AN14" s="1229"/>
      <c r="AO14" s="311" t="s">
        <v>504</v>
      </c>
      <c r="AP14" s="311" t="s">
        <v>504</v>
      </c>
      <c r="AQ14" s="312">
        <v>2728</v>
      </c>
      <c r="AR14" s="313" t="s">
        <v>504</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7" t="s">
        <v>507</v>
      </c>
      <c r="AL15" s="1228"/>
      <c r="AM15" s="1228"/>
      <c r="AN15" s="1229"/>
      <c r="AO15" s="311">
        <v>115157</v>
      </c>
      <c r="AP15" s="311">
        <v>1664</v>
      </c>
      <c r="AQ15" s="312">
        <v>1349</v>
      </c>
      <c r="AR15" s="313">
        <v>23.4</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30" t="s">
        <v>508</v>
      </c>
      <c r="AL16" s="1231"/>
      <c r="AM16" s="1231"/>
      <c r="AN16" s="1232"/>
      <c r="AO16" s="311">
        <v>-370020</v>
      </c>
      <c r="AP16" s="311">
        <v>-5346</v>
      </c>
      <c r="AQ16" s="312">
        <v>-4270</v>
      </c>
      <c r="AR16" s="313">
        <v>25.2</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30" t="s">
        <v>182</v>
      </c>
      <c r="AL17" s="1231"/>
      <c r="AM17" s="1231"/>
      <c r="AN17" s="1232"/>
      <c r="AO17" s="311">
        <v>5274344</v>
      </c>
      <c r="AP17" s="311">
        <v>76202</v>
      </c>
      <c r="AQ17" s="312">
        <v>68438</v>
      </c>
      <c r="AR17" s="313">
        <v>11.3</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509</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510</v>
      </c>
      <c r="AP20" s="319" t="s">
        <v>511</v>
      </c>
      <c r="AQ20" s="320" t="s">
        <v>512</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24" t="s">
        <v>513</v>
      </c>
      <c r="AL21" s="1225"/>
      <c r="AM21" s="1225"/>
      <c r="AN21" s="1226"/>
      <c r="AO21" s="323">
        <v>7.64</v>
      </c>
      <c r="AP21" s="324">
        <v>6.23</v>
      </c>
      <c r="AQ21" s="325">
        <v>1.41</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24" t="s">
        <v>514</v>
      </c>
      <c r="AL22" s="1225"/>
      <c r="AM22" s="1225"/>
      <c r="AN22" s="1226"/>
      <c r="AO22" s="328">
        <v>101</v>
      </c>
      <c r="AP22" s="329">
        <v>98.5</v>
      </c>
      <c r="AQ22" s="330">
        <v>2.5</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515</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516</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517</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3" t="s">
        <v>495</v>
      </c>
      <c r="AP30" s="299"/>
      <c r="AQ30" s="300" t="s">
        <v>496</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4"/>
      <c r="AP31" s="305" t="s">
        <v>497</v>
      </c>
      <c r="AQ31" s="306" t="s">
        <v>498</v>
      </c>
      <c r="AR31" s="307" t="s">
        <v>499</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5" t="s">
        <v>518</v>
      </c>
      <c r="AL32" s="1216"/>
      <c r="AM32" s="1216"/>
      <c r="AN32" s="1217"/>
      <c r="AO32" s="338">
        <v>2629408</v>
      </c>
      <c r="AP32" s="338">
        <v>37989</v>
      </c>
      <c r="AQ32" s="339">
        <v>33979</v>
      </c>
      <c r="AR32" s="340">
        <v>11.8</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5" t="s">
        <v>519</v>
      </c>
      <c r="AL33" s="1216"/>
      <c r="AM33" s="1216"/>
      <c r="AN33" s="1217"/>
      <c r="AO33" s="338" t="s">
        <v>504</v>
      </c>
      <c r="AP33" s="338" t="s">
        <v>504</v>
      </c>
      <c r="AQ33" s="339" t="s">
        <v>504</v>
      </c>
      <c r="AR33" s="340" t="s">
        <v>504</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5" t="s">
        <v>520</v>
      </c>
      <c r="AL34" s="1216"/>
      <c r="AM34" s="1216"/>
      <c r="AN34" s="1217"/>
      <c r="AO34" s="338" t="s">
        <v>504</v>
      </c>
      <c r="AP34" s="338" t="s">
        <v>504</v>
      </c>
      <c r="AQ34" s="339">
        <v>15</v>
      </c>
      <c r="AR34" s="340" t="s">
        <v>504</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5" t="s">
        <v>521</v>
      </c>
      <c r="AL35" s="1216"/>
      <c r="AM35" s="1216"/>
      <c r="AN35" s="1217"/>
      <c r="AO35" s="338">
        <v>648499</v>
      </c>
      <c r="AP35" s="338">
        <v>9369</v>
      </c>
      <c r="AQ35" s="339">
        <v>9031</v>
      </c>
      <c r="AR35" s="340">
        <v>3.7</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5" t="s">
        <v>522</v>
      </c>
      <c r="AL36" s="1216"/>
      <c r="AM36" s="1216"/>
      <c r="AN36" s="1217"/>
      <c r="AO36" s="338">
        <v>7</v>
      </c>
      <c r="AP36" s="338">
        <v>0</v>
      </c>
      <c r="AQ36" s="339">
        <v>1893</v>
      </c>
      <c r="AR36" s="340">
        <v>-100</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5" t="s">
        <v>523</v>
      </c>
      <c r="AL37" s="1216"/>
      <c r="AM37" s="1216"/>
      <c r="AN37" s="1217"/>
      <c r="AO37" s="338">
        <v>16136</v>
      </c>
      <c r="AP37" s="338">
        <v>233</v>
      </c>
      <c r="AQ37" s="339">
        <v>1352</v>
      </c>
      <c r="AR37" s="340">
        <v>-82.8</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8" t="s">
        <v>524</v>
      </c>
      <c r="AL38" s="1219"/>
      <c r="AM38" s="1219"/>
      <c r="AN38" s="1220"/>
      <c r="AO38" s="341" t="s">
        <v>504</v>
      </c>
      <c r="AP38" s="341" t="s">
        <v>504</v>
      </c>
      <c r="AQ38" s="342">
        <v>1</v>
      </c>
      <c r="AR38" s="330" t="s">
        <v>504</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8" t="s">
        <v>525</v>
      </c>
      <c r="AL39" s="1219"/>
      <c r="AM39" s="1219"/>
      <c r="AN39" s="1220"/>
      <c r="AO39" s="338">
        <v>-671666</v>
      </c>
      <c r="AP39" s="338">
        <v>-9704</v>
      </c>
      <c r="AQ39" s="339">
        <v>-6634</v>
      </c>
      <c r="AR39" s="340">
        <v>46.3</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5" t="s">
        <v>526</v>
      </c>
      <c r="AL40" s="1216"/>
      <c r="AM40" s="1216"/>
      <c r="AN40" s="1217"/>
      <c r="AO40" s="338">
        <v>-1765510</v>
      </c>
      <c r="AP40" s="338">
        <v>-25508</v>
      </c>
      <c r="AQ40" s="339">
        <v>-28305</v>
      </c>
      <c r="AR40" s="340">
        <v>-9.9</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1" t="s">
        <v>294</v>
      </c>
      <c r="AL41" s="1222"/>
      <c r="AM41" s="1222"/>
      <c r="AN41" s="1223"/>
      <c r="AO41" s="338">
        <v>856874</v>
      </c>
      <c r="AP41" s="338">
        <v>12380</v>
      </c>
      <c r="AQ41" s="339">
        <v>11332</v>
      </c>
      <c r="AR41" s="340">
        <v>9.1999999999999993</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527</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528</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529</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8" t="s">
        <v>495</v>
      </c>
      <c r="AN49" s="1210" t="s">
        <v>530</v>
      </c>
      <c r="AO49" s="1211"/>
      <c r="AP49" s="1211"/>
      <c r="AQ49" s="1211"/>
      <c r="AR49" s="1212"/>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9"/>
      <c r="AN50" s="354" t="s">
        <v>531</v>
      </c>
      <c r="AO50" s="355" t="s">
        <v>532</v>
      </c>
      <c r="AP50" s="356" t="s">
        <v>533</v>
      </c>
      <c r="AQ50" s="357" t="s">
        <v>534</v>
      </c>
      <c r="AR50" s="358" t="s">
        <v>535</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536</v>
      </c>
      <c r="AL51" s="351"/>
      <c r="AM51" s="359">
        <v>3569128</v>
      </c>
      <c r="AN51" s="360">
        <v>49479</v>
      </c>
      <c r="AO51" s="361">
        <v>11.9</v>
      </c>
      <c r="AP51" s="362">
        <v>66255</v>
      </c>
      <c r="AQ51" s="363">
        <v>3.6</v>
      </c>
      <c r="AR51" s="364">
        <v>8.3000000000000007</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537</v>
      </c>
      <c r="AM52" s="367">
        <v>1758826</v>
      </c>
      <c r="AN52" s="368">
        <v>24383</v>
      </c>
      <c r="AO52" s="369">
        <v>43.9</v>
      </c>
      <c r="AP52" s="370">
        <v>31822</v>
      </c>
      <c r="AQ52" s="371">
        <v>8.8000000000000007</v>
      </c>
      <c r="AR52" s="372">
        <v>35.1</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538</v>
      </c>
      <c r="AL53" s="351"/>
      <c r="AM53" s="359">
        <v>2705922</v>
      </c>
      <c r="AN53" s="360">
        <v>37859</v>
      </c>
      <c r="AO53" s="361">
        <v>-23.5</v>
      </c>
      <c r="AP53" s="362">
        <v>47278</v>
      </c>
      <c r="AQ53" s="363">
        <v>-28.6</v>
      </c>
      <c r="AR53" s="364">
        <v>5.0999999999999996</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537</v>
      </c>
      <c r="AM54" s="367">
        <v>2285321</v>
      </c>
      <c r="AN54" s="368">
        <v>31975</v>
      </c>
      <c r="AO54" s="369">
        <v>31.1</v>
      </c>
      <c r="AP54" s="370">
        <v>24096</v>
      </c>
      <c r="AQ54" s="371">
        <v>-24.3</v>
      </c>
      <c r="AR54" s="372">
        <v>55.4</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539</v>
      </c>
      <c r="AL55" s="351"/>
      <c r="AM55" s="359">
        <v>3901370</v>
      </c>
      <c r="AN55" s="360">
        <v>55196</v>
      </c>
      <c r="AO55" s="361">
        <v>45.8</v>
      </c>
      <c r="AP55" s="362">
        <v>44504</v>
      </c>
      <c r="AQ55" s="363">
        <v>-5.9</v>
      </c>
      <c r="AR55" s="364">
        <v>51.7</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537</v>
      </c>
      <c r="AM56" s="367">
        <v>3232036</v>
      </c>
      <c r="AN56" s="368">
        <v>45726</v>
      </c>
      <c r="AO56" s="369">
        <v>43</v>
      </c>
      <c r="AP56" s="370">
        <v>25876</v>
      </c>
      <c r="AQ56" s="371">
        <v>7.4</v>
      </c>
      <c r="AR56" s="372">
        <v>35.6</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540</v>
      </c>
      <c r="AL57" s="351"/>
      <c r="AM57" s="359">
        <v>2065036</v>
      </c>
      <c r="AN57" s="360">
        <v>29505</v>
      </c>
      <c r="AO57" s="361">
        <v>-46.5</v>
      </c>
      <c r="AP57" s="362">
        <v>47820</v>
      </c>
      <c r="AQ57" s="363">
        <v>7.5</v>
      </c>
      <c r="AR57" s="364">
        <v>-54</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537</v>
      </c>
      <c r="AM58" s="367">
        <v>1427456</v>
      </c>
      <c r="AN58" s="368">
        <v>20395</v>
      </c>
      <c r="AO58" s="369">
        <v>-55.4</v>
      </c>
      <c r="AP58" s="370">
        <v>25855</v>
      </c>
      <c r="AQ58" s="371">
        <v>-0.1</v>
      </c>
      <c r="AR58" s="372">
        <v>-55.3</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541</v>
      </c>
      <c r="AL59" s="351"/>
      <c r="AM59" s="359">
        <v>1755335</v>
      </c>
      <c r="AN59" s="360">
        <v>25361</v>
      </c>
      <c r="AO59" s="361">
        <v>-14</v>
      </c>
      <c r="AP59" s="362">
        <v>41934</v>
      </c>
      <c r="AQ59" s="363">
        <v>-12.3</v>
      </c>
      <c r="AR59" s="364">
        <v>-1.7</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537</v>
      </c>
      <c r="AM60" s="367">
        <v>1091472</v>
      </c>
      <c r="AN60" s="368">
        <v>15769</v>
      </c>
      <c r="AO60" s="369">
        <v>-22.7</v>
      </c>
      <c r="AP60" s="370">
        <v>23352</v>
      </c>
      <c r="AQ60" s="371">
        <v>-9.6999999999999993</v>
      </c>
      <c r="AR60" s="372">
        <v>-13</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542</v>
      </c>
      <c r="AL61" s="373"/>
      <c r="AM61" s="374">
        <v>2799358</v>
      </c>
      <c r="AN61" s="375">
        <v>39480</v>
      </c>
      <c r="AO61" s="376">
        <v>-5.3</v>
      </c>
      <c r="AP61" s="377">
        <v>49558</v>
      </c>
      <c r="AQ61" s="378">
        <v>-7.1</v>
      </c>
      <c r="AR61" s="364">
        <v>1.8</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537</v>
      </c>
      <c r="AM62" s="367">
        <v>1959022</v>
      </c>
      <c r="AN62" s="368">
        <v>27650</v>
      </c>
      <c r="AO62" s="369">
        <v>8</v>
      </c>
      <c r="AP62" s="370">
        <v>26200</v>
      </c>
      <c r="AQ62" s="371">
        <v>-3.6</v>
      </c>
      <c r="AR62" s="372">
        <v>11.6</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FFjppXL3JiAphIol9J8dF77nGu8xOTY4NvKxI4ti7Zz9DJzgjXlcs9zMmdZqcUT3ln2yeqD/8LG3LeMB84M0oQ==" saltValue="swgTmsEAP2n3GYqLp6R6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kMLbLNP3h/sGGXqreq/re07kSUGVk3hobAHnHQA59XA2AwZFLjBcmrs2IMmIvHpcLsKU6u3bI49fcACpwWwfA==" saltValue="WZ2MwldQkt9ftpVpu1zS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93" zoomScaleNormal="93"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mNnM+zp7fC6qAFcQvnMSnkiosndm60uKIXsdI9gCs6g9pBXvZv+RC1QUw0CiVj2dszdnAu8sJXhtBU0AAWC4A==" saltValue="NyzJTpV1jUV18BHzU3g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3" t="s">
        <v>3</v>
      </c>
      <c r="D47" s="1233"/>
      <c r="E47" s="1234"/>
      <c r="F47" s="11">
        <v>19.88</v>
      </c>
      <c r="G47" s="12">
        <v>21.35</v>
      </c>
      <c r="H47" s="12">
        <v>20.93</v>
      </c>
      <c r="I47" s="12">
        <v>20.67</v>
      </c>
      <c r="J47" s="13">
        <v>20.8</v>
      </c>
    </row>
    <row r="48" spans="2:10" ht="57.75" customHeight="1" x14ac:dyDescent="0.15">
      <c r="B48" s="14"/>
      <c r="C48" s="1235" t="s">
        <v>4</v>
      </c>
      <c r="D48" s="1235"/>
      <c r="E48" s="1236"/>
      <c r="F48" s="15">
        <v>3.76</v>
      </c>
      <c r="G48" s="16">
        <v>3.87</v>
      </c>
      <c r="H48" s="16">
        <v>3.67</v>
      </c>
      <c r="I48" s="16">
        <v>5.12</v>
      </c>
      <c r="J48" s="17">
        <v>5.0999999999999996</v>
      </c>
    </row>
    <row r="49" spans="2:10" ht="57.75" customHeight="1" thickBot="1" x14ac:dyDescent="0.2">
      <c r="B49" s="18"/>
      <c r="C49" s="1237" t="s">
        <v>5</v>
      </c>
      <c r="D49" s="1237"/>
      <c r="E49" s="1238"/>
      <c r="F49" s="19">
        <v>1.47</v>
      </c>
      <c r="G49" s="20">
        <v>2.17</v>
      </c>
      <c r="H49" s="20" t="s">
        <v>551</v>
      </c>
      <c r="I49" s="20">
        <v>1.51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4KMw2fWArR3zWnGSgemjs3zyN7Hxzi0oe5g+Z4w+9KF/UCJa3x3Z3/DNyBo7WGq0IlWikSzLhwXcclxXkxGng==" saltValue="P+KjCt298CC6mEr9dMWg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2020-09-15T05:16:04Z</cp:lastPrinted>
  <dcterms:created xsi:type="dcterms:W3CDTF">2020-02-10T04:12:23Z</dcterms:created>
  <dcterms:modified xsi:type="dcterms:W3CDTF">2020-09-15T05:16:11Z</dcterms:modified>
  <cp:category/>
</cp:coreProperties>
</file>